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https://vrmlt-my.sharepoint.com/personal/dalia_ceslauskaite_vrm_lt/Documents/Desktop/Kvietimo planai/"/>
    </mc:Choice>
  </mc:AlternateContent>
  <xr:revisionPtr revIDLastSave="19" documentId="8_{D9D3EFDF-1B6D-472A-B1C1-DED0DC3A7B43}" xr6:coauthVersionLast="47" xr6:coauthVersionMax="47" xr10:uidLastSave="{9F483CC3-2F4C-45B5-BD3D-153C82AA3E3F}"/>
  <bookViews>
    <workbookView xWindow="-110" yWindow="-110" windowWidth="19420" windowHeight="10420" xr2:uid="{00000000-000D-0000-FFFF-FFFF00000000}"/>
  </bookViews>
  <sheets>
    <sheet name="Lapas1" sheetId="1" r:id="rId1"/>
  </sheets>
  <definedNames>
    <definedName name="_xlnm._FilterDatabase" localSheetId="0" hidden="1">Lapas1!$A$33:$PZ$1362</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05" i="1" l="1"/>
  <c r="T105" i="1"/>
  <c r="AE102" i="1"/>
  <c r="T102" i="1"/>
  <c r="AE1202" i="1" l="1"/>
  <c r="T1202" i="1"/>
  <c r="U1202" i="1" s="1"/>
  <c r="T297" i="1" l="1"/>
  <c r="AE1110" i="1" l="1"/>
  <c r="T1110" i="1"/>
  <c r="U1110" i="1" s="1"/>
  <c r="AE1107" i="1"/>
  <c r="T1107" i="1"/>
  <c r="U1107" i="1" s="1"/>
  <c r="AE436" i="1"/>
  <c r="T436" i="1"/>
  <c r="AE433" i="1"/>
  <c r="T433" i="1"/>
  <c r="AE1229" i="1" l="1"/>
  <c r="T1229" i="1"/>
  <c r="U1229" i="1" s="1"/>
  <c r="AE593" i="1"/>
  <c r="T593" i="1"/>
  <c r="U593" i="1" s="1"/>
  <c r="AE147" i="1"/>
  <c r="T147" i="1"/>
  <c r="AE145" i="1"/>
  <c r="T145" i="1"/>
  <c r="AE646" i="1"/>
  <c r="T646" i="1"/>
  <c r="AE347" i="1" l="1"/>
  <c r="T347" i="1"/>
  <c r="U347" i="1" s="1"/>
  <c r="AB498" i="1" l="1"/>
  <c r="Y498" i="1"/>
  <c r="AE498" i="1" s="1"/>
  <c r="AB488" i="1"/>
  <c r="Y488" i="1"/>
  <c r="T388" i="1"/>
  <c r="U388" i="1" s="1"/>
  <c r="AE388" i="1"/>
  <c r="AE385" i="1"/>
  <c r="T385" i="1"/>
  <c r="U385" i="1" s="1"/>
  <c r="T498" i="1" l="1"/>
  <c r="U498" i="1" s="1"/>
  <c r="AE300" i="1"/>
  <c r="T300" i="1"/>
  <c r="AE297" i="1"/>
  <c r="AE1326" i="1" l="1"/>
  <c r="T1326" i="1"/>
  <c r="AE1323" i="1"/>
  <c r="T1323" i="1"/>
  <c r="U1323" i="1" s="1"/>
  <c r="AE872" i="1"/>
  <c r="T872" i="1"/>
  <c r="AE707" i="1" l="1"/>
  <c r="T707" i="1"/>
  <c r="AE704" i="1"/>
  <c r="T704" i="1"/>
  <c r="AE1260" i="1" l="1"/>
  <c r="T1260" i="1"/>
  <c r="U1260" i="1" s="1"/>
  <c r="T1241" i="1" l="1"/>
  <c r="AE473" i="1" l="1"/>
  <c r="T473" i="1"/>
  <c r="U473" i="1" s="1"/>
  <c r="AE469" i="1"/>
  <c r="T469" i="1"/>
  <c r="U469" i="1" s="1"/>
  <c r="AE1297" i="1" l="1"/>
  <c r="T1297" i="1"/>
  <c r="AE1294" i="1"/>
  <c r="T1294" i="1"/>
  <c r="AE1291" i="1"/>
  <c r="T1291" i="1"/>
  <c r="AE1288" i="1"/>
  <c r="T1288" i="1"/>
  <c r="AE57" i="1"/>
  <c r="T57" i="1"/>
  <c r="AE1124" i="1"/>
  <c r="T1124" i="1"/>
  <c r="AE199" i="1" l="1"/>
  <c r="T199" i="1"/>
  <c r="U199" i="1" s="1"/>
  <c r="AE618" i="1" l="1"/>
  <c r="T618" i="1"/>
  <c r="AE1104" i="1"/>
  <c r="T1104" i="1"/>
  <c r="U1104" i="1" s="1"/>
  <c r="AE1101" i="1"/>
  <c r="T1101" i="1"/>
  <c r="U1101" i="1" s="1"/>
  <c r="AE1098" i="1"/>
  <c r="T1098" i="1"/>
  <c r="U1098" i="1" s="1"/>
  <c r="AE55" i="1"/>
  <c r="T55" i="1"/>
  <c r="AD1070" i="1" l="1"/>
  <c r="T1070" i="1"/>
  <c r="AD1067" i="1"/>
  <c r="T1067" i="1"/>
  <c r="AD1063" i="1"/>
  <c r="T1063" i="1"/>
  <c r="AE643" i="1" l="1"/>
  <c r="T643" i="1"/>
  <c r="AE894" i="1"/>
  <c r="T894" i="1"/>
  <c r="AE429" i="1" l="1"/>
  <c r="T429" i="1"/>
  <c r="AE1319" i="1" l="1"/>
  <c r="T1319" i="1"/>
  <c r="U1319" i="1" s="1"/>
  <c r="AD1034" i="1"/>
  <c r="T1034" i="1"/>
  <c r="U1034" i="1" s="1"/>
  <c r="AD1031" i="1"/>
  <c r="T1031" i="1"/>
  <c r="U1031" i="1" s="1"/>
  <c r="AD1037" i="1"/>
  <c r="T1037" i="1"/>
  <c r="U1037" i="1" s="1"/>
  <c r="AE1352" i="1"/>
  <c r="T1352" i="1"/>
  <c r="U1352" i="1" s="1"/>
  <c r="T512" i="1" l="1"/>
  <c r="T506" i="1"/>
  <c r="T246" i="1" l="1"/>
  <c r="U246" i="1" s="1"/>
  <c r="T240" i="1"/>
  <c r="U240" i="1" s="1"/>
  <c r="AE33" i="1" l="1"/>
  <c r="T33" i="1"/>
  <c r="AE234" i="1" l="1"/>
  <c r="T234" i="1"/>
  <c r="AE231" i="1"/>
  <c r="T231" i="1"/>
  <c r="AE264" i="1" l="1"/>
  <c r="T264" i="1"/>
  <c r="U264" i="1" s="1"/>
  <c r="AE261" i="1"/>
  <c r="T261" i="1"/>
  <c r="U261" i="1" s="1"/>
  <c r="AE259" i="1"/>
  <c r="T259" i="1"/>
  <c r="U259" i="1" s="1"/>
  <c r="AE256" i="1"/>
  <c r="T256" i="1"/>
  <c r="U256" i="1" s="1"/>
  <c r="AE253" i="1"/>
  <c r="T253" i="1"/>
  <c r="U253" i="1" s="1"/>
  <c r="AE865" i="1" l="1"/>
  <c r="T865" i="1"/>
  <c r="U865" i="1" s="1"/>
  <c r="T869" i="1"/>
  <c r="U869" i="1" s="1"/>
  <c r="AE869" i="1"/>
  <c r="AE495" i="1" l="1"/>
  <c r="T495" i="1"/>
  <c r="U495" i="1" s="1"/>
  <c r="AE536" i="1" l="1"/>
  <c r="T536" i="1"/>
  <c r="AE532" i="1"/>
  <c r="T532" i="1"/>
  <c r="T476" i="1" l="1"/>
  <c r="AE53" i="1"/>
  <c r="T53" i="1"/>
  <c r="AE196" i="1"/>
  <c r="T196" i="1"/>
  <c r="U196" i="1" s="1"/>
  <c r="AE840" i="1" l="1"/>
  <c r="T840" i="1"/>
  <c r="T284" i="1"/>
  <c r="AE1253" i="1" l="1"/>
  <c r="T1253" i="1"/>
  <c r="U1253" i="1" s="1"/>
  <c r="AE1247" i="1"/>
  <c r="T1247" i="1"/>
  <c r="U1247" i="1" s="1"/>
  <c r="AE1257" i="1"/>
  <c r="T1257" i="1"/>
  <c r="U1257" i="1" s="1"/>
  <c r="AE1251" i="1"/>
  <c r="T1251" i="1"/>
  <c r="U1251" i="1" s="1"/>
  <c r="AE1244" i="1"/>
  <c r="T1244" i="1"/>
  <c r="U1244" i="1" s="1"/>
  <c r="AE1241" i="1"/>
  <c r="U1241" i="1"/>
  <c r="AE1238" i="1"/>
  <c r="T1238" i="1"/>
  <c r="U1238" i="1" s="1"/>
  <c r="AE1235" i="1"/>
  <c r="T1235" i="1"/>
  <c r="U1235" i="1" s="1"/>
  <c r="AE1232" i="1"/>
  <c r="T1232" i="1"/>
  <c r="U1232" i="1" s="1"/>
  <c r="AE1189" i="1" l="1"/>
  <c r="T1189" i="1"/>
  <c r="U1189" i="1" s="1"/>
  <c r="AE1199" i="1"/>
  <c r="T1199" i="1"/>
  <c r="U1199" i="1" s="1"/>
  <c r="AE1196" i="1"/>
  <c r="T1196" i="1"/>
  <c r="U1196" i="1" s="1"/>
  <c r="AE1193" i="1"/>
  <c r="T1193" i="1"/>
  <c r="U1193" i="1" s="1"/>
  <c r="AE1186" i="1"/>
  <c r="T1186" i="1"/>
  <c r="U1186" i="1" s="1"/>
  <c r="AE1183" i="1"/>
  <c r="T1183" i="1"/>
  <c r="U1183" i="1" s="1"/>
  <c r="AE1179" i="1"/>
  <c r="T1179" i="1"/>
  <c r="U1179" i="1" s="1"/>
  <c r="AE1134" i="1"/>
  <c r="T1134" i="1"/>
  <c r="U1134" i="1" s="1"/>
  <c r="AE1127" i="1"/>
  <c r="T1127" i="1"/>
  <c r="U1127" i="1" s="1"/>
  <c r="AE1130" i="1"/>
  <c r="T1130" i="1"/>
  <c r="AE1332" i="1" l="1"/>
  <c r="T1332" i="1"/>
  <c r="AE1336" i="1"/>
  <c r="T1336" i="1"/>
  <c r="AE1329" i="1"/>
  <c r="T1329" i="1"/>
  <c r="AE1285" i="1"/>
  <c r="T1285" i="1"/>
  <c r="AE1281" i="1"/>
  <c r="T1281" i="1"/>
  <c r="AE1278" i="1"/>
  <c r="T1278" i="1"/>
  <c r="AE1275" i="1"/>
  <c r="T1275" i="1"/>
  <c r="AE1272" i="1"/>
  <c r="T1272" i="1"/>
  <c r="AE1269" i="1"/>
  <c r="T1269" i="1"/>
  <c r="AE1266" i="1"/>
  <c r="T1266" i="1"/>
  <c r="AE1263" i="1"/>
  <c r="T1263" i="1"/>
  <c r="AE1156" i="1" l="1"/>
  <c r="T1166" i="1"/>
  <c r="U1166" i="1" s="1"/>
  <c r="AE1166" i="1"/>
  <c r="T1156" i="1"/>
  <c r="U1156" i="1" s="1"/>
  <c r="AE1176" i="1"/>
  <c r="T1176" i="1"/>
  <c r="U1176" i="1" s="1"/>
  <c r="AE1173" i="1"/>
  <c r="T1173" i="1"/>
  <c r="U1173" i="1" s="1"/>
  <c r="AE1170" i="1"/>
  <c r="T1170" i="1"/>
  <c r="AE1163" i="1"/>
  <c r="T1163" i="1"/>
  <c r="U1163" i="1" s="1"/>
  <c r="AE1160" i="1"/>
  <c r="T1160" i="1"/>
  <c r="U1160" i="1" s="1"/>
  <c r="AE1094" i="1"/>
  <c r="T1094" i="1"/>
  <c r="U1094" i="1" s="1"/>
  <c r="AE1091" i="1"/>
  <c r="T1091" i="1"/>
  <c r="U1091" i="1" s="1"/>
  <c r="AE1088" i="1"/>
  <c r="T1088" i="1"/>
  <c r="U1088" i="1" s="1"/>
  <c r="AE1085" i="1"/>
  <c r="T1085" i="1"/>
  <c r="U1085" i="1" s="1"/>
  <c r="AE1152" i="1"/>
  <c r="T1152" i="1"/>
  <c r="T1149" i="1"/>
  <c r="AE1149" i="1"/>
  <c r="T1146" i="1"/>
  <c r="AE1146" i="1"/>
  <c r="T1143" i="1"/>
  <c r="AE1143" i="1"/>
  <c r="T1140" i="1"/>
  <c r="AE1140" i="1"/>
  <c r="AE1137" i="1"/>
  <c r="T1137" i="1"/>
  <c r="AE569" i="1"/>
  <c r="T569" i="1"/>
  <c r="AE565" i="1"/>
  <c r="T565" i="1"/>
  <c r="AE562" i="1"/>
  <c r="T562" i="1"/>
  <c r="AE559" i="1"/>
  <c r="T559" i="1"/>
  <c r="T1349" i="1"/>
  <c r="U1349" i="1" s="1"/>
  <c r="T1345" i="1"/>
  <c r="U1345" i="1" s="1"/>
  <c r="T1342" i="1"/>
  <c r="U1342" i="1" s="1"/>
  <c r="T1339" i="1"/>
  <c r="U1339" i="1" s="1"/>
  <c r="AE1349" i="1"/>
  <c r="AE1345" i="1"/>
  <c r="AE1342" i="1"/>
  <c r="AE1339" i="1"/>
  <c r="AE1365" i="1" l="1"/>
  <c r="T1365" i="1"/>
  <c r="AE1361" i="1" l="1"/>
  <c r="T1361" i="1"/>
  <c r="T1358" i="1"/>
  <c r="AE1358" i="1"/>
  <c r="T1355" i="1"/>
  <c r="AE1355" i="1"/>
  <c r="AD1083" i="1"/>
  <c r="AD1079" i="1"/>
  <c r="AD1076" i="1"/>
  <c r="AD1073" i="1"/>
  <c r="T1083" i="1"/>
  <c r="U1083" i="1" s="1"/>
  <c r="T1079" i="1"/>
  <c r="U1079" i="1" s="1"/>
  <c r="T1076" i="1"/>
  <c r="U1076" i="1" s="1"/>
  <c r="T1073" i="1"/>
  <c r="AE1316" i="1" l="1"/>
  <c r="T1316" i="1"/>
  <c r="U1316" i="1" s="1"/>
  <c r="AE1313" i="1"/>
  <c r="T1313" i="1"/>
  <c r="U1313" i="1" s="1"/>
  <c r="AE1310" i="1"/>
  <c r="T1310" i="1"/>
  <c r="U1310" i="1" s="1"/>
  <c r="AE1307" i="1"/>
  <c r="T1307" i="1"/>
  <c r="AE1304" i="1"/>
  <c r="T1304" i="1"/>
  <c r="U1304" i="1" s="1"/>
  <c r="AE1300" i="1"/>
  <c r="T1300" i="1"/>
  <c r="U1300" i="1" s="1"/>
  <c r="AD1044" i="1" l="1"/>
  <c r="AD1060" i="1"/>
  <c r="AD1057" i="1"/>
  <c r="AD1054" i="1"/>
  <c r="AD1051" i="1"/>
  <c r="AD1048" i="1"/>
  <c r="AD1041" i="1"/>
  <c r="T1060" i="1"/>
  <c r="T1057" i="1"/>
  <c r="T1054" i="1"/>
  <c r="T1051" i="1"/>
  <c r="T1048" i="1"/>
  <c r="T1044" i="1"/>
  <c r="T1041" i="1"/>
  <c r="AE659" i="1" l="1"/>
  <c r="AE656" i="1"/>
  <c r="AE653" i="1"/>
  <c r="AE650" i="1"/>
  <c r="T659" i="1"/>
  <c r="U659" i="1" s="1"/>
  <c r="T656" i="1"/>
  <c r="U656" i="1" s="1"/>
  <c r="T653" i="1"/>
  <c r="U653" i="1" s="1"/>
  <c r="T650" i="1"/>
  <c r="U650" i="1" s="1"/>
  <c r="T589" i="1" l="1"/>
  <c r="U589" i="1" s="1"/>
  <c r="AE587" i="1"/>
  <c r="T587" i="1"/>
  <c r="U587" i="1" s="1"/>
  <c r="T575" i="1"/>
  <c r="U575" i="1" s="1"/>
  <c r="AE575" i="1"/>
  <c r="T578" i="1"/>
  <c r="U578" i="1" s="1"/>
  <c r="AE578" i="1"/>
  <c r="T581" i="1"/>
  <c r="U581" i="1" s="1"/>
  <c r="AE581" i="1"/>
  <c r="T584" i="1"/>
  <c r="U584" i="1" s="1"/>
  <c r="AE584" i="1"/>
  <c r="AE572" i="1"/>
  <c r="T572" i="1"/>
  <c r="U572" i="1" s="1"/>
  <c r="AE589" i="1"/>
  <c r="AE1226" i="1"/>
  <c r="AE1224" i="1"/>
  <c r="AE1222" i="1"/>
  <c r="AE1219" i="1"/>
  <c r="AE1215" i="1"/>
  <c r="AE1212" i="1"/>
  <c r="AE1209" i="1"/>
  <c r="AE1206" i="1"/>
  <c r="T1226" i="1"/>
  <c r="U1226" i="1" s="1"/>
  <c r="T1224" i="1"/>
  <c r="T1222" i="1"/>
  <c r="T1219" i="1"/>
  <c r="T1215" i="1"/>
  <c r="U1215" i="1" s="1"/>
  <c r="T1212" i="1"/>
  <c r="T1209" i="1"/>
  <c r="U1209" i="1" s="1"/>
  <c r="T1206" i="1"/>
  <c r="U1206" i="1" s="1"/>
  <c r="AE1120" i="1"/>
  <c r="AE1118" i="1"/>
  <c r="AE1116" i="1"/>
  <c r="AE1113" i="1"/>
  <c r="T998" i="1"/>
  <c r="U998" i="1" s="1"/>
  <c r="T995" i="1"/>
  <c r="U995" i="1" s="1"/>
  <c r="T992" i="1"/>
  <c r="U992" i="1" s="1"/>
  <c r="T989" i="1"/>
  <c r="U989" i="1" s="1"/>
  <c r="T986" i="1"/>
  <c r="U986" i="1" s="1"/>
  <c r="T983" i="1"/>
  <c r="U983" i="1" s="1"/>
  <c r="T980" i="1"/>
  <c r="U980" i="1" s="1"/>
  <c r="T976" i="1"/>
  <c r="T973" i="1"/>
  <c r="U973" i="1" s="1"/>
  <c r="T970" i="1"/>
  <c r="U970" i="1" s="1"/>
  <c r="T967" i="1"/>
  <c r="U967" i="1" s="1"/>
  <c r="AD998" i="1"/>
  <c r="AD995" i="1"/>
  <c r="AD992" i="1"/>
  <c r="AD989" i="1"/>
  <c r="AD986" i="1"/>
  <c r="AD983" i="1"/>
  <c r="AD980" i="1"/>
  <c r="AD976" i="1"/>
  <c r="AD973" i="1"/>
  <c r="AD970" i="1"/>
  <c r="AD967" i="1"/>
  <c r="AD963" i="1"/>
  <c r="AB963" i="1"/>
  <c r="T963" i="1"/>
  <c r="U963" i="1" s="1"/>
  <c r="T120" i="1" l="1"/>
  <c r="AE529" i="1"/>
  <c r="T529" i="1"/>
  <c r="AE735" i="1"/>
  <c r="AE740" i="1"/>
  <c r="T740" i="1"/>
  <c r="U740" i="1" s="1"/>
  <c r="T735" i="1"/>
  <c r="U735" i="1" s="1"/>
  <c r="AE737" i="1"/>
  <c r="T737" i="1"/>
  <c r="U737" i="1" s="1"/>
  <c r="AE732" i="1"/>
  <c r="T732" i="1"/>
  <c r="U732" i="1" s="1"/>
  <c r="AE729" i="1"/>
  <c r="T729" i="1"/>
  <c r="U729" i="1" s="1"/>
  <c r="AE725" i="1"/>
  <c r="T725" i="1"/>
  <c r="U725" i="1" s="1"/>
  <c r="AE748" i="1" l="1"/>
  <c r="T748" i="1"/>
  <c r="U748" i="1" s="1"/>
  <c r="AE752" i="1"/>
  <c r="T752" i="1"/>
  <c r="AE745" i="1"/>
  <c r="T745" i="1"/>
  <c r="U745" i="1" s="1"/>
  <c r="AE742" i="1"/>
  <c r="T742" i="1"/>
  <c r="U742" i="1" s="1"/>
  <c r="T602" i="1" l="1"/>
  <c r="T615" i="1"/>
  <c r="AE609" i="1"/>
  <c r="AE599" i="1"/>
  <c r="AE615" i="1"/>
  <c r="AE612" i="1"/>
  <c r="T612" i="1"/>
  <c r="AE606" i="1"/>
  <c r="T606" i="1"/>
  <c r="T599" i="1"/>
  <c r="AE596" i="1"/>
  <c r="T596" i="1"/>
  <c r="T609" i="1" l="1"/>
  <c r="T1113" i="1"/>
  <c r="T1120" i="1"/>
  <c r="T1116" i="1"/>
  <c r="T1118" i="1"/>
  <c r="AE626" i="1"/>
  <c r="T626" i="1"/>
  <c r="U626" i="1" s="1"/>
  <c r="AE624" i="1"/>
  <c r="T624" i="1"/>
  <c r="U624" i="1" s="1"/>
  <c r="AE621" i="1"/>
  <c r="T621" i="1"/>
  <c r="U621" i="1" s="1"/>
  <c r="T467" i="1"/>
  <c r="U467" i="1" s="1"/>
  <c r="AE467" i="1"/>
  <c r="AE476" i="1"/>
  <c r="AE464" i="1"/>
  <c r="T464" i="1"/>
  <c r="U464" i="1" s="1"/>
  <c r="AE461" i="1"/>
  <c r="T461" i="1"/>
  <c r="U461" i="1" s="1"/>
  <c r="AE457" i="1"/>
  <c r="T457" i="1"/>
  <c r="U457" i="1" s="1"/>
  <c r="AE454" i="1"/>
  <c r="T454" i="1"/>
  <c r="U454" i="1" s="1"/>
  <c r="AE452" i="1"/>
  <c r="T452" i="1"/>
  <c r="U452" i="1" s="1"/>
  <c r="AE449" i="1"/>
  <c r="T449" i="1"/>
  <c r="U449" i="1" s="1"/>
  <c r="T446" i="1"/>
  <c r="U446" i="1" s="1"/>
  <c r="AE446" i="1"/>
  <c r="AE442" i="1"/>
  <c r="AE439" i="1"/>
  <c r="T442" i="1"/>
  <c r="U442" i="1" s="1"/>
  <c r="T439" i="1"/>
  <c r="U439" i="1" s="1"/>
  <c r="AE679" i="1" l="1"/>
  <c r="T679" i="1"/>
  <c r="AE675" i="1"/>
  <c r="T675" i="1"/>
  <c r="AE672" i="1"/>
  <c r="T672" i="1"/>
  <c r="AE669" i="1"/>
  <c r="T669" i="1"/>
  <c r="AE666" i="1"/>
  <c r="T666" i="1"/>
  <c r="AE663" i="1"/>
  <c r="T663" i="1"/>
  <c r="AE318" i="1" l="1"/>
  <c r="T318" i="1"/>
  <c r="U318" i="1" s="1"/>
  <c r="AE315" i="1"/>
  <c r="T315" i="1"/>
  <c r="U315" i="1" s="1"/>
  <c r="AE312" i="1"/>
  <c r="T312" i="1"/>
  <c r="U312" i="1" s="1"/>
  <c r="AE309" i="1"/>
  <c r="T309" i="1"/>
  <c r="U309" i="1" s="1"/>
  <c r="AE306" i="1"/>
  <c r="T306" i="1"/>
  <c r="U306" i="1" s="1"/>
  <c r="AE303" i="1"/>
  <c r="T303" i="1"/>
  <c r="U303" i="1" s="1"/>
  <c r="T163" i="1" l="1"/>
  <c r="AE163" i="1"/>
  <c r="AE814" i="1"/>
  <c r="T814" i="1"/>
  <c r="AE810" i="1"/>
  <c r="T810" i="1"/>
  <c r="AE807" i="1"/>
  <c r="T807" i="1"/>
  <c r="AE804" i="1"/>
  <c r="T804" i="1"/>
  <c r="AE801" i="1"/>
  <c r="T801" i="1"/>
  <c r="AE798" i="1"/>
  <c r="T798" i="1"/>
  <c r="AE795" i="1"/>
  <c r="T795" i="1"/>
  <c r="AE792" i="1"/>
  <c r="T792" i="1"/>
  <c r="AE789" i="1"/>
  <c r="T789" i="1"/>
  <c r="AE786" i="1"/>
  <c r="T786" i="1"/>
  <c r="AE783" i="1"/>
  <c r="T783" i="1"/>
  <c r="AE780" i="1"/>
  <c r="T780" i="1"/>
  <c r="AE777" i="1"/>
  <c r="T777" i="1"/>
  <c r="AE774" i="1"/>
  <c r="T774" i="1"/>
  <c r="AE492" i="1" l="1"/>
  <c r="T492" i="1"/>
  <c r="U492" i="1" s="1"/>
  <c r="AE488" i="1"/>
  <c r="T488" i="1"/>
  <c r="U488" i="1" s="1"/>
  <c r="AE485" i="1"/>
  <c r="T485" i="1"/>
  <c r="U485" i="1" s="1"/>
  <c r="AE482" i="1"/>
  <c r="T482" i="1"/>
  <c r="U482" i="1" s="1"/>
  <c r="AE479" i="1"/>
  <c r="T479" i="1"/>
  <c r="AE924" i="1"/>
  <c r="AE920" i="1"/>
  <c r="AE916" i="1"/>
  <c r="AE913" i="1"/>
  <c r="T924" i="1" l="1"/>
  <c r="T920" i="1"/>
  <c r="T916" i="1"/>
  <c r="T913" i="1"/>
  <c r="AE910" i="1"/>
  <c r="T910" i="1"/>
  <c r="AE907" i="1"/>
  <c r="T907" i="1"/>
  <c r="AE904" i="1"/>
  <c r="T904" i="1"/>
  <c r="AE901" i="1"/>
  <c r="T901" i="1"/>
  <c r="AE898" i="1"/>
  <c r="T898" i="1"/>
  <c r="AE837" i="1" l="1"/>
  <c r="T837" i="1"/>
  <c r="AE830" i="1" l="1"/>
  <c r="T830" i="1"/>
  <c r="AE833" i="1" l="1"/>
  <c r="T833" i="1"/>
  <c r="AE827" i="1"/>
  <c r="T827" i="1"/>
  <c r="AE215" i="1"/>
  <c r="T215" i="1"/>
  <c r="AE227" i="1" l="1"/>
  <c r="T227" i="1"/>
  <c r="AE224" i="1"/>
  <c r="T224" i="1"/>
  <c r="AE221" i="1"/>
  <c r="T221" i="1"/>
  <c r="AE218" i="1"/>
  <c r="T218" i="1"/>
  <c r="AE552" i="1"/>
  <c r="T552" i="1"/>
  <c r="AE549" i="1"/>
  <c r="T549" i="1"/>
  <c r="AE546" i="1"/>
  <c r="T546" i="1"/>
  <c r="T537" i="1"/>
  <c r="AE526" i="1" l="1"/>
  <c r="T526" i="1"/>
  <c r="AE523" i="1"/>
  <c r="T523" i="1"/>
  <c r="AE520" i="1"/>
  <c r="T520" i="1"/>
  <c r="AE516" i="1"/>
  <c r="T516" i="1"/>
  <c r="AE512" i="1"/>
  <c r="AE509" i="1"/>
  <c r="T509" i="1"/>
  <c r="AE506" i="1"/>
  <c r="AE503" i="1"/>
  <c r="T503" i="1"/>
  <c r="AE362" i="1" l="1"/>
  <c r="T362" i="1"/>
  <c r="U362" i="1" s="1"/>
  <c r="AE359" i="1"/>
  <c r="T359" i="1"/>
  <c r="U359" i="1" s="1"/>
  <c r="AE356" i="1"/>
  <c r="T356" i="1"/>
  <c r="U356" i="1" s="1"/>
  <c r="AE353" i="1"/>
  <c r="T353" i="1"/>
  <c r="U353" i="1" s="1"/>
  <c r="AE382" i="1"/>
  <c r="T382" i="1"/>
  <c r="U382" i="1" s="1"/>
  <c r="AE379" i="1"/>
  <c r="T379" i="1"/>
  <c r="U379" i="1" s="1"/>
  <c r="AE376" i="1"/>
  <c r="T376" i="1"/>
  <c r="U376" i="1" s="1"/>
  <c r="AE372" i="1"/>
  <c r="T372" i="1"/>
  <c r="U372" i="1" s="1"/>
  <c r="AE368" i="1"/>
  <c r="T368" i="1"/>
  <c r="U368" i="1" s="1"/>
  <c r="AE365" i="1"/>
  <c r="T365" i="1"/>
  <c r="U365" i="1" s="1"/>
  <c r="AE350" i="1"/>
  <c r="T350" i="1"/>
  <c r="U350" i="1" s="1"/>
  <c r="AE423" i="1" l="1"/>
  <c r="T423" i="1"/>
  <c r="AE420" i="1"/>
  <c r="T420" i="1"/>
  <c r="AE417" i="1"/>
  <c r="T417" i="1"/>
  <c r="AE414" i="1"/>
  <c r="T414" i="1"/>
  <c r="AE397" i="1"/>
  <c r="T397" i="1"/>
  <c r="AE401" i="1"/>
  <c r="T401" i="1"/>
  <c r="AE426" i="1"/>
  <c r="T426" i="1"/>
  <c r="AE411" i="1"/>
  <c r="T411" i="1"/>
  <c r="AE408" i="1"/>
  <c r="T408" i="1"/>
  <c r="AE405" i="1"/>
  <c r="T405" i="1"/>
  <c r="AE394" i="1"/>
  <c r="T394" i="1"/>
  <c r="AE391" i="1"/>
  <c r="T391" i="1"/>
  <c r="AE694" i="1"/>
  <c r="T694" i="1"/>
  <c r="AE691" i="1"/>
  <c r="T691" i="1"/>
  <c r="AE688" i="1"/>
  <c r="T688" i="1"/>
  <c r="AE685" i="1"/>
  <c r="T685" i="1"/>
  <c r="AE682" i="1"/>
  <c r="T682" i="1"/>
  <c r="AE700" i="1"/>
  <c r="T700" i="1"/>
  <c r="AE697" i="1"/>
  <c r="T697" i="1"/>
  <c r="T862" i="1"/>
  <c r="AE859" i="1"/>
  <c r="T859" i="1"/>
  <c r="U859" i="1" s="1"/>
  <c r="AE862" i="1"/>
  <c r="AE856" i="1"/>
  <c r="T856" i="1"/>
  <c r="AE853" i="1"/>
  <c r="T853" i="1"/>
  <c r="U853" i="1" s="1"/>
  <c r="AE850" i="1"/>
  <c r="T850" i="1"/>
  <c r="U850" i="1" s="1"/>
  <c r="AE843" i="1"/>
  <c r="T843" i="1"/>
  <c r="U843" i="1" s="1"/>
  <c r="AE846" i="1"/>
  <c r="T846" i="1"/>
  <c r="U846" i="1" s="1"/>
  <c r="AD1018" i="1"/>
  <c r="T1018" i="1"/>
  <c r="U1018" i="1" s="1"/>
  <c r="AD1001" i="1"/>
  <c r="T1001" i="1"/>
  <c r="U1001" i="1" s="1"/>
  <c r="AD960" i="1"/>
  <c r="T960" i="1"/>
  <c r="U960" i="1" s="1"/>
  <c r="AD957" i="1"/>
  <c r="T957" i="1"/>
  <c r="U957" i="1" s="1"/>
  <c r="AD954" i="1"/>
  <c r="T954" i="1"/>
  <c r="U954" i="1" s="1"/>
  <c r="AD951" i="1"/>
  <c r="T951" i="1"/>
  <c r="U951" i="1" s="1"/>
  <c r="AD947" i="1"/>
  <c r="T947" i="1"/>
  <c r="U947" i="1" s="1"/>
  <c r="AD944" i="1"/>
  <c r="T944" i="1"/>
  <c r="U944" i="1" s="1"/>
  <c r="AD941" i="1"/>
  <c r="T941" i="1"/>
  <c r="U941" i="1" s="1"/>
  <c r="AD938" i="1"/>
  <c r="T938" i="1"/>
  <c r="U938" i="1" s="1"/>
  <c r="AD935" i="1"/>
  <c r="T935" i="1"/>
  <c r="U935" i="1" s="1"/>
  <c r="AD932" i="1"/>
  <c r="T932" i="1"/>
  <c r="U932" i="1" s="1"/>
  <c r="AD928" i="1"/>
  <c r="T928" i="1"/>
  <c r="U928" i="1" s="1"/>
  <c r="AE640" i="1"/>
  <c r="T640" i="1"/>
  <c r="AE636" i="1"/>
  <c r="T636" i="1"/>
  <c r="AE633" i="1"/>
  <c r="T633" i="1"/>
  <c r="AE630" i="1"/>
  <c r="T630" i="1"/>
  <c r="AE208" i="1"/>
  <c r="T208" i="1"/>
  <c r="AE212" i="1"/>
  <c r="T212" i="1"/>
  <c r="AE205" i="1"/>
  <c r="T205" i="1"/>
  <c r="AE202" i="1"/>
  <c r="T202" i="1"/>
  <c r="AE334" i="1" l="1"/>
  <c r="T334" i="1"/>
  <c r="U334" i="1" s="1"/>
  <c r="AE331" i="1"/>
  <c r="T331" i="1"/>
  <c r="U331" i="1" s="1"/>
  <c r="AE337" i="1"/>
  <c r="T337" i="1"/>
  <c r="U337" i="1" s="1"/>
  <c r="AE344" i="1"/>
  <c r="T344" i="1"/>
  <c r="U344" i="1" s="1"/>
  <c r="AE340" i="1"/>
  <c r="T340" i="1"/>
  <c r="U340" i="1" s="1"/>
  <c r="AE328" i="1"/>
  <c r="T328" i="1"/>
  <c r="U328" i="1" s="1"/>
  <c r="AE325" i="1"/>
  <c r="T325" i="1"/>
  <c r="U325" i="1" s="1"/>
  <c r="AE322" i="1"/>
  <c r="T322" i="1"/>
  <c r="U322" i="1" s="1"/>
  <c r="AE713" i="1" l="1"/>
  <c r="T713" i="1"/>
  <c r="AE723" i="1"/>
  <c r="T723" i="1"/>
  <c r="AE720" i="1"/>
  <c r="T720" i="1"/>
  <c r="AE717" i="1"/>
  <c r="T717" i="1"/>
  <c r="AE710" i="1"/>
  <c r="T710" i="1"/>
  <c r="AE49" i="1"/>
  <c r="T49" i="1"/>
  <c r="AE45" i="1"/>
  <c r="T45" i="1"/>
  <c r="AE42" i="1"/>
  <c r="T42" i="1"/>
  <c r="AE39" i="1"/>
  <c r="T39" i="1"/>
  <c r="AE36" i="1"/>
  <c r="T36" i="1"/>
  <c r="AE174" i="1"/>
  <c r="T174" i="1"/>
  <c r="AE170" i="1"/>
  <c r="T170" i="1"/>
  <c r="AE167" i="1"/>
  <c r="T167" i="1"/>
  <c r="AE164" i="1"/>
  <c r="T164" i="1"/>
  <c r="AE160" i="1"/>
  <c r="T160" i="1"/>
  <c r="AE157" i="1"/>
  <c r="T157" i="1"/>
  <c r="AE154" i="1"/>
  <c r="T154" i="1"/>
  <c r="AE151" i="1"/>
  <c r="T151" i="1"/>
  <c r="AE820" i="1" l="1"/>
  <c r="T820" i="1"/>
  <c r="AE293" i="1"/>
  <c r="T293" i="1"/>
  <c r="AE287" i="1"/>
  <c r="T287" i="1"/>
  <c r="AE290" i="1"/>
  <c r="T290" i="1"/>
  <c r="AE284" i="1"/>
  <c r="AE281" i="1"/>
  <c r="T281" i="1"/>
  <c r="AE277" i="1"/>
  <c r="T277" i="1"/>
  <c r="AE274" i="1"/>
  <c r="T274" i="1"/>
  <c r="AE271" i="1"/>
  <c r="T271" i="1"/>
  <c r="AE268" i="1"/>
  <c r="T268" i="1"/>
  <c r="AE875" i="1" l="1"/>
  <c r="T875" i="1"/>
  <c r="AE824" i="1"/>
  <c r="T824" i="1"/>
  <c r="AE817" i="1"/>
  <c r="T817" i="1"/>
  <c r="AE770" i="1"/>
  <c r="T770" i="1"/>
  <c r="U770" i="1" s="1"/>
  <c r="AE767" i="1"/>
  <c r="T767" i="1"/>
  <c r="AE764" i="1"/>
  <c r="T764" i="1"/>
  <c r="U764" i="1" s="1"/>
  <c r="AE761" i="1"/>
  <c r="T761" i="1"/>
  <c r="U761" i="1" s="1"/>
  <c r="AE758" i="1"/>
  <c r="T758" i="1"/>
  <c r="U758" i="1" s="1"/>
  <c r="AE755" i="1"/>
  <c r="T755" i="1"/>
  <c r="U755" i="1" s="1"/>
  <c r="AE555" i="1" l="1"/>
  <c r="T555" i="1"/>
  <c r="AE249" i="1"/>
  <c r="T249" i="1"/>
  <c r="AE246" i="1"/>
  <c r="AE243" i="1"/>
  <c r="T243" i="1"/>
  <c r="AE240" i="1"/>
  <c r="AE237" i="1"/>
  <c r="T237" i="1"/>
  <c r="U237"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28" i="1" l="1"/>
  <c r="T1028" i="1"/>
  <c r="U1028" i="1" s="1"/>
  <c r="AD1025" i="1"/>
  <c r="AD1022" i="1"/>
  <c r="AD1015" i="1"/>
  <c r="AD1012" i="1"/>
  <c r="AD1009" i="1"/>
  <c r="AD1005" i="1"/>
  <c r="T1005" i="1"/>
  <c r="U1005" i="1" s="1"/>
  <c r="AE891" i="1"/>
  <c r="T891" i="1"/>
  <c r="AE888" i="1"/>
  <c r="T888" i="1"/>
  <c r="U888" i="1" s="1"/>
  <c r="AE885" i="1"/>
  <c r="T885" i="1"/>
  <c r="AE882" i="1"/>
  <c r="T882" i="1"/>
  <c r="AE879" i="1"/>
  <c r="T879" i="1"/>
  <c r="U879" i="1" s="1"/>
  <c r="AE543" i="1" l="1"/>
  <c r="T543" i="1"/>
  <c r="AE540" i="1"/>
  <c r="T540" i="1"/>
  <c r="AE537"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12" i="1" l="1"/>
  <c r="U1012" i="1" s="1"/>
  <c r="T1015" i="1"/>
  <c r="U1015" i="1" s="1"/>
  <c r="T1022" i="1"/>
  <c r="U1022" i="1" s="1"/>
  <c r="T1009" i="1"/>
  <c r="U1009" i="1" s="1"/>
  <c r="T1025" i="1"/>
  <c r="U1025" i="1" s="1"/>
  <c r="AE192" i="1"/>
  <c r="T192" i="1"/>
  <c r="U192" i="1" s="1"/>
  <c r="AE189" i="1"/>
  <c r="T189" i="1"/>
  <c r="U189" i="1" s="1"/>
  <c r="AE187" i="1"/>
  <c r="T187" i="1"/>
  <c r="AE184" i="1"/>
  <c r="T184" i="1"/>
  <c r="U184" i="1" s="1"/>
  <c r="T181" i="1"/>
  <c r="U181" i="1" s="1"/>
  <c r="AE181" i="1"/>
  <c r="T178" i="1"/>
  <c r="U178" i="1" s="1"/>
  <c r="AE178" i="1"/>
  <c r="T9" i="1"/>
</calcChain>
</file>

<file path=xl/sharedStrings.xml><?xml version="1.0" encoding="utf-8"?>
<sst xmlns="http://schemas.openxmlformats.org/spreadsheetml/2006/main" count="14676" uniqueCount="1134">
  <si>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</si>
  <si>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</si>
  <si>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</si>
  <si>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</si>
  <si>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</si>
  <si>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</si>
  <si>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</si>
  <si>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</si>
  <si>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</si>
  <si>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</si>
  <si>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</si>
  <si>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</si>
  <si>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</si>
  <si>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</si>
  <si>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</si>
  <si>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</si>
  <si>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</si>
  <si>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</si>
  <si>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</si>
  <si>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</si>
  <si>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</si>
  <si>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</si>
  <si>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</si>
  <si>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</si>
  <si>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</si>
  <si>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</si>
  <si>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</si>
  <si>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</si>
  <si>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</si>
  <si>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</si>
  <si>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</si>
  <si>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</si>
  <si>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</si>
  <si>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</si>
  <si>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</si>
  <si>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</si>
  <si>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</si>
  <si>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</si>
  <si>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</si>
  <si>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</si>
  <si>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</si>
  <si>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</si>
  <si>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</si>
  <si>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</si>
  <si>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</si>
  <si>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</si>
  <si>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</si>
  <si>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</si>
  <si>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</si>
  <si>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</si>
  <si>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</si>
  <si>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</si>
  <si>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</si>
  <si>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</si>
  <si>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</si>
  <si>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</si>
  <si>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</si>
  <si>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</si>
  <si>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</si>
  <si>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</si>
  <si>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</si>
  <si>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</si>
  <si>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</si>
  <si>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</si>
  <si>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</si>
  <si>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</si>
  <si>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</si>
  <si>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</si>
  <si>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</si>
  <si>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</si>
  <si>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</si>
  <si>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</si>
  <si>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</si>
  <si>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</si>
  <si>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</si>
  <si>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</si>
  <si>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</si>
  <si>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</si>
  <si>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</si>
  <si>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</si>
  <si>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</si>
  <si>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</si>
  <si>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</si>
  <si>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</si>
  <si>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Asmenys</t>
  </si>
  <si>
    <t>Planavimas</t>
  </si>
  <si>
    <t>Vienetai</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</si>
  <si>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</si>
  <si>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</si>
  <si>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</si>
  <si>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</si>
  <si>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</si>
  <si>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</si>
  <si>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</si>
  <si>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</si>
  <si>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</si>
  <si>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</si>
  <si>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</si>
  <si>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</si>
  <si>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</si>
  <si>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</si>
  <si>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</si>
  <si>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</si>
  <si>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</si>
  <si>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</si>
  <si>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</si>
  <si>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</si>
  <si>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</si>
  <si>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Gyventojų perspėjimo ir informavimo infrastruktūros plėtra</t>
  </si>
  <si>
    <t>01-004-10-04-01</t>
  </si>
  <si>
    <t>Stiprinti gyventojų perspėjimą, informavimą ir savisaugą</t>
  </si>
  <si>
    <t>Veikla „Parama gyventojų perspėjimo ir informavimo infrastruktūros plėtrai“ Vidurio ir vakarų Lietuvos regione</t>
  </si>
  <si>
    <t>2021–2027 m. Europos Sąjungos investicijų programos 2.4 uždavinys „Skatinti prisitaikymą prie klimato kaitos ir nelaimių rizikos prevenciją, atsparumą, atsižvelgiant į ekosisteminius metodus“</t>
  </si>
  <si>
    <t>Investicijos į naujas arba atnaujintas gaivalinių nelaimių stebėsenos, pasirengimo joms, įspėjimo apie jas ir reagavimo į jas sistemas</t>
  </si>
  <si>
    <t>P-01-004-10-04-01-01
(P.B.2.0024)</t>
  </si>
  <si>
    <t xml:space="preserve">Eurai </t>
  </si>
  <si>
    <t>Priešgaisrinės apsaugos ir gelbėjimo departamentas prie Vidaus reikalų ministerijos</t>
  </si>
  <si>
    <t>2024 m. balandis</t>
  </si>
  <si>
    <t>Gyventojai, kuriems taikomos nuo su klimatu susijusių stichinių nelaimių ne tik pavojingose vietose apsaugos priemonės</t>
  </si>
  <si>
    <t>R-01-004-10-04-01-01
(R.S.2.3011)</t>
  </si>
  <si>
    <t>1 317 833</t>
  </si>
  <si>
    <t>Savivaldybėse įrengta naujų centralizuoto valdymo sirenų skaičius</t>
  </si>
  <si>
    <t>P-01-004-10-04-01-02
(P.N.2.4722)</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</si>
  <si>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</si>
  <si>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</si>
  <si>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</si>
  <si>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</si>
  <si>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</si>
  <si>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</si>
  <si>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</si>
  <si>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</si>
  <si>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</si>
  <si>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</si>
  <si>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</si>
  <si>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</si>
  <si>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</si>
  <si>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</si>
  <si>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</si>
  <si>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</si>
  <si>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</si>
  <si>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</si>
  <si>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</si>
  <si>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</si>
  <si>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</si>
  <si>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</si>
  <si>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</si>
  <si>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</si>
  <si>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</si>
  <si>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</si>
  <si>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</si>
  <si>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</si>
  <si>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</si>
  <si>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</si>
  <si>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</si>
  <si>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</si>
  <si>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</si>
  <si>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</si>
  <si>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</si>
  <si>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</si>
  <si>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</si>
  <si>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</si>
  <si>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</si>
  <si>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</si>
  <si>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</si>
  <si>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</si>
  <si>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</si>
  <si>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</si>
  <si>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</si>
  <si>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Nr. 11-056-K</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</si>
  <si>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</si>
  <si>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</si>
  <si>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Nr. 11-057-K</t>
  </si>
  <si>
    <t>Pakruojo miesto 2023-2029 m. vietos plėtros strategija. Kvietimas "Vykdyti mokymo ir darbinių įgūdžių ugdymui skirtas veiklas darbingiems neaktyviems gyventojams"</t>
  </si>
  <si>
    <t>Nr. 11-058-K</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</si>
  <si>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</si>
  <si>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</si>
  <si>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Nr. 11-059-K</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</si>
  <si>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</si>
  <si>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</si>
  <si>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</si>
  <si>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</si>
  <si>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</si>
  <si>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</si>
  <si>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</si>
  <si>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</si>
  <si>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</si>
  <si>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</si>
  <si>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</si>
  <si>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</si>
  <si>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</si>
  <si>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</si>
  <si>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</si>
  <si>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</si>
  <si>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</si>
  <si>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</si>
  <si>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</si>
  <si>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</si>
  <si>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</si>
  <si>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</si>
  <si>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</si>
  <si>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</si>
  <si>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</si>
  <si>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</si>
  <si>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</si>
  <si>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</si>
  <si>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</si>
  <si>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</si>
  <si>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</si>
  <si>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</si>
  <si>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</si>
  <si>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</si>
  <si>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</si>
  <si>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</si>
  <si>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</si>
  <si>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</si>
  <si>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</si>
  <si>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</si>
  <si>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</si>
  <si>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</si>
  <si>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</si>
  <si>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</si>
  <si>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</si>
  <si>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</si>
  <si>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</si>
  <si>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</si>
  <si>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</si>
  <si>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</si>
  <si>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</si>
  <si>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</si>
  <si>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</si>
  <si>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</si>
  <si>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</si>
  <si>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</si>
  <si>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</si>
  <si>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</si>
  <si>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</si>
  <si>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</si>
  <si>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</si>
  <si>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</si>
  <si>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</si>
  <si>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</si>
  <si>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</si>
  <si>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</si>
  <si>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</si>
  <si>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</si>
  <si>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</si>
  <si>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</si>
  <si>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</si>
  <si>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</si>
  <si>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</si>
  <si>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</si>
  <si>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</si>
  <si>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</si>
  <si>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</si>
  <si>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</si>
  <si>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</si>
  <si>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</si>
  <si>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</si>
  <si>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</si>
  <si>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</si>
  <si>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</si>
  <si>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</si>
  <si>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</si>
  <si>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</si>
  <si>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</si>
  <si>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</si>
  <si>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</si>
  <si>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</si>
  <si>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</si>
  <si>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</si>
  <si>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</si>
  <si>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</si>
  <si>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</si>
  <si>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</si>
  <si>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</si>
  <si>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</si>
  <si>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</si>
  <si>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</si>
  <si>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</si>
  <si>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</si>
  <si>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</si>
  <si>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</si>
  <si>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</si>
  <si>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</si>
  <si>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</si>
  <si>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</si>
  <si>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</si>
  <si>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</si>
  <si>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</si>
  <si>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</si>
  <si>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</si>
  <si>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Nr. 11-241-K</t>
  </si>
  <si>
    <t xml:space="preserve">Pareiškėjas turintis juridinio asmens statusą ne trumpiau nei 2 metus (šis reikalavimas netaikomas biudžetinėms įstaigoms) ir veiklą vykdantis vietos plėtros strategijos įgyvendinimo teritorijoje, Radviliškio mieste.  </t>
  </si>
  <si>
    <t>Nr. 11-242-K</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</si>
  <si>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</si>
  <si>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</si>
  <si>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</si>
  <si>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</si>
  <si>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</si>
  <si>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</si>
  <si>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</si>
  <si>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</si>
  <si>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</si>
  <si>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</si>
  <si>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</si>
  <si>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</si>
  <si>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</si>
  <si>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</si>
  <si>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</si>
  <si>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</si>
  <si>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</si>
  <si>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</si>
  <si>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</si>
  <si>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</si>
  <si>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</si>
  <si>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</si>
  <si>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</si>
  <si>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</si>
  <si>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</si>
  <si>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</si>
  <si>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</si>
  <si>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</si>
  <si>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</si>
  <si>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</si>
  <si>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</si>
  <si>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</si>
  <si>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</si>
  <si>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</si>
  <si>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</si>
  <si>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</si>
  <si>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</si>
  <si>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</si>
  <si>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</si>
  <si>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</si>
  <si>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</si>
  <si>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</si>
  <si>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</si>
  <si>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</si>
  <si>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</si>
  <si>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</si>
  <si>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</si>
  <si>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</si>
  <si>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</si>
  <si>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</si>
  <si>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</si>
  <si>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</si>
  <si>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</si>
  <si>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</si>
  <si>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</si>
  <si>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</si>
  <si>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</si>
  <si>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</si>
  <si>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</si>
  <si>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</si>
  <si>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</si>
  <si>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</si>
  <si>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</si>
  <si>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</si>
  <si>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</si>
  <si>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</si>
  <si>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</si>
  <si>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</si>
  <si>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</si>
  <si>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</si>
  <si>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</si>
  <si>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</si>
  <si>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</si>
  <si>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</si>
  <si>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</si>
  <si>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</si>
  <si>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</si>
  <si>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</si>
  <si>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</si>
  <si>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</si>
  <si>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</si>
  <si>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</si>
  <si>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</si>
  <si>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</si>
  <si>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</si>
  <si>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</si>
  <si>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</si>
  <si>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</si>
  <si>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</si>
  <si>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</si>
  <si>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</si>
  <si>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</si>
  <si>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</si>
  <si>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</si>
  <si>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</si>
  <si>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</si>
  <si>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</si>
  <si>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</si>
  <si>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</si>
  <si>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</si>
  <si>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</si>
  <si>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</si>
  <si>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</si>
  <si>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</si>
  <si>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</si>
  <si>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</si>
  <si>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</si>
  <si>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</si>
  <si>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</si>
  <si>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</si>
  <si>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</si>
  <si>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</si>
  <si>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</si>
  <si>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</si>
  <si>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</si>
  <si>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</si>
  <si>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</si>
  <si>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</si>
  <si>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</si>
  <si>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</si>
  <si>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</si>
  <si>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</si>
  <si>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</si>
  <si>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</si>
  <si>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</si>
  <si>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</si>
  <si>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</si>
  <si>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</si>
  <si>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</si>
  <si>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</si>
  <si>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</si>
  <si>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</si>
  <si>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</si>
  <si>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</si>
  <si>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</si>
  <si>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</si>
  <si>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</si>
  <si>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</si>
  <si>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</si>
  <si>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</si>
  <si>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</si>
  <si>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</si>
  <si>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</si>
  <si>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</si>
  <si>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</si>
  <si>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</si>
  <si>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</si>
  <si>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</si>
  <si>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</si>
  <si>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</si>
  <si>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</si>
  <si>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</si>
  <si>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</si>
  <si>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</si>
  <si>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</si>
  <si>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</si>
  <si>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</si>
  <si>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</si>
  <si>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</si>
  <si>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</si>
  <si>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</si>
  <si>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</si>
  <si>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</si>
  <si>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</si>
  <si>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</si>
  <si>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</si>
  <si>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</si>
  <si>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</si>
  <si>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</si>
  <si>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</si>
  <si>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</si>
  <si>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</si>
  <si>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</si>
  <si>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</si>
  <si>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</si>
  <si>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</si>
  <si>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</si>
  <si>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</si>
  <si>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</si>
  <si>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</si>
  <si>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</si>
  <si>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</si>
  <si>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</si>
  <si>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</si>
  <si>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</si>
  <si>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</si>
  <si>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</si>
  <si>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11-181-K</t>
  </si>
  <si>
    <t>Visagino miesto vietos plėtros strategijos 2024-2029 m. įgyvendinimas. 
Kvietimas "Skatinti socialinį verslą, padedantį spręsti pažeidžiamų grupių atskirties problemas Visagine".</t>
  </si>
  <si>
    <t>Nr. 11-182-K</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</si>
  <si>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</si>
  <si>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</si>
  <si>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</si>
  <si>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</si>
  <si>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</si>
  <si>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</si>
  <si>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</si>
  <si>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</si>
  <si>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</si>
  <si>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</si>
  <si>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</si>
  <si>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</si>
  <si>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</si>
  <si>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</si>
  <si>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</si>
  <si>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</si>
  <si>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</si>
  <si>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</si>
  <si>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</si>
  <si>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</si>
  <si>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</si>
  <si>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</si>
  <si>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</si>
  <si>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</si>
  <si>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</si>
  <si>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</si>
  <si>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</si>
  <si>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</si>
  <si>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</si>
  <si>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</si>
  <si>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</si>
  <si>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</si>
  <si>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</si>
  <si>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</si>
  <si>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</si>
  <si>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</si>
  <si>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</si>
  <si>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</si>
  <si>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</si>
  <si>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</si>
  <si>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</si>
  <si>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</si>
  <si>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</si>
  <si>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</si>
  <si>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</si>
  <si>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</si>
  <si>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</si>
  <si>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</si>
  <si>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</si>
  <si>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</si>
  <si>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</si>
  <si>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</si>
  <si>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</si>
  <si>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</si>
  <si>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</si>
  <si>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</si>
  <si>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</si>
  <si>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</si>
  <si>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</si>
  <si>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</si>
  <si>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</si>
  <si>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</si>
  <si>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</si>
  <si>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</si>
  <si>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</si>
  <si>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</si>
  <si>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</si>
  <si>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</si>
  <si>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</si>
  <si>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</si>
  <si>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</si>
  <si>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</si>
  <si>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</si>
  <si>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</si>
  <si>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</si>
  <si>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</si>
  <si>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</si>
  <si>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</si>
  <si>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</si>
  <si>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</si>
  <si>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</si>
  <si>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</si>
  <si>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</si>
  <si>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</si>
  <si>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</si>
  <si>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11-438-K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</si>
  <si>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</si>
  <si>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</si>
  <si>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</si>
  <si>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</si>
  <si>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</si>
  <si>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</si>
  <si>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</si>
  <si>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</si>
  <si>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</si>
  <si>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</si>
  <si>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</si>
  <si>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</si>
  <si>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</si>
  <si>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</si>
  <si>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</si>
  <si>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</si>
  <si>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</si>
  <si>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</si>
  <si>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</si>
  <si>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</si>
  <si>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</si>
  <si>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</si>
  <si>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</si>
  <si>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</si>
  <si>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</si>
  <si>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</si>
  <si>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</si>
  <si>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</si>
  <si>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</si>
  <si>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</si>
  <si>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</si>
  <si>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</si>
  <si>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</si>
  <si>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</si>
  <si>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</si>
  <si>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</si>
  <si>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</si>
  <si>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</si>
  <si>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</si>
  <si>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</si>
  <si>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</si>
  <si>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</si>
  <si>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</si>
  <si>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</si>
  <si>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</si>
  <si>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</si>
  <si>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</si>
  <si>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</si>
  <si>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</si>
  <si>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</si>
  <si>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</si>
  <si>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</si>
  <si>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</si>
  <si>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</si>
  <si>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</si>
  <si>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</si>
  <si>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</si>
  <si>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</si>
  <si>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</si>
  <si>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</si>
  <si>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</si>
  <si>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</si>
  <si>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</si>
  <si>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</si>
  <si>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</si>
  <si>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</si>
  <si>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</si>
  <si>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</si>
  <si>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</si>
  <si>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</si>
  <si>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</si>
  <si>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</si>
  <si>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</si>
  <si>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</si>
  <si>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</si>
  <si>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</si>
  <si>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</si>
  <si>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</si>
  <si>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</si>
  <si>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</si>
  <si>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</si>
  <si>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</si>
  <si>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</si>
  <si>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</si>
  <si>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</si>
  <si>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</si>
  <si>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</si>
  <si>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</si>
  <si>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</si>
  <si>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</si>
  <si>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</si>
  <si>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</si>
  <si>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</si>
  <si>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</si>
  <si>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</si>
  <si>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</si>
  <si>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</si>
  <si>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</si>
  <si>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</si>
  <si>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</si>
  <si>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</si>
  <si>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</si>
  <si>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</si>
  <si>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</si>
  <si>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</si>
  <si>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</si>
  <si>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</si>
  <si>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</si>
  <si>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</si>
  <si>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</si>
  <si>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</si>
  <si>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</si>
  <si>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</si>
  <si>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</si>
  <si>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</si>
  <si>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</si>
  <si>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</si>
  <si>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</si>
  <si>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</si>
  <si>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</si>
  <si>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</si>
  <si>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</si>
  <si>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</si>
  <si>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</si>
  <si>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</si>
  <si>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</si>
  <si>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</si>
  <si>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</si>
  <si>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</si>
  <si>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</si>
  <si>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</si>
  <si>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</si>
  <si>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</si>
  <si>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</si>
  <si>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</si>
  <si>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</si>
  <si>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</si>
  <si>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Nr. 11-243-K</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</si>
  <si>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</si>
  <si>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</si>
  <si>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</si>
  <si>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</si>
  <si>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</si>
  <si>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</si>
  <si>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</si>
  <si>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</si>
  <si>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</si>
  <si>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</si>
  <si>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</si>
  <si>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</si>
  <si>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</si>
  <si>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</si>
  <si>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</si>
  <si>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</si>
  <si>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</si>
  <si>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</si>
  <si>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</si>
  <si>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</si>
  <si>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</si>
  <si>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</si>
  <si>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</si>
  <si>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</si>
  <si>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</si>
  <si>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</si>
  <si>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</si>
  <si>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</si>
  <si>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</si>
  <si>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</si>
  <si>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</si>
  <si>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</si>
  <si>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</si>
  <si>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</si>
  <si>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</si>
  <si>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</si>
  <si>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</si>
  <si>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</si>
  <si>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</si>
  <si>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</si>
  <si>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</si>
  <si>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</si>
  <si>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</si>
  <si>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</si>
  <si>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</si>
  <si>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</si>
  <si>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</si>
  <si>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</si>
  <si>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</si>
  <si>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</si>
  <si>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</si>
  <si>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</si>
  <si>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</si>
  <si>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</si>
  <si>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</si>
  <si>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</si>
  <si>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</si>
  <si>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</si>
  <si>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</si>
  <si>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</si>
  <si>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</si>
  <si>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</si>
  <si>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</si>
  <si>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</si>
  <si>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</si>
  <si>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</si>
  <si>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</si>
  <si>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11-007-P</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</si>
  <si>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</si>
  <si>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</si>
  <si>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</si>
  <si>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</si>
  <si>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</si>
  <si>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</si>
  <si>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</si>
  <si>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</si>
  <si>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</si>
  <si>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</si>
  <si>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</si>
  <si>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</si>
  <si>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</si>
  <si>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</si>
  <si>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</si>
  <si>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</si>
  <si>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</si>
  <si>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</si>
  <si>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</si>
  <si>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</si>
  <si>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</si>
  <si>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</si>
  <si>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</si>
  <si>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</si>
  <si>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</si>
  <si>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</si>
  <si>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</si>
  <si>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</si>
  <si>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</si>
  <si>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</si>
  <si>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</si>
  <si>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</si>
  <si>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</si>
  <si>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</si>
  <si>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</si>
  <si>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</si>
  <si>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</si>
  <si>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</si>
  <si>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</si>
  <si>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</si>
  <si>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</si>
  <si>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</si>
  <si>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</si>
  <si>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</si>
  <si>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</si>
  <si>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</si>
  <si>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</si>
  <si>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</si>
  <si>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</si>
  <si>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</si>
  <si>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</si>
  <si>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</si>
  <si>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</si>
  <si>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</si>
  <si>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</si>
  <si>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</si>
  <si>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</si>
  <si>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</si>
  <si>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</si>
  <si>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</si>
  <si>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</si>
  <si>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</si>
  <si>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</si>
  <si>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</si>
  <si>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</si>
  <si>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</si>
  <si>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</si>
  <si>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</si>
  <si>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</si>
  <si>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</si>
  <si>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</si>
  <si>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</si>
  <si>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</si>
  <si>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</si>
  <si>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</si>
  <si>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</si>
  <si>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</si>
  <si>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2026 m. rugpjūtis</t>
  </si>
  <si>
    <t xml:space="preserve">Nr. 11-775-K </t>
  </si>
  <si>
    <t xml:space="preserve">Nr. 11-776-K </t>
  </si>
  <si>
    <t>Nr. 11-777-K</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</si>
  <si>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</si>
  <si>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</si>
  <si>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 xml:space="preserve">2025 m. sausis </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</si>
  <si>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</si>
  <si>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</si>
  <si>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</si>
  <si>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</si>
  <si>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</si>
  <si>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</si>
  <si>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</si>
  <si>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</si>
  <si>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</si>
  <si>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</si>
  <si>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</si>
  <si>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</si>
  <si>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</si>
  <si>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</si>
  <si>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</si>
  <si>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</si>
  <si>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</si>
  <si>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</si>
  <si>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</si>
  <si>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</si>
  <si>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</si>
  <si>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</si>
  <si>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</si>
  <si>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</si>
  <si>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</si>
  <si>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</si>
  <si>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</si>
  <si>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</si>
  <si>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</si>
  <si>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</si>
  <si>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</si>
  <si>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</si>
  <si>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</si>
  <si>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</si>
  <si>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2026 m.  sausis</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</si>
  <si>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</si>
  <si>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</si>
  <si>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</si>
  <si>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</si>
  <si>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</si>
  <si>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</si>
  <si>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</si>
  <si>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</si>
  <si>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</si>
  <si>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</si>
  <si>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</si>
  <si>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</si>
  <si>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</si>
  <si>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</si>
  <si>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</si>
  <si>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</si>
  <si>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</si>
  <si>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</si>
  <si>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</si>
  <si>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</si>
  <si>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</si>
  <si>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</si>
  <si>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</si>
  <si>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</si>
  <si>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</si>
  <si>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</si>
  <si>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</si>
  <si>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</si>
  <si>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</si>
  <si>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</si>
  <si>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</si>
  <si>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</si>
  <si>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</si>
  <si>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</si>
  <si>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</si>
  <si>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</si>
  <si>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</si>
  <si>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</si>
  <si>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</si>
  <si>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</si>
  <si>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</si>
  <si>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</si>
  <si>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</si>
  <si>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</si>
  <si>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</si>
  <si>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</si>
  <si>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</si>
  <si>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</si>
  <si>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</si>
  <si>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</si>
  <si>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</si>
  <si>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2025 m. gegužės</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</si>
  <si>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</si>
  <si>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</si>
  <si>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</si>
  <si>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</si>
  <si>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</si>
  <si>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</si>
  <si>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</si>
  <si>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</si>
  <si>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</si>
  <si>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</si>
  <si>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</si>
  <si>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</si>
  <si>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</si>
  <si>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</si>
  <si>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</si>
  <si>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11-705-K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</si>
  <si>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</si>
  <si>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</si>
  <si>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</si>
  <si>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</si>
  <si>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</si>
  <si>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</si>
  <si>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</si>
  <si>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</si>
  <si>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</si>
  <si>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</si>
  <si>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</si>
  <si>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</si>
  <si>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</si>
  <si>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</si>
  <si>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</si>
  <si>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</si>
  <si>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</si>
  <si>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</si>
  <si>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</si>
  <si>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</si>
  <si>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</si>
  <si>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</si>
  <si>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</si>
  <si>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 xml:space="preserve">Nr. 11-076-K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</si>
  <si>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</si>
  <si>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</si>
  <si>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</si>
  <si>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</si>
  <si>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</si>
  <si>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</si>
  <si>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11-245-K</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</si>
  <si>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</si>
  <si>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</si>
  <si>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</si>
  <si>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</si>
  <si>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</si>
  <si>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</si>
  <si>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</si>
  <si>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</si>
  <si>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</si>
  <si>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</si>
  <si>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</si>
  <si>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</si>
  <si>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</si>
  <si>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</si>
  <si>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</si>
  <si>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</si>
  <si>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</si>
  <si>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</si>
  <si>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</si>
  <si>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</si>
  <si>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</si>
  <si>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</si>
  <si>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</si>
  <si>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11-572-K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</si>
  <si>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</si>
  <si>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</si>
  <si>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</si>
  <si>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</si>
  <si>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</si>
  <si>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</si>
  <si>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</si>
  <si>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</si>
  <si>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</si>
  <si>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</si>
  <si>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</si>
  <si>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</si>
  <si>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</si>
  <si>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</si>
  <si>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</si>
  <si>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</si>
  <si>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</si>
  <si>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</si>
  <si>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</si>
  <si>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</si>
  <si>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</si>
  <si>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</si>
  <si>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</si>
  <si>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</si>
  <si>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</si>
  <si>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</si>
  <si>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</si>
  <si>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</si>
  <si>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</si>
  <si>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</si>
  <si>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</si>
  <si>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</si>
  <si>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</si>
  <si>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</si>
  <si>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</si>
  <si>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</si>
  <si>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</si>
  <si>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</si>
  <si>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</si>
  <si>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</si>
  <si>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</si>
  <si>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</si>
  <si>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</si>
  <si>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</si>
  <si>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</si>
  <si>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</si>
  <si>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</si>
  <si>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rPr>
        <strike/>
        <sz val="10"/>
        <rFont val="Calibri"/>
        <family val="2"/>
        <scheme val="minor"/>
      </rPr>
      <t xml:space="preserve">Nr. 11-009-K </t>
    </r>
    <r>
      <rPr>
        <sz val="10"/>
        <rFont val="Calibri"/>
        <family val="2"/>
        <charset val="186"/>
        <scheme val="minor"/>
      </rPr>
      <t xml:space="preserve">
(Įvykusio kvietimo metu, nepateikti PĮP)</t>
    </r>
  </si>
  <si>
    <r>
      <t xml:space="preserve">Nr. 11-011-K
</t>
    </r>
    <r>
      <rPr>
        <sz val="10"/>
        <rFont val="Calibri"/>
        <family val="2"/>
        <scheme val="minor"/>
      </rPr>
      <t>(Įvykusio kvietimo metu, nepateikti PĮP)</t>
    </r>
  </si>
  <si>
    <r>
      <rPr>
        <strike/>
        <sz val="10"/>
        <rFont val="Calibri"/>
        <family val="2"/>
        <scheme val="minor"/>
      </rPr>
      <t>Nr. 11-015-K</t>
    </r>
    <r>
      <rPr>
        <sz val="10"/>
        <rFont val="Calibri"/>
        <family val="2"/>
        <charset val="186"/>
        <scheme val="minor"/>
      </rPr>
      <t xml:space="preserve">
(Įvykusio kvietimo metu, nepateikti PĮP)</t>
    </r>
  </si>
  <si>
    <r>
      <t xml:space="preserve">Nr. 11-043-K
</t>
    </r>
    <r>
      <rPr>
        <sz val="10"/>
        <rFont val="Calibri"/>
        <family val="2"/>
        <scheme val="minor"/>
      </rPr>
      <t>(Įvykusio kvietimo metu, nepateikti PĮP)</t>
    </r>
  </si>
  <si>
    <r>
      <t xml:space="preserve">Nr. 11-046-K 
</t>
    </r>
    <r>
      <rPr>
        <sz val="10"/>
        <rFont val="Calibri"/>
        <family val="2"/>
        <scheme val="minor"/>
      </rPr>
      <t>(Įvykusio kvietimo metu, nepateikti PĮP)</t>
    </r>
  </si>
  <si>
    <r>
      <t xml:space="preserve">Nr. 11-047-K
</t>
    </r>
    <r>
      <rPr>
        <sz val="10"/>
        <rFont val="Calibri"/>
        <family val="2"/>
        <scheme val="minor"/>
      </rPr>
      <t>(Įvykusio kvietimo metu, nepateikti PĮP)</t>
    </r>
  </si>
  <si>
    <r>
      <t xml:space="preserve">Nr. 11-051-K
</t>
    </r>
    <r>
      <rPr>
        <sz val="10"/>
        <rFont val="Calibri"/>
        <family val="2"/>
        <scheme val="minor"/>
      </rPr>
      <t>Nebeplanuojamas</t>
    </r>
  </si>
  <si>
    <r>
      <t xml:space="preserve">Nr. 11-072-K
</t>
    </r>
    <r>
      <rPr>
        <sz val="10"/>
        <rFont val="Calibri"/>
        <family val="2"/>
        <scheme val="minor"/>
      </rPr>
      <t>(Įvykusio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</si>
  <si>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</si>
  <si>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</si>
  <si>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t xml:space="preserve">
</t>
    </r>
    <r>
      <rPr>
        <sz val="10"/>
        <rFont val="Calibri"/>
        <family val="2"/>
        <scheme val="minor"/>
      </rPr>
      <t>82</t>
    </r>
  </si>
  <si>
    <r>
      <t xml:space="preserve">Nr. 11-177-K
</t>
    </r>
    <r>
      <rPr>
        <sz val="10"/>
        <rFont val="Calibri"/>
        <family val="2"/>
        <scheme val="minor"/>
      </rPr>
      <t>(Įvykusio kvietimo metu, nepateikti PĮP)</t>
    </r>
  </si>
  <si>
    <r>
      <rPr>
        <strike/>
        <sz val="10"/>
        <rFont val="Calibri"/>
        <family val="2"/>
        <scheme val="minor"/>
      </rPr>
      <t>Nr. 11-193-K</t>
    </r>
    <r>
      <rPr>
        <sz val="10"/>
        <rFont val="Calibri"/>
        <family val="2"/>
        <charset val="186"/>
        <scheme val="minor"/>
      </rPr>
      <t xml:space="preserve">
(Įvykusio kvietimo metu, neatrinkti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</si>
  <si>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</si>
  <si>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</si>
  <si>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</si>
  <si>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</si>
  <si>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</si>
  <si>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r>
      <t xml:space="preserve">Nr. 11-256-K
</t>
    </r>
    <r>
      <rPr>
        <sz val="10"/>
        <rFont val="Calibri"/>
        <family val="2"/>
        <scheme val="minor"/>
      </rPr>
      <t>Nebeplanuojamas</t>
    </r>
  </si>
  <si>
    <r>
      <t xml:space="preserve">Nr. 11-286-K
</t>
    </r>
    <r>
      <rPr>
        <sz val="10"/>
        <rFont val="Calibri"/>
        <family val="2"/>
        <scheme val="minor"/>
      </rPr>
      <t>Nebeplanuojamas</t>
    </r>
  </si>
  <si>
    <r>
      <t xml:space="preserve">Nr. 11-357-K 
</t>
    </r>
    <r>
      <rPr>
        <sz val="10"/>
        <rFont val="Calibri"/>
        <family val="2"/>
        <scheme val="minor"/>
      </rPr>
      <t>(Įvykusio kvietimo metu, nepateikti PĮP)</t>
    </r>
  </si>
  <si>
    <r>
      <t xml:space="preserve">Nr. 11-358-K 
</t>
    </r>
    <r>
      <rPr>
        <sz val="10"/>
        <rFont val="Calibri"/>
        <family val="2"/>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</si>
  <si>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</si>
  <si>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r>
      <rPr>
        <strike/>
        <sz val="10"/>
        <rFont val="Calibri"/>
        <family val="2"/>
        <scheme val="minor"/>
      </rPr>
      <t>Nr. 11-480-K</t>
    </r>
    <r>
      <rPr>
        <sz val="10"/>
        <rFont val="Calibri"/>
        <family val="2"/>
        <scheme val="minor"/>
      </rPr>
      <t xml:space="preserve">
Nebeplanuojamas</t>
    </r>
  </si>
  <si>
    <r>
      <rPr>
        <strike/>
        <sz val="10"/>
        <rFont val="Calibri"/>
        <family val="2"/>
        <scheme val="minor"/>
      </rPr>
      <t xml:space="preserve">Nr. 11-491-K </t>
    </r>
    <r>
      <rPr>
        <sz val="10"/>
        <rFont val="Calibri"/>
        <family val="2"/>
        <charset val="186"/>
        <scheme val="minor"/>
      </rPr>
      <t xml:space="preserve">
(Įvykusio kvietimo metu, nepateikti PĮP)</t>
    </r>
  </si>
  <si>
    <r>
      <t xml:space="preserve">Nr. 11-494-K
</t>
    </r>
    <r>
      <rPr>
        <sz val="10"/>
        <rFont val="Calibri"/>
        <family val="2"/>
        <scheme val="minor"/>
      </rPr>
      <t>Nebeplanuojamas</t>
    </r>
  </si>
  <si>
    <r>
      <t xml:space="preserve">Nr. 11-495-K
</t>
    </r>
    <r>
      <rPr>
        <sz val="10"/>
        <rFont val="Calibri"/>
        <family val="2"/>
        <scheme val="minor"/>
      </rPr>
      <t>Nebeplanuojamas</t>
    </r>
  </si>
  <si>
    <r>
      <t xml:space="preserve">Nr. 11-520-K
</t>
    </r>
    <r>
      <rPr>
        <sz val="10"/>
        <rFont val="Calibri"/>
        <family val="2"/>
        <scheme val="minor"/>
      </rPr>
      <t>(Įvykusio kvietimo metu, nepateikti PĮP)</t>
    </r>
  </si>
  <si>
    <r>
      <t xml:space="preserve">Nr. 11-525-K
</t>
    </r>
    <r>
      <rPr>
        <sz val="10"/>
        <rFont val="Calibri"/>
        <family val="2"/>
        <scheme val="minor"/>
      </rPr>
      <t>Nebeplanuojamas</t>
    </r>
  </si>
  <si>
    <r>
      <t xml:space="preserve">Ukmergės miesto vietos veiklos grupės 2023-2027 m.vietos plėtros strategijos įgyvendinimas. 
</t>
    </r>
    <r>
      <rPr>
        <sz val="10"/>
        <rFont val="Calibri"/>
        <family val="2"/>
        <scheme val="minor"/>
      </rPr>
      <t>Kvietimas "Sociokultūrinių veiklų organizavimui"</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</si>
  <si>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</si>
  <si>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</si>
  <si>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t xml:space="preserve">Nr. 11-535-K
</t>
    </r>
    <r>
      <rPr>
        <sz val="10"/>
        <rFont val="Calibri"/>
        <family val="2"/>
        <scheme val="minor"/>
      </rPr>
      <t>(Įvykusio kvietimo metu, nepateikti PĮP)</t>
    </r>
  </si>
  <si>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</si>
  <si>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scheme val="minor"/>
      </rPr>
      <t>(Įvykusio kvietimo metu, nepateikti PĮP)</t>
    </r>
  </si>
  <si>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</si>
  <si>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</si>
  <si>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r>
      <t xml:space="preserve">Nr. 11-566-K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</si>
  <si>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</si>
  <si>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11-597-K 
</t>
    </r>
    <r>
      <rPr>
        <sz val="10"/>
        <rFont val="Calibri"/>
        <family val="2"/>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</si>
  <si>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</si>
  <si>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</si>
  <si>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</si>
  <si>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</si>
  <si>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</si>
  <si>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</si>
  <si>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</si>
  <si>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</si>
  <si>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</si>
  <si>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</si>
  <si>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</si>
  <si>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</si>
  <si>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</si>
  <si>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</si>
  <si>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</si>
  <si>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</si>
  <si>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scheme val="minor"/>
      </rPr>
      <t>2025 m. kovas</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</si>
  <si>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</si>
  <si>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rPr>
        <strike/>
        <sz val="10"/>
        <rFont val="Calibri"/>
        <family val="2"/>
        <scheme val="minor"/>
      </rPr>
      <t xml:space="preserve">Nr. 11-718-K
</t>
    </r>
    <r>
      <rPr>
        <sz val="10"/>
        <rFont val="Calibri"/>
        <family val="2"/>
        <scheme val="minor"/>
      </rPr>
      <t>Nebeplanuojamas</t>
    </r>
  </si>
  <si>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</si>
  <si>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</si>
  <si>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r>
      <t xml:space="preserve">   </t>
    </r>
    <r>
      <rPr>
        <i/>
        <sz val="10"/>
        <rFont val="Calibri"/>
        <family val="2"/>
        <scheme val="minor"/>
      </rPr>
      <t>2025 m. liepa</t>
    </r>
  </si>
  <si>
    <r>
      <rPr>
        <strike/>
        <sz val="10"/>
        <rFont val="Calibri"/>
        <family val="2"/>
        <scheme val="minor"/>
      </rPr>
      <t>Nr. 11-730-K</t>
    </r>
    <r>
      <rPr>
        <sz val="10"/>
        <rFont val="Calibri"/>
        <family val="2"/>
        <charset val="186"/>
        <scheme val="minor"/>
      </rPr>
      <t xml:space="preserve">
(Įvykusio kvietimo metu, nepateikti PĮP)</t>
    </r>
  </si>
  <si>
    <r>
      <t xml:space="preserve">Nr. 11-733-K
</t>
    </r>
    <r>
      <rPr>
        <sz val="10"/>
        <rFont val="Calibri"/>
        <family val="2"/>
        <scheme val="minor"/>
      </rPr>
      <t>(Įvykusio kvietimo metu, nepateikti PĮP)</t>
    </r>
  </si>
  <si>
    <r>
      <rPr>
        <strike/>
        <sz val="10"/>
        <color theme="1"/>
        <rFont val="Calibri"/>
        <family val="2"/>
        <scheme val="minor"/>
      </rPr>
      <t>Nr. 11-761-K</t>
    </r>
    <r>
      <rPr>
        <sz val="10"/>
        <color theme="1"/>
        <rFont val="Calibri"/>
        <family val="2"/>
        <charset val="186"/>
        <scheme val="minor"/>
      </rPr>
      <t xml:space="preserve"> 
(Įvykusio kvietimo metu, nepateikti PĮP)</t>
    </r>
  </si>
  <si>
    <t>Nr. 11-677-K</t>
  </si>
  <si>
    <t>Nr. 11-038-K</t>
  </si>
  <si>
    <t>Nr. 11-039-K</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</si>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</sst>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34"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z val="10"/>
      <name val="Calibri"/>
      <family val="2"/>
      <scheme val="minor"/>
    </font>
    <font>
      <sz val="10"/>
      <color theme="1"/>
      <name val="Calibri"/>
      <family val="2"/>
      <scheme val="minor"/>
    </font>
    <font>
      <sz val="10"/>
      <color theme="1"/>
      <name val="Times New Roman"/>
      <family val="1"/>
      <charset val="186"/>
    </font>
    <font>
      <sz val="10"/>
      <name val="Times New Roman"/>
      <family val="1"/>
      <charset val="186"/>
    </font>
    <font>
      <i/>
      <sz val="10"/>
      <color theme="1"/>
      <name val="Times New Roman"/>
      <family val="1"/>
      <charset val="186"/>
    </font>
    <font>
      <strike/>
      <sz val="10"/>
      <name val="Calibri"/>
      <family val="2"/>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trike/>
      <sz val="10"/>
      <color theme="1"/>
      <name val="Calibri"/>
      <family val="2"/>
      <scheme val="minor"/>
    </font>
    <font>
      <sz val="10"/>
      <color rgb="FFFF0000"/>
      <name val="Calibri"/>
      <family val="2"/>
      <scheme val="minor"/>
    </font>
    <font>
      <sz val="10"/>
      <color rgb="FF00B050"/>
      <name val="Calibri"/>
      <family val="2"/>
      <charset val="186"/>
      <scheme val="minor"/>
    </font>
    <font>
      <i/>
      <sz val="10"/>
      <name val="Calibri"/>
      <family val="2"/>
      <scheme val="minor"/>
    </font>
    <font>
      <i/>
      <sz val="10"/>
      <color theme="1"/>
      <name val="Calibri"/>
      <family val="2"/>
      <scheme val="minor"/>
    </font>
    <font>
      <i/>
      <strike/>
      <sz val="10"/>
      <color rgb="FF000000"/>
      <name val="Calibri"/>
      <family val="2"/>
      <charset val="186"/>
      <scheme val="minor"/>
    </font>
    <font>
      <b/>
      <sz val="11"/>
      <name val="Calibri"/>
      <family val="2"/>
      <scheme val="minor"/>
    </font>
    <font>
      <b/>
      <sz val="11"/>
      <color theme="1"/>
      <name val="Calibri"/>
      <family val="2"/>
      <scheme val="minor"/>
    </font>
    <font>
      <sz val="11"/>
      <color theme="1"/>
      <name val="Calibri"/>
      <family val="2"/>
      <scheme val="minor"/>
    </font>
    <font>
      <sz val="9"/>
      <name val="Times New Roman"/>
      <family val="1"/>
      <charset val="186"/>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28" fillId="0" borderId="0"/>
  </cellStyleXfs>
  <cellXfs count="574">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10" xfId="0" applyNumberFormat="1" applyFont="1" applyFill="1" applyBorder="1" applyAlignment="1">
      <alignment horizontal="center" vertical="top" wrapText="1"/>
    </xf>
    <xf numFmtId="164" fontId="5" fillId="2" borderId="10" xfId="0" applyNumberFormat="1" applyFont="1" applyFill="1" applyBorder="1" applyAlignment="1">
      <alignment horizontal="center" vertical="top" wrapText="1"/>
    </xf>
    <xf numFmtId="0" fontId="5" fillId="2" borderId="10" xfId="0" applyFont="1" applyFill="1" applyBorder="1" applyAlignment="1">
      <alignment horizontal="center" vertical="top"/>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21"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10"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10" xfId="0" applyFont="1" applyFill="1" applyBorder="1" applyAlignment="1">
      <alignment horizontal="center" vertical="top"/>
    </xf>
    <xf numFmtId="0" fontId="6" fillId="2" borderId="14" xfId="0" applyFont="1" applyFill="1" applyBorder="1" applyAlignment="1">
      <alignment horizontal="center" vertical="top" wrapText="1"/>
    </xf>
    <xf numFmtId="0" fontId="6" fillId="2" borderId="31" xfId="0" applyFont="1" applyFill="1" applyBorder="1" applyAlignment="1">
      <alignment vertical="top" wrapText="1"/>
    </xf>
    <xf numFmtId="0" fontId="6" fillId="2" borderId="30" xfId="0" applyFont="1" applyFill="1" applyBorder="1" applyAlignment="1">
      <alignment horizontal="center" vertical="top" wrapText="1"/>
    </xf>
    <xf numFmtId="4" fontId="5" fillId="2" borderId="10"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9" xfId="0" applyFont="1" applyFill="1" applyBorder="1" applyAlignment="1">
      <alignment vertical="top" wrapText="1"/>
    </xf>
    <xf numFmtId="0" fontId="6" fillId="2" borderId="7" xfId="0" applyFont="1" applyFill="1" applyBorder="1" applyAlignment="1">
      <alignment horizontal="center" vertical="top" wrapText="1"/>
    </xf>
    <xf numFmtId="0" fontId="6" fillId="2" borderId="22" xfId="0" applyFont="1" applyFill="1" applyBorder="1" applyAlignment="1">
      <alignment horizontal="center" vertical="top" wrapText="1"/>
    </xf>
    <xf numFmtId="0" fontId="6" fillId="2" borderId="16" xfId="0" applyFont="1" applyFill="1" applyBorder="1" applyAlignment="1">
      <alignment horizontal="center" vertical="top" wrapText="1"/>
    </xf>
    <xf numFmtId="0" fontId="6" fillId="2" borderId="27" xfId="0" applyFont="1" applyFill="1" applyBorder="1" applyAlignment="1">
      <alignment horizontal="center" vertical="top" wrapText="1"/>
    </xf>
    <xf numFmtId="0" fontId="6" fillId="2" borderId="16" xfId="0" applyFont="1" applyFill="1" applyBorder="1" applyAlignment="1">
      <alignment vertical="top" wrapText="1"/>
    </xf>
    <xf numFmtId="3" fontId="6" fillId="2" borderId="16" xfId="0" applyNumberFormat="1" applyFont="1" applyFill="1" applyBorder="1" applyAlignment="1">
      <alignment horizontal="center" vertical="top" wrapText="1"/>
    </xf>
    <xf numFmtId="0" fontId="6" fillId="2" borderId="7" xfId="0" applyFont="1" applyFill="1" applyBorder="1" applyAlignment="1">
      <alignment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15" fillId="2" borderId="0" xfId="0" applyFont="1" applyFill="1" applyAlignment="1">
      <alignment horizontal="center" vertical="center"/>
    </xf>
    <xf numFmtId="0" fontId="8" fillId="2" borderId="10"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10"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10"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10" xfId="0" applyNumberFormat="1" applyFont="1" applyFill="1" applyBorder="1" applyAlignment="1">
      <alignment horizontal="center" vertical="top"/>
    </xf>
    <xf numFmtId="0" fontId="3" fillId="2" borderId="1" xfId="0" applyFont="1" applyFill="1" applyBorder="1" applyAlignment="1">
      <alignment horizontal="center" vertical="top"/>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3" fillId="2" borderId="3" xfId="0" applyFont="1" applyFill="1" applyBorder="1" applyAlignment="1">
      <alignment horizontal="center" vertical="top"/>
    </xf>
    <xf numFmtId="0" fontId="4" fillId="2" borderId="10" xfId="0" applyFont="1" applyFill="1" applyBorder="1" applyAlignment="1">
      <alignment horizontal="center" vertical="top"/>
    </xf>
    <xf numFmtId="2" fontId="4" fillId="2" borderId="10" xfId="0" applyNumberFormat="1" applyFont="1" applyFill="1" applyBorder="1" applyAlignment="1">
      <alignment horizontal="center" vertical="top"/>
    </xf>
    <xf numFmtId="0" fontId="6" fillId="2" borderId="0" xfId="0" applyFont="1" applyFill="1"/>
    <xf numFmtId="0" fontId="15"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4" xfId="0" applyFont="1" applyFill="1" applyBorder="1" applyAlignment="1">
      <alignment vertical="top" wrapText="1"/>
    </xf>
    <xf numFmtId="0" fontId="3" fillId="2" borderId="34" xfId="0" applyFont="1" applyFill="1" applyBorder="1" applyAlignment="1">
      <alignment horizontal="center" vertical="top" wrapText="1"/>
    </xf>
    <xf numFmtId="0" fontId="3" fillId="2" borderId="34" xfId="0" applyFont="1" applyFill="1" applyBorder="1" applyAlignment="1">
      <alignment horizontal="left" vertical="top"/>
    </xf>
    <xf numFmtId="0" fontId="3" fillId="2" borderId="34" xfId="0" applyFont="1" applyFill="1" applyBorder="1" applyAlignment="1">
      <alignment horizontal="center" vertical="top"/>
    </xf>
    <xf numFmtId="0" fontId="3" fillId="2" borderId="1" xfId="0" applyFont="1" applyFill="1" applyBorder="1" applyAlignment="1">
      <alignment horizontal="left" vertical="top"/>
    </xf>
    <xf numFmtId="0" fontId="6" fillId="2" borderId="35" xfId="0" applyFont="1" applyFill="1" applyBorder="1" applyAlignment="1">
      <alignment vertical="top" wrapText="1"/>
    </xf>
    <xf numFmtId="0" fontId="3" fillId="2" borderId="35" xfId="0" applyFont="1" applyFill="1" applyBorder="1" applyAlignment="1">
      <alignment horizontal="center" vertical="top" wrapText="1"/>
    </xf>
    <xf numFmtId="0" fontId="3" fillId="2" borderId="35" xfId="0" applyFont="1" applyFill="1" applyBorder="1" applyAlignment="1">
      <alignment horizontal="left" vertical="top"/>
    </xf>
    <xf numFmtId="0" fontId="3" fillId="2" borderId="35" xfId="0" applyFont="1" applyFill="1" applyBorder="1" applyAlignment="1">
      <alignment horizontal="center" vertical="top"/>
    </xf>
    <xf numFmtId="0" fontId="6" fillId="2" borderId="29" xfId="0" applyFont="1" applyFill="1" applyBorder="1" applyAlignment="1">
      <alignment vertical="top" wrapText="1"/>
    </xf>
    <xf numFmtId="0" fontId="3" fillId="2" borderId="29" xfId="0" applyFont="1" applyFill="1" applyBorder="1" applyAlignment="1">
      <alignment vertical="top" wrapText="1"/>
    </xf>
    <xf numFmtId="0" fontId="3" fillId="2" borderId="29"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9"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40" xfId="0" applyFont="1" applyFill="1" applyBorder="1" applyAlignment="1">
      <alignment horizontal="center" vertical="top" wrapText="1"/>
    </xf>
    <xf numFmtId="3" fontId="6" fillId="2" borderId="21" xfId="0" applyNumberFormat="1" applyFont="1" applyFill="1" applyBorder="1" applyAlignment="1">
      <alignment horizontal="center" vertical="top" wrapText="1"/>
    </xf>
    <xf numFmtId="2" fontId="3" fillId="2" borderId="0" xfId="0" applyNumberFormat="1" applyFont="1" applyFill="1"/>
    <xf numFmtId="0" fontId="6" fillId="2" borderId="21" xfId="0" applyFont="1" applyFill="1" applyBorder="1" applyAlignment="1">
      <alignment horizontal="center" vertical="top"/>
    </xf>
    <xf numFmtId="0" fontId="12" fillId="4" borderId="35" xfId="0" applyFont="1" applyFill="1" applyBorder="1" applyAlignment="1">
      <alignment horizontal="left" vertical="top" wrapText="1"/>
    </xf>
    <xf numFmtId="0" fontId="12" fillId="0" borderId="35" xfId="0" applyFont="1" applyBorder="1" applyAlignment="1">
      <alignment horizontal="left" vertical="top"/>
    </xf>
    <xf numFmtId="0" fontId="11" fillId="0" borderId="41" xfId="0" applyFont="1" applyBorder="1" applyAlignment="1">
      <alignment horizontal="center" vertical="top"/>
    </xf>
    <xf numFmtId="0" fontId="3" fillId="2" borderId="10" xfId="0" applyFont="1" applyFill="1" applyBorder="1" applyAlignment="1">
      <alignment horizontal="center" vertical="top"/>
    </xf>
    <xf numFmtId="2" fontId="7" fillId="2" borderId="2" xfId="0" applyNumberFormat="1" applyFont="1" applyFill="1" applyBorder="1" applyAlignment="1">
      <alignment horizontal="center" vertical="top"/>
    </xf>
    <xf numFmtId="0" fontId="17" fillId="2" borderId="10" xfId="0" applyFont="1" applyFill="1" applyBorder="1" applyAlignment="1">
      <alignment horizontal="center" vertical="top"/>
    </xf>
    <xf numFmtId="0" fontId="17"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10" xfId="0" applyFont="1" applyFill="1" applyBorder="1" applyAlignment="1">
      <alignment vertical="top"/>
    </xf>
    <xf numFmtId="2" fontId="5" fillId="2" borderId="10"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8"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26" fillId="2" borderId="1" xfId="0" applyFont="1" applyFill="1" applyBorder="1" applyAlignment="1">
      <alignment horizontal="center" vertical="center" wrapText="1"/>
    </xf>
    <xf numFmtId="164" fontId="26" fillId="2" borderId="1" xfId="0" applyNumberFormat="1" applyFont="1" applyFill="1" applyBorder="1" applyAlignment="1">
      <alignment horizontal="center" vertical="center" wrapText="1"/>
    </xf>
    <xf numFmtId="0" fontId="27" fillId="2" borderId="0" xfId="0"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10"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10"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10"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2" xfId="0" applyFont="1" applyFill="1" applyBorder="1" applyAlignment="1">
      <alignment horizontal="center" vertical="top" wrapText="1"/>
    </xf>
    <xf numFmtId="0" fontId="6" fillId="2" borderId="10" xfId="0" applyFont="1" applyFill="1" applyBorder="1" applyAlignment="1">
      <alignment horizontal="center" vertical="top" wrapText="1"/>
    </xf>
    <xf numFmtId="0" fontId="6" fillId="2" borderId="3"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0" fontId="6" fillId="2" borderId="3" xfId="0" applyFont="1" applyFill="1" applyBorder="1" applyAlignment="1">
      <alignment horizontal="left" vertical="top" wrapText="1"/>
    </xf>
    <xf numFmtId="0" fontId="6" fillId="2" borderId="2" xfId="0" applyFont="1" applyFill="1" applyBorder="1" applyAlignment="1">
      <alignment horizontal="left" vertical="top" wrapText="1"/>
    </xf>
    <xf numFmtId="0" fontId="19" fillId="2" borderId="1"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3" xfId="0"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2" xfId="0" applyFont="1" applyFill="1" applyBorder="1" applyAlignment="1">
      <alignment horizontal="center" vertical="top"/>
    </xf>
    <xf numFmtId="0" fontId="6" fillId="2" borderId="10" xfId="0" applyFont="1" applyFill="1" applyBorder="1" applyAlignment="1">
      <alignment horizontal="center" vertical="top"/>
    </xf>
    <xf numFmtId="0" fontId="6" fillId="2" borderId="3"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10"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xf>
    <xf numFmtId="0" fontId="3" fillId="2" borderId="10" xfId="0" applyFont="1" applyFill="1" applyBorder="1" applyAlignment="1">
      <alignment horizontal="center" vertical="top"/>
    </xf>
    <xf numFmtId="0" fontId="3" fillId="2" borderId="3" xfId="0"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10"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0" fontId="5" fillId="2" borderId="2" xfId="0" applyFont="1" applyFill="1" applyBorder="1" applyAlignment="1">
      <alignment horizontal="center" vertical="top"/>
    </xf>
    <xf numFmtId="0" fontId="5" fillId="2" borderId="10" xfId="0" applyFont="1" applyFill="1" applyBorder="1" applyAlignment="1">
      <alignment horizontal="center" vertical="top"/>
    </xf>
    <xf numFmtId="0" fontId="5" fillId="2" borderId="3" xfId="0" applyFont="1" applyFill="1" applyBorder="1" applyAlignment="1">
      <alignment horizontal="center" vertical="top"/>
    </xf>
    <xf numFmtId="2" fontId="4" fillId="4" borderId="1" xfId="0" applyNumberFormat="1" applyFont="1" applyFill="1" applyBorder="1" applyAlignment="1">
      <alignment horizontal="center" vertical="top"/>
    </xf>
    <xf numFmtId="0" fontId="5" fillId="2" borderId="1" xfId="0" applyFont="1" applyFill="1" applyBorder="1"/>
    <xf numFmtId="2" fontId="7" fillId="2" borderId="2" xfId="0" applyNumberFormat="1" applyFont="1" applyFill="1" applyBorder="1" applyAlignment="1">
      <alignment horizontal="center" vertical="top"/>
    </xf>
    <xf numFmtId="2" fontId="7" fillId="2" borderId="10"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2" fontId="6" fillId="2" borderId="2" xfId="0" applyNumberFormat="1" applyFont="1" applyFill="1" applyBorder="1" applyAlignment="1">
      <alignment horizontal="center" vertical="top" wrapText="1"/>
    </xf>
    <xf numFmtId="2" fontId="6" fillId="2" borderId="10"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10" xfId="0"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10" xfId="0" applyFont="1" applyFill="1" applyBorder="1" applyAlignment="1">
      <alignment horizontal="center" vertical="top"/>
    </xf>
    <xf numFmtId="0" fontId="15" fillId="2" borderId="3" xfId="0" applyFont="1" applyFill="1" applyBorder="1" applyAlignment="1">
      <alignment horizontal="center" vertical="top"/>
    </xf>
    <xf numFmtId="0" fontId="3" fillId="2" borderId="2"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4" fillId="2" borderId="2" xfId="0" applyFont="1" applyFill="1" applyBorder="1" applyAlignment="1">
      <alignment horizontal="center" vertical="top" wrapText="1"/>
    </xf>
    <xf numFmtId="0" fontId="4" fillId="2" borderId="10" xfId="0" applyFont="1" applyFill="1" applyBorder="1" applyAlignment="1">
      <alignment horizontal="center" vertical="top" wrapText="1"/>
    </xf>
    <xf numFmtId="0" fontId="4" fillId="2" borderId="3" xfId="0" applyFont="1" applyFill="1" applyBorder="1" applyAlignment="1">
      <alignment horizontal="center" vertical="top" wrapText="1"/>
    </xf>
    <xf numFmtId="4" fontId="5" fillId="2" borderId="2" xfId="0" applyNumberFormat="1" applyFont="1" applyFill="1" applyBorder="1" applyAlignment="1">
      <alignment horizontal="center" vertical="top"/>
    </xf>
    <xf numFmtId="0" fontId="8" fillId="2" borderId="2"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3" xfId="0" applyFont="1" applyFill="1" applyBorder="1" applyAlignment="1">
      <alignment horizontal="center" vertical="top" wrapText="1"/>
    </xf>
    <xf numFmtId="4" fontId="5" fillId="2" borderId="10"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2" fontId="5" fillId="2" borderId="10" xfId="0" applyNumberFormat="1" applyFont="1" applyFill="1" applyBorder="1" applyAlignment="1" applyProtection="1">
      <alignment horizontal="center" vertical="top" wrapText="1"/>
      <protection locked="0"/>
    </xf>
    <xf numFmtId="2" fontId="5" fillId="2" borderId="10"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2"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3" xfId="0"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10"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4" fillId="2" borderId="2" xfId="0" applyFont="1" applyFill="1" applyBorder="1" applyAlignment="1">
      <alignment horizontal="center" vertical="top"/>
    </xf>
    <xf numFmtId="0" fontId="4" fillId="2" borderId="10" xfId="0" applyFont="1" applyFill="1" applyBorder="1" applyAlignment="1">
      <alignment horizontal="center" vertical="top"/>
    </xf>
    <xf numFmtId="0" fontId="4" fillId="2" borderId="3" xfId="0" applyFont="1" applyFill="1" applyBorder="1" applyAlignment="1">
      <alignment horizontal="center" vertical="top"/>
    </xf>
    <xf numFmtId="2" fontId="6"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10"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10"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4" fontId="4" fillId="2" borderId="1" xfId="0" applyNumberFormat="1" applyFont="1" applyFill="1" applyBorder="1" applyAlignment="1">
      <alignment horizontal="center" vertical="top" wrapText="1"/>
    </xf>
    <xf numFmtId="2" fontId="4" fillId="4" borderId="1" xfId="0" applyNumberFormat="1" applyFont="1" applyFill="1" applyBorder="1" applyAlignment="1">
      <alignment horizontal="left" vertical="top"/>
    </xf>
    <xf numFmtId="14" fontId="4" fillId="2" borderId="1" xfId="0" applyNumberFormat="1" applyFont="1" applyFill="1" applyBorder="1" applyAlignment="1">
      <alignment horizontal="center" vertical="top"/>
    </xf>
    <xf numFmtId="0" fontId="5" fillId="2" borderId="1" xfId="0" applyFont="1" applyFill="1" applyBorder="1" applyAlignment="1">
      <alignment horizontal="center"/>
    </xf>
    <xf numFmtId="0" fontId="5" fillId="2" borderId="1" xfId="0"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15"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10" xfId="0" applyFont="1" applyFill="1" applyBorder="1" applyAlignment="1">
      <alignment horizontal="center" vertical="top" wrapText="1"/>
    </xf>
    <xf numFmtId="0" fontId="17" fillId="2" borderId="3" xfId="0" applyFont="1" applyFill="1" applyBorder="1" applyAlignment="1">
      <alignment horizontal="center" vertical="top" wrapText="1"/>
    </xf>
    <xf numFmtId="2"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10" xfId="0" applyFont="1" applyFill="1" applyBorder="1" applyAlignment="1">
      <alignment horizontal="center" vertical="top" shrinkToFit="1"/>
    </xf>
    <xf numFmtId="0" fontId="5" fillId="2" borderId="3" xfId="0" applyFont="1" applyFill="1" applyBorder="1" applyAlignment="1">
      <alignment horizontal="center" vertical="top" shrinkToFit="1"/>
    </xf>
    <xf numFmtId="4" fontId="5" fillId="2" borderId="2" xfId="0" applyNumberFormat="1" applyFont="1" applyFill="1" applyBorder="1" applyAlignment="1">
      <alignment horizontal="center" vertical="top" shrinkToFit="1"/>
    </xf>
    <xf numFmtId="4" fontId="5" fillId="2" borderId="10"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14" fontId="4" fillId="4" borderId="1" xfId="0" applyNumberFormat="1" applyFont="1" applyFill="1" applyBorder="1" applyAlignment="1">
      <alignment horizontal="center" vertical="top"/>
    </xf>
    <xf numFmtId="0" fontId="7"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0" fontId="4" fillId="4" borderId="1" xfId="0" applyFont="1" applyFill="1" applyBorder="1" applyAlignment="1">
      <alignment horizontal="center" vertical="top"/>
    </xf>
    <xf numFmtId="0" fontId="5" fillId="2" borderId="3" xfId="0" applyFont="1" applyFill="1" applyBorder="1" applyAlignment="1">
      <alignment horizontal="left" vertical="top" wrapTex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4"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10" xfId="0" applyNumberFormat="1" applyFont="1" applyFill="1" applyBorder="1" applyAlignment="1">
      <alignment horizontal="center" vertical="top"/>
    </xf>
    <xf numFmtId="0" fontId="3" fillId="2" borderId="1" xfId="0" quotePrefix="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4" fontId="17" fillId="2" borderId="1" xfId="0" applyNumberFormat="1"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5" xfId="0"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0" fontId="17" fillId="2" borderId="1" xfId="0" applyFont="1" applyFill="1" applyBorder="1" applyAlignment="1">
      <alignment horizontal="center" vertical="top" wrapText="1"/>
    </xf>
    <xf numFmtId="17" fontId="19" fillId="2" borderId="1"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10" xfId="0" applyNumberFormat="1" applyFont="1" applyFill="1" applyBorder="1" applyAlignment="1">
      <alignment horizontal="center" vertical="top"/>
    </xf>
    <xf numFmtId="0" fontId="4" fillId="2" borderId="1" xfId="0" applyFont="1" applyFill="1" applyBorder="1" applyAlignment="1">
      <alignment horizontal="left" vertical="top"/>
    </xf>
    <xf numFmtId="164" fontId="8" fillId="2" borderId="1" xfId="0" applyNumberFormat="1" applyFont="1" applyFill="1" applyBorder="1" applyAlignment="1">
      <alignment horizontal="center" vertical="top" wrapText="1"/>
    </xf>
    <xf numFmtId="0" fontId="7" fillId="2" borderId="28" xfId="0"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0" fontId="6" fillId="2" borderId="30" xfId="0" applyFont="1" applyFill="1" applyBorder="1" applyAlignment="1">
      <alignment horizontal="center" vertical="top" wrapText="1"/>
    </xf>
    <xf numFmtId="2" fontId="5" fillId="2" borderId="3" xfId="0" applyNumberFormat="1" applyFont="1" applyFill="1" applyBorder="1" applyAlignment="1">
      <alignment horizontal="center" vertical="top"/>
    </xf>
    <xf numFmtId="4" fontId="4" fillId="2" borderId="2" xfId="0" applyNumberFormat="1" applyFont="1" applyFill="1" applyBorder="1" applyAlignment="1">
      <alignment horizontal="center" vertical="top" wrapText="1"/>
    </xf>
    <xf numFmtId="4" fontId="4" fillId="2" borderId="10"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0" fontId="17" fillId="2" borderId="1" xfId="0" applyFont="1" applyFill="1" applyBorder="1" applyAlignment="1">
      <alignment horizontal="center" vertical="top"/>
    </xf>
    <xf numFmtId="164" fontId="7" fillId="2" borderId="10" xfId="0" applyNumberFormat="1" applyFont="1" applyFill="1" applyBorder="1" applyAlignment="1">
      <alignment horizontal="center" vertical="top" wrapText="1"/>
    </xf>
    <xf numFmtId="4" fontId="6" fillId="2" borderId="10"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0" fontId="8" fillId="2" borderId="1" xfId="0" applyFont="1" applyFill="1" applyBorder="1" applyAlignment="1">
      <alignment horizontal="center" vertical="top"/>
    </xf>
    <xf numFmtId="0" fontId="18" fillId="2" borderId="1" xfId="0"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30" xfId="0" applyNumberFormat="1" applyFont="1" applyFill="1" applyBorder="1" applyAlignment="1">
      <alignment horizontal="center" vertical="top" wrapText="1"/>
    </xf>
    <xf numFmtId="14" fontId="4" fillId="2" borderId="1" xfId="0" applyNumberFormat="1" applyFont="1" applyFill="1" applyBorder="1" applyAlignment="1">
      <alignment horizontal="left" vertical="top"/>
    </xf>
    <xf numFmtId="0" fontId="8" fillId="2" borderId="3" xfId="0" applyFont="1" applyFill="1" applyBorder="1" applyAlignment="1">
      <alignment horizontal="center" vertical="top"/>
    </xf>
    <xf numFmtId="0" fontId="3" fillId="2" borderId="1" xfId="0" applyFont="1" applyFill="1" applyBorder="1" applyAlignment="1">
      <alignment horizontal="center" vertical="top"/>
    </xf>
    <xf numFmtId="0" fontId="15" fillId="2" borderId="1"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3"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10"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10"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10" xfId="0" applyFont="1" applyFill="1" applyBorder="1" applyAlignment="1">
      <alignment horizontal="left" vertical="top" shrinkToFit="1"/>
    </xf>
    <xf numFmtId="0" fontId="6" fillId="2" borderId="3" xfId="0" applyFont="1" applyFill="1" applyBorder="1" applyAlignment="1">
      <alignment horizontal="left" vertical="top" shrinkToFit="1"/>
    </xf>
    <xf numFmtId="0" fontId="6" fillId="2" borderId="1" xfId="0" applyFont="1" applyFill="1" applyBorder="1"/>
    <xf numFmtId="0" fontId="3" fillId="4" borderId="1" xfId="0" applyFont="1" applyFill="1" applyBorder="1" applyAlignment="1">
      <alignment horizontal="left" vertical="top" wrapText="1"/>
    </xf>
    <xf numFmtId="0" fontId="6" fillId="4" borderId="1" xfId="0" applyFont="1" applyFill="1" applyBorder="1" applyAlignment="1">
      <alignment horizontal="center" vertical="top"/>
    </xf>
    <xf numFmtId="0" fontId="6" fillId="4" borderId="2" xfId="0" applyFont="1" applyFill="1" applyBorder="1" applyAlignment="1">
      <alignment horizontal="center" vertical="top"/>
    </xf>
    <xf numFmtId="0" fontId="6" fillId="4" borderId="10"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10" xfId="0" applyFont="1" applyFill="1" applyBorder="1" applyAlignment="1">
      <alignment horizontal="center" vertical="top" wrapText="1"/>
    </xf>
    <xf numFmtId="0" fontId="3" fillId="4" borderId="3" xfId="0" applyFont="1" applyFill="1" applyBorder="1" applyAlignment="1">
      <alignment horizontal="center" vertical="top" wrapText="1"/>
    </xf>
    <xf numFmtId="0" fontId="6" fillId="2" borderId="1" xfId="0" applyFont="1" applyFill="1" applyBorder="1" applyAlignment="1">
      <alignment vertical="top" wrapText="1"/>
    </xf>
    <xf numFmtId="0" fontId="3" fillId="2" borderId="3" xfId="0" applyFont="1" applyFill="1" applyBorder="1" applyAlignment="1">
      <alignment horizontal="left" vertical="top" wrapText="1"/>
    </xf>
    <xf numFmtId="0" fontId="22" fillId="2" borderId="1" xfId="0" applyFont="1" applyFill="1" applyBorder="1" applyAlignment="1">
      <alignment horizontal="center" vertical="top" wrapText="1"/>
    </xf>
    <xf numFmtId="0" fontId="4" fillId="2" borderId="1" xfId="0" applyFont="1" applyFill="1" applyBorder="1" applyAlignment="1">
      <alignment horizontal="center" vertical="top"/>
    </xf>
    <xf numFmtId="2" fontId="8" fillId="2" borderId="2" xfId="0" applyNumberFormat="1" applyFont="1" applyFill="1" applyBorder="1" applyAlignment="1">
      <alignment horizontal="center" vertical="top" wrapText="1"/>
    </xf>
    <xf numFmtId="2" fontId="8" fillId="2" borderId="10"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left" vertical="top" wrapText="1"/>
    </xf>
    <xf numFmtId="4" fontId="5" fillId="2" borderId="10"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19" fillId="3" borderId="1" xfId="0" applyFont="1" applyFill="1" applyBorder="1" applyAlignment="1">
      <alignment horizontal="center" vertical="top"/>
    </xf>
    <xf numFmtId="0" fontId="25" fillId="3" borderId="1" xfId="0" applyFont="1" applyFill="1" applyBorder="1" applyAlignment="1">
      <alignment horizontal="center" vertical="top"/>
    </xf>
    <xf numFmtId="4" fontId="7" fillId="2" borderId="1" xfId="0" applyNumberFormat="1" applyFont="1" applyFill="1" applyBorder="1" applyAlignment="1">
      <alignment horizontal="center" vertical="top"/>
    </xf>
    <xf numFmtId="0" fontId="5" fillId="2" borderId="28" xfId="0" applyFont="1" applyFill="1" applyBorder="1" applyAlignment="1">
      <alignment horizontal="center" vertical="top" wrapText="1"/>
    </xf>
    <xf numFmtId="0" fontId="7" fillId="2" borderId="2" xfId="0" applyFont="1" applyFill="1" applyBorder="1" applyAlignment="1">
      <alignment horizontal="center" vertical="top"/>
    </xf>
    <xf numFmtId="0" fontId="7" fillId="2" borderId="10" xfId="0" applyFont="1" applyFill="1" applyBorder="1" applyAlignment="1">
      <alignment horizontal="center" vertical="top"/>
    </xf>
    <xf numFmtId="0" fontId="7" fillId="2" borderId="3" xfId="0" applyFont="1" applyFill="1" applyBorder="1" applyAlignment="1">
      <alignment horizontal="center" vertical="top"/>
    </xf>
    <xf numFmtId="0" fontId="4" fillId="2" borderId="1" xfId="0" applyFont="1" applyFill="1" applyBorder="1" applyAlignment="1">
      <alignment horizontal="left" vertical="top" wrapText="1"/>
    </xf>
    <xf numFmtId="0" fontId="6" fillId="2" borderId="36" xfId="0" applyFont="1" applyFill="1" applyBorder="1" applyAlignment="1">
      <alignment horizontal="center" vertical="top"/>
    </xf>
    <xf numFmtId="0" fontId="6" fillId="2" borderId="37" xfId="0" applyFont="1" applyFill="1" applyBorder="1" applyAlignment="1">
      <alignment horizontal="center" vertical="top"/>
    </xf>
    <xf numFmtId="0" fontId="6" fillId="2" borderId="36" xfId="0" applyFont="1" applyFill="1" applyBorder="1" applyAlignment="1">
      <alignment horizontal="center" vertical="top" wrapText="1"/>
    </xf>
    <xf numFmtId="0" fontId="6" fillId="2" borderId="37" xfId="0" applyFont="1" applyFill="1" applyBorder="1" applyAlignment="1">
      <alignment horizontal="center" vertical="top" wrapText="1"/>
    </xf>
    <xf numFmtId="0" fontId="6" fillId="2" borderId="38" xfId="0" applyFont="1" applyFill="1" applyBorder="1" applyAlignment="1">
      <alignment horizontal="center" vertical="top" wrapText="1"/>
    </xf>
    <xf numFmtId="0" fontId="6" fillId="2" borderId="39" xfId="0" applyFont="1" applyFill="1" applyBorder="1" applyAlignment="1">
      <alignment horizontal="center" vertical="top" wrapText="1"/>
    </xf>
    <xf numFmtId="0" fontId="6" fillId="2" borderId="39" xfId="0" applyFont="1" applyFill="1" applyBorder="1" applyAlignment="1">
      <alignment horizontal="center" vertical="top"/>
    </xf>
    <xf numFmtId="0" fontId="3" fillId="2" borderId="1" xfId="0" applyFont="1" applyFill="1" applyBorder="1" applyAlignment="1">
      <alignment horizontal="left" vertical="top"/>
    </xf>
    <xf numFmtId="0" fontId="6" fillId="2" borderId="38" xfId="0" applyFont="1" applyFill="1" applyBorder="1" applyAlignment="1">
      <alignment horizontal="center" vertical="top"/>
    </xf>
    <xf numFmtId="0" fontId="8" fillId="2" borderId="39" xfId="0" applyFont="1" applyFill="1" applyBorder="1" applyAlignment="1">
      <alignment horizontal="center" vertical="top" wrapText="1"/>
    </xf>
    <xf numFmtId="0" fontId="8" fillId="2" borderId="39" xfId="0" applyFont="1" applyFill="1" applyBorder="1" applyAlignment="1">
      <alignment horizontal="center" vertical="top"/>
    </xf>
    <xf numFmtId="0" fontId="4" fillId="2" borderId="2"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horizontal="center" vertical="top"/>
    </xf>
    <xf numFmtId="0" fontId="8" fillId="2" borderId="10" xfId="0" applyFont="1" applyFill="1" applyBorder="1" applyAlignment="1">
      <alignment horizontal="center" vertical="top"/>
    </xf>
    <xf numFmtId="4" fontId="8" fillId="2" borderId="10"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0" fontId="5" fillId="2" borderId="10" xfId="0" applyFont="1" applyFill="1" applyBorder="1" applyAlignment="1">
      <alignment horizontal="left" vertical="top" wrapText="1"/>
    </xf>
    <xf numFmtId="164" fontId="8" fillId="2" borderId="2"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10"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10"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2" fontId="4" fillId="2" borderId="10"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10"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6" fillId="2" borderId="28" xfId="0" applyFont="1" applyFill="1" applyBorder="1" applyAlignment="1">
      <alignment horizontal="center" vertical="top" wrapText="1"/>
    </xf>
    <xf numFmtId="164" fontId="8" fillId="2" borderId="10" xfId="0" applyNumberFormat="1" applyFont="1" applyFill="1" applyBorder="1" applyAlignment="1">
      <alignment horizontal="center" vertical="top" wrapText="1"/>
    </xf>
    <xf numFmtId="0" fontId="8" fillId="2" borderId="28" xfId="0" applyFont="1" applyFill="1" applyBorder="1" applyAlignment="1">
      <alignment horizontal="left" vertical="top" wrapText="1"/>
    </xf>
    <xf numFmtId="0" fontId="8" fillId="2" borderId="28" xfId="0" applyFont="1" applyFill="1" applyBorder="1" applyAlignment="1">
      <alignment horizontal="center" vertical="top" wrapText="1"/>
    </xf>
    <xf numFmtId="0" fontId="6" fillId="2" borderId="28" xfId="0" applyFont="1" applyFill="1" applyBorder="1" applyAlignment="1">
      <alignment horizontal="left" vertical="top" wrapText="1"/>
    </xf>
    <xf numFmtId="165" fontId="5" fillId="2" borderId="2" xfId="0" applyNumberFormat="1" applyFont="1" applyFill="1" applyBorder="1" applyAlignment="1">
      <alignment horizontal="center" vertical="top"/>
    </xf>
    <xf numFmtId="165" fontId="5" fillId="2" borderId="10"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0" fontId="6" fillId="2" borderId="2" xfId="0" applyFont="1" applyFill="1" applyBorder="1" applyAlignment="1">
      <alignment vertical="top" wrapText="1"/>
    </xf>
    <xf numFmtId="0" fontId="6" fillId="2" borderId="3" xfId="0" applyFont="1" applyFill="1" applyBorder="1" applyAlignment="1">
      <alignment vertical="top" wrapText="1"/>
    </xf>
    <xf numFmtId="3" fontId="6" fillId="2" borderId="2" xfId="0" applyNumberFormat="1" applyFont="1" applyFill="1" applyBorder="1" applyAlignment="1">
      <alignment horizontal="center" vertical="top" wrapText="1"/>
    </xf>
    <xf numFmtId="3" fontId="6" fillId="2" borderId="10"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0" fontId="8" fillId="2" borderId="1" xfId="0" applyFont="1" applyFill="1" applyBorder="1" applyAlignment="1">
      <alignment horizontal="left" wrapText="1"/>
    </xf>
    <xf numFmtId="0" fontId="8" fillId="2" borderId="1" xfId="0" applyFont="1" applyFill="1" applyBorder="1" applyAlignment="1">
      <alignment horizontal="left"/>
    </xf>
    <xf numFmtId="2" fontId="4" fillId="2" borderId="35" xfId="0" applyNumberFormat="1" applyFont="1" applyFill="1" applyBorder="1" applyAlignment="1">
      <alignment horizontal="center" vertical="top"/>
    </xf>
    <xf numFmtId="14" fontId="5" fillId="2" borderId="1" xfId="0" applyNumberFormat="1" applyFont="1" applyFill="1" applyBorder="1" applyAlignment="1">
      <alignment horizontal="center" vertical="top"/>
    </xf>
    <xf numFmtId="0" fontId="3" fillId="2" borderId="29"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33"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3" fillId="2" borderId="10" xfId="0" applyFont="1" applyFill="1" applyBorder="1" applyAlignment="1">
      <alignment horizontal="left" vertical="top"/>
    </xf>
    <xf numFmtId="0" fontId="3" fillId="2" borderId="3" xfId="0" applyFont="1" applyFill="1" applyBorder="1" applyAlignment="1">
      <alignment horizontal="left" vertical="top"/>
    </xf>
    <xf numFmtId="164" fontId="5" fillId="2" borderId="1" xfId="0" applyNumberFormat="1" applyFont="1" applyFill="1" applyBorder="1" applyAlignment="1">
      <alignment horizontal="center" vertical="top"/>
    </xf>
    <xf numFmtId="0" fontId="16"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13" fillId="2" borderId="2" xfId="0" applyFont="1" applyFill="1" applyBorder="1" applyAlignment="1">
      <alignment horizontal="center" vertical="top" wrapText="1"/>
    </xf>
    <xf numFmtId="0" fontId="13" fillId="2" borderId="10" xfId="0" applyFont="1" applyFill="1" applyBorder="1" applyAlignment="1">
      <alignment horizontal="center" vertical="top" wrapText="1"/>
    </xf>
    <xf numFmtId="0" fontId="13" fillId="2" borderId="3" xfId="0" applyFont="1" applyFill="1" applyBorder="1" applyAlignment="1">
      <alignment horizontal="center" vertical="top" wrapText="1"/>
    </xf>
    <xf numFmtId="0" fontId="6" fillId="2" borderId="13" xfId="0" applyFont="1" applyFill="1" applyBorder="1" applyAlignment="1">
      <alignment horizontal="center" vertical="top" wrapText="1"/>
    </xf>
    <xf numFmtId="0" fontId="6" fillId="2" borderId="20" xfId="0" applyFont="1" applyFill="1" applyBorder="1" applyAlignment="1">
      <alignment horizontal="center" vertical="top" wrapText="1"/>
    </xf>
    <xf numFmtId="0" fontId="5" fillId="2" borderId="25" xfId="0" applyFont="1" applyFill="1" applyBorder="1" applyAlignment="1">
      <alignment horizontal="center" vertical="top" wrapText="1"/>
    </xf>
    <xf numFmtId="0" fontId="5" fillId="2" borderId="23"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3" xfId="0" applyFont="1" applyFill="1" applyBorder="1" applyAlignment="1">
      <alignment horizontal="center" vertical="top" wrapText="1"/>
    </xf>
    <xf numFmtId="0" fontId="5" fillId="2" borderId="16"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3" xfId="0" applyFont="1" applyFill="1" applyBorder="1" applyAlignment="1">
      <alignment horizontal="left" vertical="top" wrapText="1"/>
    </xf>
    <xf numFmtId="164" fontId="6" fillId="2" borderId="20"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7" xfId="0" applyFont="1" applyFill="1" applyBorder="1" applyAlignment="1">
      <alignment horizontal="center" vertical="top"/>
    </xf>
    <xf numFmtId="164" fontId="6" fillId="2" borderId="26" xfId="0" applyNumberFormat="1" applyFont="1" applyFill="1" applyBorder="1" applyAlignment="1">
      <alignment horizontal="center" vertical="top" wrapText="1"/>
    </xf>
    <xf numFmtId="0" fontId="6" fillId="2" borderId="13" xfId="0" applyFont="1" applyFill="1" applyBorder="1" applyAlignment="1">
      <alignment horizontal="center" vertical="top"/>
    </xf>
    <xf numFmtId="0" fontId="6" fillId="2" borderId="16" xfId="0" applyFont="1" applyFill="1" applyBorder="1" applyAlignment="1">
      <alignment horizontal="center" vertical="top"/>
    </xf>
    <xf numFmtId="164" fontId="6" fillId="2" borderId="8" xfId="0" applyNumberFormat="1" applyFont="1" applyFill="1" applyBorder="1" applyAlignment="1">
      <alignment horizontal="center" vertical="top" wrapText="1"/>
    </xf>
    <xf numFmtId="164" fontId="6" fillId="2" borderId="16"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6" xfId="0" applyNumberFormat="1"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6" xfId="0" applyFont="1" applyFill="1" applyBorder="1" applyAlignment="1">
      <alignment horizontal="center" vertical="top" wrapText="1"/>
    </xf>
    <xf numFmtId="0" fontId="6" fillId="2" borderId="14" xfId="0" applyFont="1" applyFill="1" applyBorder="1" applyAlignment="1">
      <alignment horizontal="center" vertical="top" wrapText="1"/>
    </xf>
    <xf numFmtId="164" fontId="5" fillId="2" borderId="14" xfId="0" applyNumberFormat="1" applyFont="1" applyFill="1" applyBorder="1" applyAlignment="1">
      <alignment horizontal="center" vertical="top" wrapText="1"/>
    </xf>
    <xf numFmtId="0" fontId="6" fillId="2" borderId="21" xfId="0" applyFont="1" applyFill="1" applyBorder="1" applyAlignment="1">
      <alignment horizontal="center" vertical="top" wrapText="1"/>
    </xf>
    <xf numFmtId="3" fontId="5" fillId="2" borderId="10" xfId="0" applyNumberFormat="1" applyFont="1" applyFill="1" applyBorder="1" applyAlignment="1">
      <alignment horizontal="center" vertical="top" wrapText="1"/>
    </xf>
    <xf numFmtId="3" fontId="5" fillId="2" borderId="3" xfId="0" applyNumberFormat="1"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23" xfId="0" applyFont="1" applyFill="1" applyBorder="1" applyAlignment="1">
      <alignment horizontal="center" vertical="top" wrapText="1"/>
    </xf>
    <xf numFmtId="0" fontId="6" fillId="2" borderId="9"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2" borderId="14" xfId="0" applyFont="1" applyFill="1" applyBorder="1" applyAlignment="1">
      <alignment horizontal="left" vertical="top" wrapText="1"/>
    </xf>
    <xf numFmtId="0" fontId="6" fillId="2" borderId="14" xfId="0" applyFont="1" applyFill="1" applyBorder="1" applyAlignment="1">
      <alignment horizontal="center" vertical="top"/>
    </xf>
    <xf numFmtId="0" fontId="5" fillId="2" borderId="14" xfId="0" applyFont="1" applyFill="1" applyBorder="1" applyAlignment="1">
      <alignment horizontal="center" vertical="top" wrapText="1"/>
    </xf>
    <xf numFmtId="0" fontId="6" fillId="2" borderId="16" xfId="0" applyFont="1" applyFill="1" applyBorder="1" applyAlignment="1">
      <alignment horizontal="left" vertical="top" wrapText="1"/>
    </xf>
    <xf numFmtId="164" fontId="6" fillId="2" borderId="14" xfId="0" applyNumberFormat="1" applyFont="1" applyFill="1" applyBorder="1" applyAlignment="1">
      <alignment horizontal="center" vertical="top" wrapText="1"/>
    </xf>
    <xf numFmtId="4" fontId="5" fillId="2" borderId="14"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6" xfId="0" applyNumberFormat="1"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164" fontId="6" fillId="2" borderId="18" xfId="0" applyNumberFormat="1" applyFont="1" applyFill="1" applyBorder="1" applyAlignment="1">
      <alignment horizontal="center" vertical="top" wrapText="1"/>
    </xf>
    <xf numFmtId="0" fontId="6" fillId="2" borderId="0" xfId="0" applyFont="1" applyFill="1" applyAlignment="1">
      <alignment horizontal="center" vertical="top" wrapText="1"/>
    </xf>
    <xf numFmtId="0" fontId="6" fillId="2" borderId="32" xfId="0" applyFont="1" applyFill="1" applyBorder="1" applyAlignment="1">
      <alignment horizontal="center" vertical="top" wrapText="1"/>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5" fillId="2" borderId="24" xfId="0" applyFont="1" applyFill="1" applyBorder="1" applyAlignment="1">
      <alignment horizontal="center" vertical="top" wrapText="1"/>
    </xf>
    <xf numFmtId="0" fontId="5" fillId="2" borderId="11" xfId="0" applyFont="1" applyFill="1" applyBorder="1" applyAlignment="1">
      <alignment horizontal="center" vertical="top" wrapText="1"/>
    </xf>
    <xf numFmtId="0" fontId="5" fillId="2" borderId="12" xfId="0" applyFont="1" applyFill="1" applyBorder="1" applyAlignment="1">
      <alignment horizontal="center" vertical="top" wrapText="1"/>
    </xf>
    <xf numFmtId="164" fontId="5" fillId="2" borderId="10" xfId="0" applyNumberFormat="1" applyFont="1" applyFill="1" applyBorder="1" applyAlignment="1">
      <alignment horizontal="center" vertical="top"/>
    </xf>
    <xf numFmtId="164" fontId="5" fillId="2" borderId="14" xfId="0" applyNumberFormat="1" applyFont="1" applyFill="1" applyBorder="1" applyAlignment="1">
      <alignment horizontal="center" vertical="top"/>
    </xf>
    <xf numFmtId="164" fontId="26" fillId="2" borderId="1" xfId="0" applyNumberFormat="1" applyFont="1" applyFill="1" applyBorder="1" applyAlignment="1">
      <alignment horizontal="center" vertical="center" wrapText="1"/>
    </xf>
    <xf numFmtId="164" fontId="26" fillId="2" borderId="1" xfId="0" applyNumberFormat="1" applyFont="1" applyFill="1" applyBorder="1" applyAlignment="1">
      <alignment horizontal="center" vertical="center"/>
    </xf>
    <xf numFmtId="0" fontId="26" fillId="2" borderId="1" xfId="0" applyFont="1" applyFill="1" applyBorder="1" applyAlignment="1">
      <alignment horizontal="center" vertical="center"/>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4" xfId="0" applyFont="1" applyFill="1" applyBorder="1" applyAlignment="1">
      <alignment horizontal="center" vertical="center"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3" fontId="5" fillId="2" borderId="2" xfId="1" applyFont="1" applyFill="1" applyBorder="1" applyAlignment="1">
      <alignment horizontal="center" vertical="top" wrapText="1"/>
    </xf>
    <xf numFmtId="43" fontId="5" fillId="2" borderId="10"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10"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5" xfId="0" applyFont="1" applyFill="1" applyBorder="1" applyAlignment="1">
      <alignment horizontal="center" vertical="top"/>
    </xf>
    <xf numFmtId="49" fontId="4" fillId="2" borderId="2" xfId="0" applyNumberFormat="1" applyFont="1" applyFill="1" applyBorder="1" applyAlignment="1">
      <alignment horizontal="center" vertical="top" wrapText="1"/>
    </xf>
    <xf numFmtId="49" fontId="4" fillId="2" borderId="10"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0" fontId="15" fillId="2" borderId="1" xfId="0" applyFont="1" applyFill="1" applyBorder="1" applyAlignment="1">
      <alignment horizontal="center"/>
    </xf>
    <xf numFmtId="0" fontId="15" fillId="2" borderId="1" xfId="0" applyFont="1" applyFill="1" applyBorder="1"/>
    <xf numFmtId="2"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14" fontId="4" fillId="2" borderId="3" xfId="0" applyNumberFormat="1"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14" fontId="17" fillId="2" borderId="1" xfId="0" applyNumberFormat="1" applyFont="1" applyFill="1" applyBorder="1" applyAlignment="1">
      <alignment horizontal="center" vertical="top"/>
    </xf>
    <xf numFmtId="0" fontId="6" fillId="2" borderId="4" xfId="0" applyFont="1" applyFill="1" applyBorder="1" applyAlignment="1">
      <alignment horizontal="center" vertical="top"/>
    </xf>
    <xf numFmtId="0" fontId="6" fillId="2" borderId="31" xfId="0" applyFont="1" applyFill="1" applyBorder="1" applyAlignment="1">
      <alignment horizontal="center" vertical="top"/>
    </xf>
    <xf numFmtId="0" fontId="18" fillId="2" borderId="2" xfId="0" applyFont="1" applyFill="1" applyBorder="1" applyAlignment="1">
      <alignment horizontal="center" vertical="top" wrapText="1"/>
    </xf>
    <xf numFmtId="0" fontId="15" fillId="2" borderId="1" xfId="0" applyFont="1" applyFill="1" applyBorder="1" applyAlignment="1">
      <alignment horizontal="left" vertical="top"/>
    </xf>
    <xf numFmtId="14" fontId="4" fillId="2" borderId="1" xfId="0" applyNumberFormat="1" applyFont="1" applyFill="1" applyBorder="1" applyAlignment="1">
      <alignment horizontal="center" vertical="top" wrapText="1"/>
    </xf>
    <xf numFmtId="2" fontId="17" fillId="2" borderId="2" xfId="0" applyNumberFormat="1" applyFont="1" applyFill="1" applyBorder="1" applyAlignment="1">
      <alignment horizontal="center" vertical="top" wrapText="1"/>
    </xf>
    <xf numFmtId="2" fontId="17" fillId="2" borderId="10"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0" fontId="17" fillId="2" borderId="1" xfId="0" applyFont="1" applyFill="1" applyBorder="1" applyAlignment="1">
      <alignment horizontal="left" vertical="top" wrapText="1"/>
    </xf>
    <xf numFmtId="0" fontId="17" fillId="2" borderId="1" xfId="0" applyFont="1" applyFill="1" applyBorder="1" applyAlignment="1">
      <alignment horizontal="left" vertical="top"/>
    </xf>
    <xf numFmtId="2" fontId="4" fillId="2" borderId="2" xfId="0" applyNumberFormat="1" applyFont="1" applyFill="1" applyBorder="1" applyAlignment="1">
      <alignment horizontal="center" vertical="top"/>
    </xf>
    <xf numFmtId="0" fontId="6" fillId="2" borderId="10" xfId="0" applyFont="1" applyFill="1" applyBorder="1" applyAlignment="1">
      <alignment vertical="top" wrapText="1"/>
    </xf>
    <xf numFmtId="0" fontId="15" fillId="2" borderId="1" xfId="0" applyFont="1" applyFill="1" applyBorder="1" applyAlignment="1">
      <alignment horizontal="center" vertical="top"/>
    </xf>
    <xf numFmtId="4" fontId="5" fillId="2" borderId="35" xfId="0" applyNumberFormat="1" applyFont="1" applyFill="1" applyBorder="1" applyAlignment="1">
      <alignment horizontal="center" vertical="top"/>
    </xf>
    <xf numFmtId="0" fontId="4" fillId="2" borderId="29" xfId="0" applyFont="1" applyFill="1" applyBorder="1" applyAlignment="1">
      <alignment horizontal="center" vertical="top" wrapText="1"/>
    </xf>
    <xf numFmtId="0" fontId="4" fillId="2" borderId="33" xfId="0" applyFont="1" applyFill="1" applyBorder="1" applyAlignment="1">
      <alignment horizontal="center" vertical="top" wrapText="1"/>
    </xf>
    <xf numFmtId="0" fontId="4" fillId="2" borderId="34" xfId="0" applyFont="1" applyFill="1" applyBorder="1" applyAlignment="1">
      <alignment horizontal="left" vertical="top" wrapText="1"/>
    </xf>
    <xf numFmtId="0" fontId="4" fillId="2" borderId="35" xfId="0" applyFont="1" applyFill="1" applyBorder="1" applyAlignment="1">
      <alignment horizontal="left" vertical="top" wrapText="1"/>
    </xf>
    <xf numFmtId="0" fontId="19" fillId="3" borderId="3" xfId="0" applyFont="1" applyFill="1" applyBorder="1" applyAlignment="1">
      <alignment horizontal="center" vertical="top"/>
    </xf>
    <xf numFmtId="0" fontId="3"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15" fillId="2" borderId="2" xfId="0" applyFont="1" applyFill="1" applyBorder="1" applyAlignment="1">
      <alignment horizontal="left" vertical="top" wrapText="1"/>
    </xf>
    <xf numFmtId="0" fontId="5" fillId="2" borderId="29" xfId="0" applyFont="1" applyFill="1" applyBorder="1" applyAlignment="1">
      <alignment horizontal="center" vertical="top" wrapText="1"/>
    </xf>
    <xf numFmtId="0" fontId="5" fillId="2" borderId="33" xfId="0" applyFont="1" applyFill="1" applyBorder="1" applyAlignment="1">
      <alignment horizontal="center" vertical="top" wrapText="1"/>
    </xf>
    <xf numFmtId="0" fontId="6" fillId="2" borderId="29" xfId="0" applyFont="1" applyFill="1" applyBorder="1" applyAlignment="1">
      <alignment horizontal="center" vertical="top" wrapText="1"/>
    </xf>
    <xf numFmtId="0" fontId="6" fillId="2" borderId="33" xfId="0" applyFont="1" applyFill="1" applyBorder="1" applyAlignment="1">
      <alignment horizontal="center" vertical="top" wrapText="1"/>
    </xf>
    <xf numFmtId="0" fontId="3" fillId="2" borderId="34" xfId="0" applyFont="1" applyFill="1" applyBorder="1" applyAlignment="1">
      <alignment horizontal="left" vertical="top" wrapText="1"/>
    </xf>
    <xf numFmtId="0" fontId="3" fillId="2" borderId="35" xfId="0" applyFont="1" applyFill="1" applyBorder="1" applyAlignment="1">
      <alignment horizontal="left" vertical="top" wrapText="1"/>
    </xf>
    <xf numFmtId="2" fontId="29" fillId="2" borderId="2" xfId="0" applyNumberFormat="1" applyFont="1" applyFill="1" applyBorder="1" applyAlignment="1">
      <alignment horizontal="center" vertical="top" wrapText="1"/>
    </xf>
    <xf numFmtId="2" fontId="29" fillId="2" borderId="10" xfId="0" applyNumberFormat="1" applyFont="1" applyFill="1" applyBorder="1" applyAlignment="1">
      <alignment horizontal="center" vertical="top" wrapText="1"/>
    </xf>
    <xf numFmtId="2" fontId="29" fillId="2" borderId="3" xfId="0" applyNumberFormat="1" applyFont="1" applyFill="1" applyBorder="1" applyAlignment="1">
      <alignment horizontal="center" vertical="top" wrapText="1"/>
    </xf>
    <xf numFmtId="0" fontId="31" fillId="2" borderId="0" xfId="0" applyFont="1" applyFill="1"/>
    <xf numFmtId="0" fontId="31" fillId="2" borderId="0" xfId="0" applyFont="1" applyFill="1" applyAlignment="1">
      <alignment horizontal="center" vertical="top"/>
    </xf>
    <xf numFmtId="0" fontId="31" fillId="2" borderId="0" xfId="0" applyFont="1" applyFill="1" applyAlignment="1">
      <alignment horizontal="center"/>
    </xf>
    <xf numFmtId="0" fontId="31" fillId="2" borderId="0" xfId="0" applyFont="1" applyFill="1" applyAlignment="1">
      <alignment horizontal="left"/>
    </xf>
    <xf numFmtId="0" fontId="32" fillId="2" borderId="0" xfId="0" applyFont="1" applyFill="1"/>
    <xf numFmtId="164" fontId="31" fillId="2" borderId="0" xfId="0" applyNumberFormat="1" applyFont="1" applyFill="1"/>
    <xf numFmtId="164" fontId="32" fillId="2" borderId="0" xfId="0" applyNumberFormat="1" applyFont="1" applyFill="1"/>
    <xf numFmtId="0" fontId="32" fillId="2" borderId="0" xfId="0" applyFont="1" applyFill="1" applyAlignment="1">
      <alignment horizontal="center"/>
    </xf>
    <xf numFmtId="0" fontId="31" fillId="2" borderId="0" xfId="0" applyFont="1" applyFill="1" applyAlignment="1">
      <alignment vertical="top"/>
    </xf>
    <xf numFmtId="0" fontId="33" fillId="2" borderId="0" xfId="0" applyFont="1" applyFill="1" applyAlignment="1">
      <alignment horizontal="center"/>
    </xf>
    <xf numFmtId="0" fontId="30" fillId="2" borderId="0" xfId="0" applyFont="1" applyFill="1"/>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376"/>
  <sheetViews>
    <sheetView tabSelected="1" topLeftCell="A28" zoomScale="70" zoomScaleNormal="70" workbookViewId="0">
      <pane xSplit="2" topLeftCell="C1" activePane="topRight" state="frozen"/>
      <selection pane="topRight" activeCell="E27" sqref="E27:E32"/>
    </sheetView>
  </sheetViews>
  <sheetFormatPr defaultColWidth="9.1796875" defaultRowHeight="13" x14ac:dyDescent="0.3"/>
  <cols>
    <col min="1" max="1" width="1.81640625" style="1" customWidth="1"/>
    <col min="2" max="2" width="21" style="146" customWidth="1"/>
    <col min="3" max="3" width="42.453125" style="147" customWidth="1"/>
    <col min="4" max="4" width="19" style="1" customWidth="1"/>
    <col min="5" max="5" width="28" style="148" customWidth="1"/>
    <col min="6" max="6" width="18.1796875" style="148" customWidth="1"/>
    <col min="7" max="7" width="56.1796875" style="148" customWidth="1"/>
    <col min="8" max="8" width="9.7265625" style="1" customWidth="1"/>
    <col min="9" max="9" width="15.7265625" style="1" customWidth="1"/>
    <col min="10" max="10" width="24.1796875" style="1" customWidth="1"/>
    <col min="11" max="11" width="22.26953125" style="146" customWidth="1"/>
    <col min="12" max="12" width="10.54296875" style="147" customWidth="1"/>
    <col min="13" max="13" width="10.54296875" style="146" customWidth="1"/>
    <col min="14" max="14" width="17.1796875" style="149" customWidth="1"/>
    <col min="15" max="15" width="23.453125" style="1" customWidth="1"/>
    <col min="16" max="16" width="21.453125" style="1" customWidth="1"/>
    <col min="17" max="17" width="15.453125" style="1" customWidth="1"/>
    <col min="18" max="18" width="10.81640625" style="1" customWidth="1"/>
    <col min="19" max="19" width="14.453125" style="1" customWidth="1"/>
    <col min="20" max="21" width="14" style="170" customWidth="1"/>
    <col min="22" max="22" width="18" style="150" customWidth="1"/>
    <col min="23" max="23" width="19.81640625" style="150" customWidth="1"/>
    <col min="24" max="24" width="12.1796875" style="150" customWidth="1"/>
    <col min="25" max="25" width="11.26953125" style="150" customWidth="1"/>
    <col min="26" max="26" width="12.26953125" style="150" bestFit="1" customWidth="1"/>
    <col min="27" max="27" width="12.453125" style="150" bestFit="1" customWidth="1"/>
    <col min="28" max="28" width="13.81640625" style="150" customWidth="1"/>
    <col min="29" max="29" width="11.54296875" style="149" customWidth="1"/>
    <col min="30" max="30" width="18.453125" style="149" customWidth="1"/>
    <col min="31" max="31" width="17.453125" style="149" customWidth="1"/>
    <col min="32" max="32" width="10.1796875" style="1" bestFit="1" customWidth="1"/>
    <col min="33" max="33" width="10.453125" style="149" bestFit="1" customWidth="1"/>
    <col min="34" max="34" width="26" style="6" customWidth="1"/>
    <col min="35" max="35" width="19.7265625" style="6" bestFit="1" customWidth="1"/>
    <col min="36" max="36" width="9.26953125" style="1" bestFit="1" customWidth="1"/>
    <col min="37" max="16384" width="9.1796875" style="1"/>
  </cols>
  <sheetData>
    <row r="1" spans="2:36" s="563" customFormat="1" ht="12.65" customHeight="1" x14ac:dyDescent="0.3">
      <c r="B1" s="564"/>
      <c r="C1" s="565"/>
      <c r="F1" s="566"/>
      <c r="K1" s="564"/>
      <c r="L1" s="565"/>
      <c r="M1" s="564"/>
      <c r="N1" s="567"/>
      <c r="P1" s="567"/>
      <c r="Q1" s="567"/>
      <c r="R1" s="567"/>
      <c r="S1" s="567"/>
      <c r="T1" s="568"/>
      <c r="U1" s="568"/>
      <c r="V1" s="569"/>
      <c r="W1" s="569"/>
      <c r="X1" s="569"/>
      <c r="Y1" s="569"/>
      <c r="Z1" s="569"/>
      <c r="AA1" s="569"/>
      <c r="AB1" s="569"/>
      <c r="AC1" s="567"/>
      <c r="AD1" s="567"/>
      <c r="AE1" s="567"/>
      <c r="AF1" s="567"/>
      <c r="AG1" s="567"/>
      <c r="AH1" s="570"/>
      <c r="AI1" s="570"/>
    </row>
    <row r="2" spans="2:36" s="563" customFormat="1" x14ac:dyDescent="0.3">
      <c r="B2" s="571"/>
      <c r="C2" s="565"/>
      <c r="F2" s="566"/>
      <c r="J2" s="566"/>
      <c r="K2" s="564"/>
      <c r="L2" s="565"/>
      <c r="M2" s="564"/>
      <c r="N2" s="567"/>
      <c r="P2" s="567"/>
      <c r="Q2" s="567"/>
      <c r="R2" s="567"/>
      <c r="S2" s="567"/>
      <c r="T2" s="568"/>
      <c r="U2" s="568"/>
      <c r="V2" s="569"/>
      <c r="W2" s="569"/>
      <c r="X2" s="569"/>
      <c r="Y2" s="569"/>
      <c r="Z2" s="569"/>
      <c r="AA2" s="569"/>
      <c r="AB2" s="569"/>
      <c r="AC2" s="567"/>
      <c r="AD2" s="567"/>
      <c r="AE2" s="567"/>
      <c r="AF2" s="567"/>
      <c r="AG2" s="567"/>
      <c r="AH2" s="567"/>
      <c r="AI2" s="567"/>
    </row>
    <row r="3" spans="2:36" s="563" customFormat="1" ht="15" customHeight="1" x14ac:dyDescent="0.35">
      <c r="B3" s="572" t="s">
        <v>1133</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3"/>
    </row>
    <row r="4" spans="2:36" s="563" customFormat="1" x14ac:dyDescent="0.3">
      <c r="B4" s="564"/>
      <c r="C4" s="565"/>
      <c r="E4" s="566"/>
      <c r="F4" s="566"/>
      <c r="G4" s="566"/>
      <c r="K4" s="564"/>
      <c r="L4" s="565"/>
      <c r="M4" s="564"/>
      <c r="N4" s="567"/>
      <c r="T4" s="568"/>
      <c r="U4" s="568"/>
      <c r="V4" s="569"/>
      <c r="W4" s="569"/>
      <c r="X4" s="569"/>
      <c r="Y4" s="569"/>
      <c r="Z4" s="569"/>
      <c r="AA4" s="569"/>
      <c r="AB4" s="569"/>
      <c r="AC4" s="567"/>
      <c r="AD4" s="567"/>
      <c r="AE4" s="567"/>
      <c r="AG4" s="567"/>
      <c r="AH4" s="570"/>
      <c r="AI4" s="570"/>
    </row>
    <row r="5" spans="2:36" s="173" customFormat="1" ht="72.75" customHeight="1" x14ac:dyDescent="0.35">
      <c r="B5" s="495" t="s">
        <v>0</v>
      </c>
      <c r="C5" s="495" t="s">
        <v>1</v>
      </c>
      <c r="D5" s="495" t="s">
        <v>2</v>
      </c>
      <c r="E5" s="495" t="s">
        <v>3</v>
      </c>
      <c r="F5" s="495" t="s">
        <v>4</v>
      </c>
      <c r="G5" s="495" t="s">
        <v>5</v>
      </c>
      <c r="H5" s="495" t="s">
        <v>160</v>
      </c>
      <c r="I5" s="495" t="s">
        <v>161</v>
      </c>
      <c r="J5" s="503" t="s">
        <v>6</v>
      </c>
      <c r="K5" s="503"/>
      <c r="L5" s="503"/>
      <c r="M5" s="503"/>
      <c r="N5" s="493" t="s">
        <v>7</v>
      </c>
      <c r="O5" s="495" t="s">
        <v>8</v>
      </c>
      <c r="P5" s="495" t="s">
        <v>9</v>
      </c>
      <c r="Q5" s="495" t="s">
        <v>10</v>
      </c>
      <c r="R5" s="495" t="s">
        <v>11</v>
      </c>
      <c r="S5" s="495" t="s">
        <v>12</v>
      </c>
      <c r="T5" s="501" t="s">
        <v>13</v>
      </c>
      <c r="U5" s="501" t="s">
        <v>14</v>
      </c>
      <c r="V5" s="502" t="s">
        <v>15</v>
      </c>
      <c r="W5" s="502"/>
      <c r="X5" s="502"/>
      <c r="Y5" s="502"/>
      <c r="Z5" s="502"/>
      <c r="AA5" s="502"/>
      <c r="AB5" s="501" t="s">
        <v>16</v>
      </c>
      <c r="AC5" s="493" t="s">
        <v>17</v>
      </c>
      <c r="AD5" s="504" t="s">
        <v>154</v>
      </c>
      <c r="AE5" s="505"/>
      <c r="AF5" s="506"/>
      <c r="AG5" s="493" t="s">
        <v>18</v>
      </c>
      <c r="AH5" s="493" t="s">
        <v>19</v>
      </c>
      <c r="AI5" s="495" t="s">
        <v>20</v>
      </c>
      <c r="AJ5" s="493" t="s">
        <v>21</v>
      </c>
    </row>
    <row r="6" spans="2:36" s="173" customFormat="1" ht="146.25" customHeight="1" x14ac:dyDescent="0.35">
      <c r="B6" s="495"/>
      <c r="C6" s="495"/>
      <c r="D6" s="495"/>
      <c r="E6" s="495"/>
      <c r="F6" s="495"/>
      <c r="G6" s="495"/>
      <c r="H6" s="495"/>
      <c r="I6" s="495"/>
      <c r="J6" s="171" t="s">
        <v>22</v>
      </c>
      <c r="K6" s="171" t="s">
        <v>23</v>
      </c>
      <c r="L6" s="171" t="s">
        <v>24</v>
      </c>
      <c r="M6" s="171" t="s">
        <v>25</v>
      </c>
      <c r="N6" s="494"/>
      <c r="O6" s="495"/>
      <c r="P6" s="495"/>
      <c r="Q6" s="495"/>
      <c r="R6" s="495"/>
      <c r="S6" s="495"/>
      <c r="T6" s="501"/>
      <c r="U6" s="501"/>
      <c r="V6" s="172" t="s">
        <v>155</v>
      </c>
      <c r="W6" s="172" t="s">
        <v>26</v>
      </c>
      <c r="X6" s="172" t="s">
        <v>27</v>
      </c>
      <c r="Y6" s="172" t="s">
        <v>28</v>
      </c>
      <c r="Z6" s="172" t="s">
        <v>29</v>
      </c>
      <c r="AA6" s="172" t="s">
        <v>30</v>
      </c>
      <c r="AB6" s="501"/>
      <c r="AC6" s="494"/>
      <c r="AD6" s="171" t="s">
        <v>31</v>
      </c>
      <c r="AE6" s="171" t="s">
        <v>32</v>
      </c>
      <c r="AF6" s="171" t="s">
        <v>33</v>
      </c>
      <c r="AG6" s="494"/>
      <c r="AH6" s="494"/>
      <c r="AI6" s="495"/>
      <c r="AJ6" s="494"/>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4999999999998" hidden="1" customHeight="1" x14ac:dyDescent="0.3">
      <c r="B8" s="7" t="s">
        <v>34</v>
      </c>
      <c r="C8" s="7" t="s">
        <v>35</v>
      </c>
      <c r="D8" s="8" t="s">
        <v>36</v>
      </c>
      <c r="E8" s="9" t="s">
        <v>37</v>
      </c>
      <c r="F8" s="10" t="s">
        <v>38</v>
      </c>
      <c r="G8" s="10" t="s">
        <v>156</v>
      </c>
      <c r="H8" s="8" t="s">
        <v>39</v>
      </c>
      <c r="I8" s="8" t="s">
        <v>157</v>
      </c>
      <c r="J8" s="11" t="s">
        <v>40</v>
      </c>
      <c r="K8" s="7" t="s">
        <v>41</v>
      </c>
      <c r="L8" s="7" t="s">
        <v>42</v>
      </c>
      <c r="M8" s="7" t="s">
        <v>43</v>
      </c>
      <c r="N8" s="8" t="s">
        <v>44</v>
      </c>
      <c r="O8" s="7" t="s">
        <v>45</v>
      </c>
      <c r="P8" s="8" t="s">
        <v>46</v>
      </c>
      <c r="Q8" s="8" t="s">
        <v>47</v>
      </c>
      <c r="R8" s="8" t="s">
        <v>48</v>
      </c>
      <c r="S8" s="8" t="s">
        <v>49</v>
      </c>
      <c r="T8" s="12" t="s">
        <v>158</v>
      </c>
      <c r="U8" s="12" t="s">
        <v>50</v>
      </c>
      <c r="V8" s="13" t="s">
        <v>51</v>
      </c>
      <c r="W8" s="13" t="s">
        <v>52</v>
      </c>
      <c r="X8" s="13" t="s">
        <v>590</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176" t="s">
        <v>772</v>
      </c>
      <c r="C9" s="176" t="s">
        <v>65</v>
      </c>
      <c r="D9" s="176" t="s">
        <v>66</v>
      </c>
      <c r="E9" s="177" t="s">
        <v>67</v>
      </c>
      <c r="F9" s="177" t="s">
        <v>68</v>
      </c>
      <c r="G9" s="177" t="s">
        <v>69</v>
      </c>
      <c r="H9" s="194" t="s">
        <v>70</v>
      </c>
      <c r="I9" s="176" t="s">
        <v>79</v>
      </c>
      <c r="J9" s="11" t="s">
        <v>71</v>
      </c>
      <c r="K9" s="7" t="s">
        <v>72</v>
      </c>
      <c r="L9" s="7" t="s">
        <v>148</v>
      </c>
      <c r="M9" s="7">
        <v>60</v>
      </c>
      <c r="N9" s="178" t="s">
        <v>73</v>
      </c>
      <c r="O9" s="176" t="s">
        <v>74</v>
      </c>
      <c r="P9" s="204" t="s">
        <v>75</v>
      </c>
      <c r="Q9" s="204" t="s">
        <v>76</v>
      </c>
      <c r="R9" s="204" t="s">
        <v>77</v>
      </c>
      <c r="S9" s="178" t="s">
        <v>78</v>
      </c>
      <c r="T9" s="180">
        <f>V9+Y9</f>
        <v>600000</v>
      </c>
      <c r="U9" s="180">
        <v>10000</v>
      </c>
      <c r="V9" s="184">
        <v>482000</v>
      </c>
      <c r="W9" s="184" t="s">
        <v>79</v>
      </c>
      <c r="X9" s="184" t="s">
        <v>79</v>
      </c>
      <c r="Y9" s="184">
        <v>118000</v>
      </c>
      <c r="Z9" s="184" t="s">
        <v>79</v>
      </c>
      <c r="AA9" s="184" t="s">
        <v>79</v>
      </c>
      <c r="AB9" s="184" t="s">
        <v>79</v>
      </c>
      <c r="AC9" s="178" t="s">
        <v>80</v>
      </c>
      <c r="AD9" s="178">
        <v>80000</v>
      </c>
      <c r="AE9" s="178">
        <v>520000</v>
      </c>
      <c r="AF9" s="176" t="s">
        <v>79</v>
      </c>
      <c r="AG9" s="178" t="s">
        <v>33</v>
      </c>
      <c r="AH9" s="178" t="s">
        <v>150</v>
      </c>
      <c r="AI9" s="178" t="s">
        <v>81</v>
      </c>
      <c r="AJ9" s="176"/>
    </row>
    <row r="10" spans="2:36" ht="81.650000000000006" customHeight="1" x14ac:dyDescent="0.3">
      <c r="B10" s="176"/>
      <c r="C10" s="176"/>
      <c r="D10" s="176"/>
      <c r="E10" s="177"/>
      <c r="F10" s="177"/>
      <c r="G10" s="177"/>
      <c r="H10" s="195"/>
      <c r="I10" s="176"/>
      <c r="J10" s="11" t="s">
        <v>82</v>
      </c>
      <c r="K10" s="7" t="s">
        <v>83</v>
      </c>
      <c r="L10" s="7" t="s">
        <v>87</v>
      </c>
      <c r="M10" s="7">
        <v>537</v>
      </c>
      <c r="N10" s="178"/>
      <c r="O10" s="176"/>
      <c r="P10" s="205"/>
      <c r="Q10" s="205"/>
      <c r="R10" s="205"/>
      <c r="S10" s="178"/>
      <c r="T10" s="180"/>
      <c r="U10" s="180"/>
      <c r="V10" s="184"/>
      <c r="W10" s="184"/>
      <c r="X10" s="184"/>
      <c r="Y10" s="184"/>
      <c r="Z10" s="184"/>
      <c r="AA10" s="184"/>
      <c r="AB10" s="184"/>
      <c r="AC10" s="178"/>
      <c r="AD10" s="178"/>
      <c r="AE10" s="178"/>
      <c r="AF10" s="176"/>
      <c r="AG10" s="178"/>
      <c r="AH10" s="222"/>
      <c r="AI10" s="178"/>
      <c r="AJ10" s="176"/>
    </row>
    <row r="11" spans="2:36" ht="52.5" customHeight="1" x14ac:dyDescent="0.3">
      <c r="B11" s="176"/>
      <c r="C11" s="176"/>
      <c r="D11" s="176"/>
      <c r="E11" s="177"/>
      <c r="F11" s="177" t="s">
        <v>146</v>
      </c>
      <c r="G11" s="177"/>
      <c r="H11" s="195"/>
      <c r="I11" s="176"/>
      <c r="J11" s="11" t="s">
        <v>71</v>
      </c>
      <c r="K11" s="7" t="s">
        <v>72</v>
      </c>
      <c r="L11" s="7" t="s">
        <v>148</v>
      </c>
      <c r="M11" s="7">
        <v>8</v>
      </c>
      <c r="N11" s="178"/>
      <c r="O11" s="176"/>
      <c r="P11" s="205"/>
      <c r="Q11" s="205"/>
      <c r="R11" s="205"/>
      <c r="S11" s="178"/>
      <c r="T11" s="180"/>
      <c r="U11" s="180"/>
      <c r="V11" s="184"/>
      <c r="W11" s="184"/>
      <c r="X11" s="184"/>
      <c r="Y11" s="184"/>
      <c r="Z11" s="184"/>
      <c r="AA11" s="184"/>
      <c r="AB11" s="184"/>
      <c r="AC11" s="178"/>
      <c r="AD11" s="178"/>
      <c r="AE11" s="178"/>
      <c r="AF11" s="176"/>
      <c r="AG11" s="178"/>
      <c r="AH11" s="222"/>
      <c r="AI11" s="178"/>
      <c r="AJ11" s="176"/>
    </row>
    <row r="12" spans="2:36" ht="79" customHeight="1" x14ac:dyDescent="0.3">
      <c r="B12" s="176"/>
      <c r="C12" s="176"/>
      <c r="D12" s="176"/>
      <c r="E12" s="177"/>
      <c r="F12" s="177"/>
      <c r="G12" s="177"/>
      <c r="H12" s="195"/>
      <c r="I12" s="176"/>
      <c r="J12" s="11" t="s">
        <v>82</v>
      </c>
      <c r="K12" s="7" t="s">
        <v>83</v>
      </c>
      <c r="L12" s="7" t="s">
        <v>87</v>
      </c>
      <c r="M12" s="7">
        <v>64</v>
      </c>
      <c r="N12" s="178"/>
      <c r="O12" s="176"/>
      <c r="P12" s="205"/>
      <c r="Q12" s="205"/>
      <c r="R12" s="205"/>
      <c r="S12" s="178"/>
      <c r="T12" s="180"/>
      <c r="U12" s="180"/>
      <c r="V12" s="184"/>
      <c r="W12" s="184"/>
      <c r="X12" s="184"/>
      <c r="Y12" s="184"/>
      <c r="Z12" s="184"/>
      <c r="AA12" s="184"/>
      <c r="AB12" s="184"/>
      <c r="AC12" s="178"/>
      <c r="AD12" s="178"/>
      <c r="AE12" s="178"/>
      <c r="AF12" s="176"/>
      <c r="AG12" s="178"/>
      <c r="AH12" s="222"/>
      <c r="AI12" s="178"/>
      <c r="AJ12" s="176"/>
    </row>
    <row r="13" spans="2:36" ht="51.65" customHeight="1" x14ac:dyDescent="0.3">
      <c r="B13" s="176"/>
      <c r="C13" s="176"/>
      <c r="D13" s="176"/>
      <c r="E13" s="177"/>
      <c r="F13" s="177" t="s">
        <v>147</v>
      </c>
      <c r="G13" s="177"/>
      <c r="H13" s="195"/>
      <c r="I13" s="176"/>
      <c r="J13" s="11" t="s">
        <v>71</v>
      </c>
      <c r="K13" s="7" t="s">
        <v>72</v>
      </c>
      <c r="L13" s="7" t="s">
        <v>148</v>
      </c>
      <c r="M13" s="7">
        <v>52</v>
      </c>
      <c r="N13" s="178"/>
      <c r="O13" s="176"/>
      <c r="P13" s="205"/>
      <c r="Q13" s="205"/>
      <c r="R13" s="205"/>
      <c r="S13" s="178"/>
      <c r="T13" s="180"/>
      <c r="U13" s="180"/>
      <c r="V13" s="184"/>
      <c r="W13" s="184"/>
      <c r="X13" s="184"/>
      <c r="Y13" s="184"/>
      <c r="Z13" s="184"/>
      <c r="AA13" s="184"/>
      <c r="AB13" s="184"/>
      <c r="AC13" s="178"/>
      <c r="AD13" s="178"/>
      <c r="AE13" s="178"/>
      <c r="AF13" s="176"/>
      <c r="AG13" s="178"/>
      <c r="AH13" s="222"/>
      <c r="AI13" s="178"/>
      <c r="AJ13" s="176"/>
    </row>
    <row r="14" spans="2:36" ht="79" customHeight="1" x14ac:dyDescent="0.3">
      <c r="B14" s="176"/>
      <c r="C14" s="176"/>
      <c r="D14" s="176"/>
      <c r="E14" s="177"/>
      <c r="F14" s="177"/>
      <c r="G14" s="177"/>
      <c r="H14" s="195"/>
      <c r="I14" s="176"/>
      <c r="J14" s="11" t="s">
        <v>82</v>
      </c>
      <c r="K14" s="7" t="s">
        <v>83</v>
      </c>
      <c r="L14" s="7" t="s">
        <v>87</v>
      </c>
      <c r="M14" s="7">
        <v>473</v>
      </c>
      <c r="N14" s="178"/>
      <c r="O14" s="176"/>
      <c r="P14" s="205"/>
      <c r="Q14" s="205"/>
      <c r="R14" s="205"/>
      <c r="S14" s="178"/>
      <c r="T14" s="180"/>
      <c r="U14" s="180"/>
      <c r="V14" s="184"/>
      <c r="W14" s="184"/>
      <c r="X14" s="184"/>
      <c r="Y14" s="184"/>
      <c r="Z14" s="184"/>
      <c r="AA14" s="184"/>
      <c r="AB14" s="184"/>
      <c r="AC14" s="178"/>
      <c r="AD14" s="178"/>
      <c r="AE14" s="178"/>
      <c r="AF14" s="176"/>
      <c r="AG14" s="178"/>
      <c r="AH14" s="222"/>
      <c r="AI14" s="178"/>
      <c r="AJ14" s="176"/>
    </row>
    <row r="15" spans="2:36" s="37" customFormat="1" ht="89.5" customHeight="1" x14ac:dyDescent="0.35">
      <c r="B15" s="194" t="s">
        <v>773</v>
      </c>
      <c r="C15" s="194" t="s">
        <v>89</v>
      </c>
      <c r="D15" s="194" t="s">
        <v>90</v>
      </c>
      <c r="E15" s="202" t="s">
        <v>67</v>
      </c>
      <c r="F15" s="32" t="s">
        <v>91</v>
      </c>
      <c r="G15" s="202" t="s">
        <v>69</v>
      </c>
      <c r="H15" s="204" t="s">
        <v>70</v>
      </c>
      <c r="I15" s="204" t="s">
        <v>79</v>
      </c>
      <c r="J15" s="33" t="s">
        <v>92</v>
      </c>
      <c r="K15" s="14" t="s">
        <v>93</v>
      </c>
      <c r="L15" s="34" t="s">
        <v>87</v>
      </c>
      <c r="M15" s="14">
        <v>51</v>
      </c>
      <c r="N15" s="204" t="s">
        <v>73</v>
      </c>
      <c r="O15" s="194" t="s">
        <v>76</v>
      </c>
      <c r="P15" s="194" t="s">
        <v>75</v>
      </c>
      <c r="Q15" s="194" t="s">
        <v>76</v>
      </c>
      <c r="R15" s="208" t="s">
        <v>77</v>
      </c>
      <c r="S15" s="208" t="s">
        <v>85</v>
      </c>
      <c r="T15" s="211">
        <v>1296747.33</v>
      </c>
      <c r="U15" s="211" t="s">
        <v>94</v>
      </c>
      <c r="V15" s="19">
        <v>985956.54</v>
      </c>
      <c r="W15" s="13" t="s">
        <v>79</v>
      </c>
      <c r="X15" s="13" t="s">
        <v>79</v>
      </c>
      <c r="Y15" s="19">
        <v>310790.78999999998</v>
      </c>
      <c r="Z15" s="19" t="s">
        <v>79</v>
      </c>
      <c r="AA15" s="19" t="s">
        <v>79</v>
      </c>
      <c r="AB15" s="19">
        <v>0</v>
      </c>
      <c r="AC15" s="15" t="s">
        <v>80</v>
      </c>
      <c r="AD15" s="35">
        <v>332224.78999999998</v>
      </c>
      <c r="AE15" s="36">
        <v>964522.54</v>
      </c>
      <c r="AF15" s="15" t="s">
        <v>79</v>
      </c>
      <c r="AG15" s="204" t="s">
        <v>33</v>
      </c>
      <c r="AH15" s="204" t="s">
        <v>152</v>
      </c>
      <c r="AI15" s="204" t="s">
        <v>153</v>
      </c>
      <c r="AJ15" s="204"/>
    </row>
    <row r="16" spans="2:36" s="37" customFormat="1" ht="88" customHeight="1" x14ac:dyDescent="0.35">
      <c r="B16" s="176"/>
      <c r="C16" s="176"/>
      <c r="D16" s="195"/>
      <c r="E16" s="207"/>
      <c r="F16" s="10" t="s">
        <v>95</v>
      </c>
      <c r="G16" s="177"/>
      <c r="H16" s="205"/>
      <c r="I16" s="205"/>
      <c r="J16" s="39" t="s">
        <v>92</v>
      </c>
      <c r="K16" s="7" t="s">
        <v>93</v>
      </c>
      <c r="L16" s="40" t="s">
        <v>87</v>
      </c>
      <c r="M16" s="7">
        <v>8</v>
      </c>
      <c r="N16" s="205"/>
      <c r="O16" s="176"/>
      <c r="P16" s="195"/>
      <c r="Q16" s="195"/>
      <c r="R16" s="209"/>
      <c r="S16" s="209"/>
      <c r="T16" s="180"/>
      <c r="U16" s="180"/>
      <c r="V16" s="13">
        <v>166112.39000000001</v>
      </c>
      <c r="W16" s="13" t="s">
        <v>79</v>
      </c>
      <c r="X16" s="13" t="s">
        <v>79</v>
      </c>
      <c r="Y16" s="13">
        <v>166112.39000000001</v>
      </c>
      <c r="Z16" s="13" t="s">
        <v>79</v>
      </c>
      <c r="AA16" s="13" t="s">
        <v>79</v>
      </c>
      <c r="AB16" s="13">
        <v>0</v>
      </c>
      <c r="AC16" s="8" t="s">
        <v>80</v>
      </c>
      <c r="AD16" s="35">
        <v>332224.78999999998</v>
      </c>
      <c r="AE16" s="35" t="s">
        <v>79</v>
      </c>
      <c r="AF16" s="7" t="s">
        <v>79</v>
      </c>
      <c r="AG16" s="178"/>
      <c r="AH16" s="178"/>
      <c r="AI16" s="205"/>
      <c r="AJ16" s="195"/>
    </row>
    <row r="17" spans="2:36" s="37" customFormat="1" ht="82" customHeight="1" x14ac:dyDescent="0.35">
      <c r="B17" s="176"/>
      <c r="C17" s="176"/>
      <c r="D17" s="469"/>
      <c r="E17" s="481"/>
      <c r="F17" s="10" t="s">
        <v>96</v>
      </c>
      <c r="G17" s="177"/>
      <c r="H17" s="483"/>
      <c r="I17" s="483"/>
      <c r="J17" s="39" t="s">
        <v>92</v>
      </c>
      <c r="K17" s="7" t="s">
        <v>93</v>
      </c>
      <c r="L17" s="40" t="s">
        <v>87</v>
      </c>
      <c r="M17" s="7">
        <v>43</v>
      </c>
      <c r="N17" s="483"/>
      <c r="O17" s="176"/>
      <c r="P17" s="469"/>
      <c r="Q17" s="469"/>
      <c r="R17" s="482"/>
      <c r="S17" s="482"/>
      <c r="T17" s="180"/>
      <c r="U17" s="180"/>
      <c r="V17" s="13">
        <v>819844.15</v>
      </c>
      <c r="W17" s="13" t="s">
        <v>79</v>
      </c>
      <c r="X17" s="13" t="s">
        <v>79</v>
      </c>
      <c r="Y17" s="13">
        <v>144678.39000000001</v>
      </c>
      <c r="Z17" s="13" t="s">
        <v>79</v>
      </c>
      <c r="AA17" s="13" t="s">
        <v>79</v>
      </c>
      <c r="AB17" s="13">
        <v>0</v>
      </c>
      <c r="AC17" s="8" t="s">
        <v>80</v>
      </c>
      <c r="AD17" s="35" t="s">
        <v>79</v>
      </c>
      <c r="AE17" s="35">
        <v>964522.54</v>
      </c>
      <c r="AF17" s="7" t="s">
        <v>79</v>
      </c>
      <c r="AG17" s="178"/>
      <c r="AH17" s="178"/>
      <c r="AI17" s="483"/>
      <c r="AJ17" s="469"/>
    </row>
    <row r="18" spans="2:36" s="37" customFormat="1" ht="130" customHeight="1" x14ac:dyDescent="0.35">
      <c r="B18" s="448" t="s">
        <v>774</v>
      </c>
      <c r="C18" s="448" t="s">
        <v>97</v>
      </c>
      <c r="D18" s="455" t="s">
        <v>66</v>
      </c>
      <c r="E18" s="467" t="s">
        <v>67</v>
      </c>
      <c r="F18" s="456" t="s">
        <v>98</v>
      </c>
      <c r="G18" s="456" t="s">
        <v>69</v>
      </c>
      <c r="H18" s="455" t="s">
        <v>70</v>
      </c>
      <c r="I18" s="455" t="s">
        <v>79</v>
      </c>
      <c r="J18" s="43" t="s">
        <v>82</v>
      </c>
      <c r="K18" s="16" t="s">
        <v>83</v>
      </c>
      <c r="L18" s="22" t="s">
        <v>87</v>
      </c>
      <c r="M18" s="44">
        <v>234</v>
      </c>
      <c r="N18" s="452" t="s">
        <v>73</v>
      </c>
      <c r="O18" s="448" t="s">
        <v>99</v>
      </c>
      <c r="P18" s="455" t="s">
        <v>75</v>
      </c>
      <c r="Q18" s="455" t="s">
        <v>76</v>
      </c>
      <c r="R18" s="458" t="s">
        <v>77</v>
      </c>
      <c r="S18" s="458" t="s">
        <v>78</v>
      </c>
      <c r="T18" s="489">
        <v>7873480.7000000002</v>
      </c>
      <c r="U18" s="212">
        <v>200000</v>
      </c>
      <c r="V18" s="182">
        <v>6137145.3200000003</v>
      </c>
      <c r="W18" s="465" t="s">
        <v>100</v>
      </c>
      <c r="X18" s="465" t="s">
        <v>100</v>
      </c>
      <c r="Y18" s="182">
        <v>1736335.38</v>
      </c>
      <c r="Z18" s="499" t="s">
        <v>79</v>
      </c>
      <c r="AA18" s="182" t="s">
        <v>79</v>
      </c>
      <c r="AB18" s="182" t="s">
        <v>100</v>
      </c>
      <c r="AC18" s="205" t="s">
        <v>80</v>
      </c>
      <c r="AD18" s="186">
        <v>1586609.21</v>
      </c>
      <c r="AE18" s="187">
        <v>6286871.4900000002</v>
      </c>
      <c r="AF18" s="205" t="s">
        <v>79</v>
      </c>
      <c r="AG18" s="451" t="s">
        <v>33</v>
      </c>
      <c r="AH18" s="453" t="s">
        <v>101</v>
      </c>
      <c r="AI18" s="452" t="s">
        <v>102</v>
      </c>
      <c r="AJ18" s="452"/>
    </row>
    <row r="19" spans="2:36" s="37" customFormat="1" ht="69" customHeight="1" x14ac:dyDescent="0.35">
      <c r="B19" s="448"/>
      <c r="C19" s="448"/>
      <c r="D19" s="448"/>
      <c r="E19" s="456"/>
      <c r="F19" s="484"/>
      <c r="G19" s="456"/>
      <c r="H19" s="448"/>
      <c r="I19" s="448"/>
      <c r="J19" s="46" t="s">
        <v>103</v>
      </c>
      <c r="K19" s="14" t="s">
        <v>104</v>
      </c>
      <c r="L19" s="14" t="s">
        <v>148</v>
      </c>
      <c r="M19" s="47">
        <v>42</v>
      </c>
      <c r="N19" s="453"/>
      <c r="O19" s="448"/>
      <c r="P19" s="448"/>
      <c r="Q19" s="448"/>
      <c r="R19" s="461"/>
      <c r="S19" s="461"/>
      <c r="T19" s="489"/>
      <c r="U19" s="485"/>
      <c r="V19" s="470"/>
      <c r="W19" s="466"/>
      <c r="X19" s="466"/>
      <c r="Y19" s="470"/>
      <c r="Z19" s="500"/>
      <c r="AA19" s="470"/>
      <c r="AB19" s="470"/>
      <c r="AC19" s="483"/>
      <c r="AD19" s="486"/>
      <c r="AE19" s="486"/>
      <c r="AF19" s="469"/>
      <c r="AG19" s="451"/>
      <c r="AH19" s="453"/>
      <c r="AI19" s="453"/>
      <c r="AJ19" s="448"/>
    </row>
    <row r="20" spans="2:36" s="37" customFormat="1" ht="92.5" customHeight="1" x14ac:dyDescent="0.35">
      <c r="B20" s="448"/>
      <c r="C20" s="448"/>
      <c r="D20" s="448"/>
      <c r="E20" s="456"/>
      <c r="F20" s="467" t="s">
        <v>105</v>
      </c>
      <c r="G20" s="456"/>
      <c r="H20" s="448"/>
      <c r="I20" s="448"/>
      <c r="J20" s="48" t="s">
        <v>82</v>
      </c>
      <c r="K20" s="49" t="s">
        <v>83</v>
      </c>
      <c r="L20" s="7" t="s">
        <v>87</v>
      </c>
      <c r="M20" s="50">
        <v>64</v>
      </c>
      <c r="N20" s="453"/>
      <c r="O20" s="448"/>
      <c r="P20" s="448"/>
      <c r="Q20" s="448"/>
      <c r="R20" s="461"/>
      <c r="S20" s="461"/>
      <c r="T20" s="489"/>
      <c r="U20" s="463">
        <v>200000</v>
      </c>
      <c r="V20" s="465">
        <v>793304.6</v>
      </c>
      <c r="W20" s="465" t="s">
        <v>100</v>
      </c>
      <c r="X20" s="465" t="s">
        <v>100</v>
      </c>
      <c r="Y20" s="465">
        <v>793304.61</v>
      </c>
      <c r="Z20" s="465" t="s">
        <v>100</v>
      </c>
      <c r="AA20" s="465" t="s">
        <v>100</v>
      </c>
      <c r="AB20" s="465" t="s">
        <v>100</v>
      </c>
      <c r="AC20" s="452" t="s">
        <v>80</v>
      </c>
      <c r="AD20" s="487" t="s">
        <v>106</v>
      </c>
      <c r="AE20" s="487" t="s">
        <v>100</v>
      </c>
      <c r="AF20" s="455" t="s">
        <v>100</v>
      </c>
      <c r="AG20" s="451"/>
      <c r="AH20" s="453"/>
      <c r="AI20" s="453"/>
      <c r="AJ20" s="448"/>
    </row>
    <row r="21" spans="2:36" s="37" customFormat="1" ht="92.5" customHeight="1" x14ac:dyDescent="0.35">
      <c r="B21" s="448"/>
      <c r="C21" s="448"/>
      <c r="D21" s="448"/>
      <c r="E21" s="456"/>
      <c r="F21" s="484"/>
      <c r="G21" s="456"/>
      <c r="H21" s="448"/>
      <c r="I21" s="448"/>
      <c r="J21" s="48" t="s">
        <v>103</v>
      </c>
      <c r="K21" s="49" t="s">
        <v>104</v>
      </c>
      <c r="L21" s="14" t="s">
        <v>148</v>
      </c>
      <c r="M21" s="50">
        <v>8</v>
      </c>
      <c r="N21" s="453"/>
      <c r="O21" s="448"/>
      <c r="P21" s="448"/>
      <c r="Q21" s="448"/>
      <c r="R21" s="461"/>
      <c r="S21" s="461"/>
      <c r="T21" s="489"/>
      <c r="U21" s="464"/>
      <c r="V21" s="466"/>
      <c r="W21" s="466"/>
      <c r="X21" s="466"/>
      <c r="Y21" s="466"/>
      <c r="Z21" s="466"/>
      <c r="AA21" s="466"/>
      <c r="AB21" s="466"/>
      <c r="AC21" s="454"/>
      <c r="AD21" s="488"/>
      <c r="AE21" s="488"/>
      <c r="AF21" s="468"/>
      <c r="AG21" s="451"/>
      <c r="AH21" s="453"/>
      <c r="AI21" s="453"/>
      <c r="AJ21" s="448"/>
    </row>
    <row r="22" spans="2:36" s="37" customFormat="1" ht="88.5" customHeight="1" x14ac:dyDescent="0.35">
      <c r="B22" s="448"/>
      <c r="C22" s="448"/>
      <c r="D22" s="448"/>
      <c r="E22" s="456"/>
      <c r="F22" s="467" t="s">
        <v>107</v>
      </c>
      <c r="G22" s="456"/>
      <c r="H22" s="448"/>
      <c r="I22" s="448"/>
      <c r="J22" s="48" t="s">
        <v>82</v>
      </c>
      <c r="K22" s="49" t="s">
        <v>83</v>
      </c>
      <c r="L22" s="7" t="s">
        <v>87</v>
      </c>
      <c r="M22" s="50">
        <v>170</v>
      </c>
      <c r="N22" s="453"/>
      <c r="O22" s="448"/>
      <c r="P22" s="448"/>
      <c r="Q22" s="448"/>
      <c r="R22" s="461"/>
      <c r="S22" s="461"/>
      <c r="T22" s="489"/>
      <c r="U22" s="463">
        <v>200000</v>
      </c>
      <c r="V22" s="465">
        <v>5343840.72</v>
      </c>
      <c r="W22" s="465" t="s">
        <v>100</v>
      </c>
      <c r="X22" s="465" t="s">
        <v>100</v>
      </c>
      <c r="Y22" s="465">
        <v>943030.77</v>
      </c>
      <c r="Z22" s="465" t="s">
        <v>100</v>
      </c>
      <c r="AA22" s="465" t="s">
        <v>100</v>
      </c>
      <c r="AB22" s="465" t="s">
        <v>100</v>
      </c>
      <c r="AC22" s="452" t="s">
        <v>80</v>
      </c>
      <c r="AD22" s="487" t="s">
        <v>100</v>
      </c>
      <c r="AE22" s="487">
        <v>6286871.4900000002</v>
      </c>
      <c r="AF22" s="455" t="s">
        <v>100</v>
      </c>
      <c r="AG22" s="451"/>
      <c r="AH22" s="453"/>
      <c r="AI22" s="453"/>
      <c r="AJ22" s="448"/>
    </row>
    <row r="23" spans="2:36" s="37" customFormat="1" ht="70.5" customHeight="1" x14ac:dyDescent="0.35">
      <c r="B23" s="468"/>
      <c r="C23" s="468"/>
      <c r="D23" s="468"/>
      <c r="E23" s="484"/>
      <c r="F23" s="456"/>
      <c r="G23" s="484"/>
      <c r="H23" s="468"/>
      <c r="I23" s="468"/>
      <c r="J23" s="48" t="s">
        <v>103</v>
      </c>
      <c r="K23" s="50" t="s">
        <v>104</v>
      </c>
      <c r="L23" s="7" t="s">
        <v>148</v>
      </c>
      <c r="M23" s="52">
        <v>34</v>
      </c>
      <c r="N23" s="454"/>
      <c r="O23" s="468"/>
      <c r="P23" s="468"/>
      <c r="Q23" s="468"/>
      <c r="R23" s="462"/>
      <c r="S23" s="462"/>
      <c r="T23" s="490"/>
      <c r="U23" s="464"/>
      <c r="V23" s="466"/>
      <c r="W23" s="466"/>
      <c r="X23" s="466"/>
      <c r="Y23" s="466"/>
      <c r="Z23" s="466"/>
      <c r="AA23" s="466"/>
      <c r="AB23" s="466"/>
      <c r="AC23" s="454"/>
      <c r="AD23" s="488"/>
      <c r="AE23" s="488"/>
      <c r="AF23" s="468"/>
      <c r="AG23" s="496"/>
      <c r="AH23" s="454"/>
      <c r="AI23" s="454"/>
      <c r="AJ23" s="468"/>
    </row>
    <row r="24" spans="2:36" s="37" customFormat="1" ht="111.65" customHeight="1" x14ac:dyDescent="0.35">
      <c r="B24" s="474" t="s">
        <v>775</v>
      </c>
      <c r="C24" s="474" t="s">
        <v>108</v>
      </c>
      <c r="D24" s="474" t="s">
        <v>109</v>
      </c>
      <c r="E24" s="478" t="s">
        <v>110</v>
      </c>
      <c r="F24" s="177" t="s">
        <v>111</v>
      </c>
      <c r="G24" s="207" t="s">
        <v>112</v>
      </c>
      <c r="H24" s="195" t="s">
        <v>70</v>
      </c>
      <c r="I24" s="312" t="s">
        <v>79</v>
      </c>
      <c r="J24" s="53" t="s">
        <v>113</v>
      </c>
      <c r="K24" s="51" t="s">
        <v>114</v>
      </c>
      <c r="L24" s="51" t="s">
        <v>115</v>
      </c>
      <c r="M24" s="54">
        <v>5500000</v>
      </c>
      <c r="N24" s="497" t="s">
        <v>73</v>
      </c>
      <c r="O24" s="195" t="s">
        <v>116</v>
      </c>
      <c r="P24" s="195" t="s">
        <v>75</v>
      </c>
      <c r="Q24" s="195" t="s">
        <v>76</v>
      </c>
      <c r="R24" s="209" t="s">
        <v>77</v>
      </c>
      <c r="S24" s="209" t="s">
        <v>85</v>
      </c>
      <c r="T24" s="212">
        <v>5500000</v>
      </c>
      <c r="U24" s="212">
        <v>5500000</v>
      </c>
      <c r="V24" s="182">
        <v>5500000</v>
      </c>
      <c r="W24" s="182" t="s">
        <v>79</v>
      </c>
      <c r="X24" s="182" t="s">
        <v>79</v>
      </c>
      <c r="Y24" s="182" t="s">
        <v>79</v>
      </c>
      <c r="Z24" s="182" t="s">
        <v>79</v>
      </c>
      <c r="AA24" s="182" t="s">
        <v>79</v>
      </c>
      <c r="AB24" s="182">
        <v>0</v>
      </c>
      <c r="AC24" s="205" t="s">
        <v>80</v>
      </c>
      <c r="AD24" s="187" t="s">
        <v>79</v>
      </c>
      <c r="AE24" s="472">
        <v>5500000</v>
      </c>
      <c r="AF24" s="205" t="s">
        <v>79</v>
      </c>
      <c r="AG24" s="205" t="s">
        <v>33</v>
      </c>
      <c r="AH24" s="205" t="s">
        <v>117</v>
      </c>
      <c r="AI24" s="205" t="s">
        <v>101</v>
      </c>
      <c r="AJ24" s="205"/>
    </row>
    <row r="25" spans="2:36" s="37" customFormat="1" ht="87" customHeight="1" x14ac:dyDescent="0.35">
      <c r="B25" s="475"/>
      <c r="C25" s="475"/>
      <c r="D25" s="475"/>
      <c r="E25" s="479"/>
      <c r="F25" s="177"/>
      <c r="G25" s="207"/>
      <c r="H25" s="195"/>
      <c r="I25" s="312"/>
      <c r="J25" s="55" t="s">
        <v>118</v>
      </c>
      <c r="K25" s="42" t="s">
        <v>119</v>
      </c>
      <c r="L25" s="42" t="s">
        <v>84</v>
      </c>
      <c r="M25" s="49" t="s">
        <v>120</v>
      </c>
      <c r="N25" s="497"/>
      <c r="O25" s="176"/>
      <c r="P25" s="195"/>
      <c r="Q25" s="195"/>
      <c r="R25" s="209"/>
      <c r="S25" s="209"/>
      <c r="T25" s="212"/>
      <c r="U25" s="212"/>
      <c r="V25" s="182"/>
      <c r="W25" s="182"/>
      <c r="X25" s="182"/>
      <c r="Y25" s="182"/>
      <c r="Z25" s="182"/>
      <c r="AA25" s="182"/>
      <c r="AB25" s="182"/>
      <c r="AC25" s="205"/>
      <c r="AD25" s="187"/>
      <c r="AE25" s="472"/>
      <c r="AF25" s="195"/>
      <c r="AG25" s="205"/>
      <c r="AH25" s="205"/>
      <c r="AI25" s="205"/>
      <c r="AJ25" s="195"/>
    </row>
    <row r="26" spans="2:36" s="37" customFormat="1" ht="66.650000000000006" customHeight="1" x14ac:dyDescent="0.35">
      <c r="B26" s="476"/>
      <c r="C26" s="476"/>
      <c r="D26" s="476"/>
      <c r="E26" s="480"/>
      <c r="F26" s="177"/>
      <c r="G26" s="481"/>
      <c r="H26" s="469"/>
      <c r="I26" s="469"/>
      <c r="J26" s="55" t="s">
        <v>121</v>
      </c>
      <c r="K26" s="42" t="s">
        <v>122</v>
      </c>
      <c r="L26" s="42" t="s">
        <v>86</v>
      </c>
      <c r="M26" s="49">
        <v>275</v>
      </c>
      <c r="N26" s="498"/>
      <c r="O26" s="176"/>
      <c r="P26" s="196"/>
      <c r="Q26" s="196"/>
      <c r="R26" s="210"/>
      <c r="S26" s="210"/>
      <c r="T26" s="213"/>
      <c r="U26" s="213"/>
      <c r="V26" s="183"/>
      <c r="W26" s="183"/>
      <c r="X26" s="183"/>
      <c r="Y26" s="183"/>
      <c r="Z26" s="183"/>
      <c r="AA26" s="183"/>
      <c r="AB26" s="183"/>
      <c r="AC26" s="206"/>
      <c r="AD26" s="188"/>
      <c r="AE26" s="473"/>
      <c r="AF26" s="195"/>
      <c r="AG26" s="205"/>
      <c r="AH26" s="205"/>
      <c r="AI26" s="206"/>
      <c r="AJ26" s="196"/>
    </row>
    <row r="27" spans="2:36" s="37" customFormat="1" ht="83.25" customHeight="1" x14ac:dyDescent="0.35">
      <c r="B27" s="455" t="s">
        <v>776</v>
      </c>
      <c r="C27" s="455" t="s">
        <v>97</v>
      </c>
      <c r="D27" s="455" t="s">
        <v>66</v>
      </c>
      <c r="E27" s="467" t="s">
        <v>67</v>
      </c>
      <c r="F27" s="456" t="s">
        <v>98</v>
      </c>
      <c r="G27" s="467" t="s">
        <v>69</v>
      </c>
      <c r="H27" s="455" t="s">
        <v>70</v>
      </c>
      <c r="I27" s="455" t="s">
        <v>79</v>
      </c>
      <c r="J27" s="46" t="s">
        <v>82</v>
      </c>
      <c r="K27" s="16" t="s">
        <v>83</v>
      </c>
      <c r="L27" s="7" t="s">
        <v>87</v>
      </c>
      <c r="M27" s="30">
        <v>45</v>
      </c>
      <c r="N27" s="452" t="s">
        <v>73</v>
      </c>
      <c r="O27" s="448" t="s">
        <v>99</v>
      </c>
      <c r="P27" s="455" t="s">
        <v>75</v>
      </c>
      <c r="Q27" s="455" t="s">
        <v>76</v>
      </c>
      <c r="R27" s="458" t="s">
        <v>77</v>
      </c>
      <c r="S27" s="458" t="s">
        <v>78</v>
      </c>
      <c r="T27" s="460">
        <v>2241153.0299999998</v>
      </c>
      <c r="U27" s="180">
        <v>200000</v>
      </c>
      <c r="V27" s="184">
        <v>1904980.11</v>
      </c>
      <c r="W27" s="184" t="s">
        <v>79</v>
      </c>
      <c r="X27" s="184" t="s">
        <v>79</v>
      </c>
      <c r="Y27" s="184">
        <v>336172.92</v>
      </c>
      <c r="Z27" s="439" t="s">
        <v>79</v>
      </c>
      <c r="AA27" s="184" t="s">
        <v>79</v>
      </c>
      <c r="AB27" s="184" t="s">
        <v>100</v>
      </c>
      <c r="AC27" s="178" t="s">
        <v>80</v>
      </c>
      <c r="AD27" s="185">
        <v>0</v>
      </c>
      <c r="AE27" s="185">
        <v>2241153.0299999998</v>
      </c>
      <c r="AF27" s="178" t="s">
        <v>79</v>
      </c>
      <c r="AG27" s="450" t="s">
        <v>33</v>
      </c>
      <c r="AH27" s="452" t="s">
        <v>142</v>
      </c>
      <c r="AI27" s="452" t="s">
        <v>143</v>
      </c>
      <c r="AJ27" s="452"/>
    </row>
    <row r="28" spans="2:36" s="37" customFormat="1" ht="43" customHeight="1" x14ac:dyDescent="0.35">
      <c r="B28" s="176"/>
      <c r="C28" s="176"/>
      <c r="D28" s="176"/>
      <c r="E28" s="177"/>
      <c r="F28" s="177"/>
      <c r="G28" s="177"/>
      <c r="H28" s="491"/>
      <c r="I28" s="176"/>
      <c r="J28" s="364" t="s">
        <v>103</v>
      </c>
      <c r="K28" s="449" t="s">
        <v>104</v>
      </c>
      <c r="L28" s="176" t="s">
        <v>148</v>
      </c>
      <c r="M28" s="471">
        <v>9</v>
      </c>
      <c r="N28" s="178"/>
      <c r="O28" s="176"/>
      <c r="P28" s="477"/>
      <c r="Q28" s="448"/>
      <c r="R28" s="459"/>
      <c r="S28" s="179"/>
      <c r="T28" s="180"/>
      <c r="U28" s="457"/>
      <c r="V28" s="184"/>
      <c r="W28" s="184"/>
      <c r="X28" s="184"/>
      <c r="Y28" s="184"/>
      <c r="Z28" s="439"/>
      <c r="AA28" s="184"/>
      <c r="AB28" s="184"/>
      <c r="AC28" s="178"/>
      <c r="AD28" s="185"/>
      <c r="AE28" s="185"/>
      <c r="AF28" s="176"/>
      <c r="AG28" s="451"/>
      <c r="AH28" s="453"/>
      <c r="AI28" s="453"/>
      <c r="AJ28" s="448"/>
    </row>
    <row r="29" spans="2:36" s="37" customFormat="1" ht="4.5" customHeight="1" x14ac:dyDescent="0.35">
      <c r="B29" s="176"/>
      <c r="C29" s="176"/>
      <c r="D29" s="176"/>
      <c r="E29" s="177"/>
      <c r="F29" s="177"/>
      <c r="G29" s="177"/>
      <c r="H29" s="491"/>
      <c r="I29" s="176"/>
      <c r="J29" s="364"/>
      <c r="K29" s="449"/>
      <c r="L29" s="176"/>
      <c r="M29" s="471"/>
      <c r="N29" s="178"/>
      <c r="O29" s="176"/>
      <c r="P29" s="477"/>
      <c r="Q29" s="448"/>
      <c r="R29" s="459"/>
      <c r="S29" s="179"/>
      <c r="T29" s="180"/>
      <c r="U29" s="457"/>
      <c r="V29" s="184"/>
      <c r="W29" s="184"/>
      <c r="X29" s="184"/>
      <c r="Y29" s="184"/>
      <c r="Z29" s="439"/>
      <c r="AA29" s="184"/>
      <c r="AB29" s="184"/>
      <c r="AC29" s="178"/>
      <c r="AD29" s="185"/>
      <c r="AE29" s="185"/>
      <c r="AF29" s="176"/>
      <c r="AG29" s="451"/>
      <c r="AH29" s="453"/>
      <c r="AI29" s="453"/>
      <c r="AJ29" s="448"/>
    </row>
    <row r="30" spans="2:36" s="37" customFormat="1" ht="15.65" customHeight="1" x14ac:dyDescent="0.35">
      <c r="B30" s="176"/>
      <c r="C30" s="176"/>
      <c r="D30" s="176"/>
      <c r="E30" s="177"/>
      <c r="F30" s="177"/>
      <c r="G30" s="177"/>
      <c r="H30" s="491"/>
      <c r="I30" s="176"/>
      <c r="J30" s="364"/>
      <c r="K30" s="449"/>
      <c r="L30" s="176"/>
      <c r="M30" s="471"/>
      <c r="N30" s="178"/>
      <c r="O30" s="176"/>
      <c r="P30" s="477"/>
      <c r="Q30" s="448"/>
      <c r="R30" s="459"/>
      <c r="S30" s="179"/>
      <c r="T30" s="180"/>
      <c r="U30" s="457"/>
      <c r="V30" s="184"/>
      <c r="W30" s="184"/>
      <c r="X30" s="184"/>
      <c r="Y30" s="184"/>
      <c r="Z30" s="439"/>
      <c r="AA30" s="184"/>
      <c r="AB30" s="184"/>
      <c r="AC30" s="178"/>
      <c r="AD30" s="185"/>
      <c r="AE30" s="185"/>
      <c r="AF30" s="176"/>
      <c r="AG30" s="451"/>
      <c r="AH30" s="453"/>
      <c r="AI30" s="453"/>
      <c r="AJ30" s="448"/>
    </row>
    <row r="31" spans="2:36" s="37" customFormat="1" ht="65" x14ac:dyDescent="0.35">
      <c r="B31" s="176"/>
      <c r="C31" s="176"/>
      <c r="D31" s="176"/>
      <c r="E31" s="177"/>
      <c r="F31" s="177" t="s">
        <v>107</v>
      </c>
      <c r="G31" s="177"/>
      <c r="H31" s="491"/>
      <c r="I31" s="176"/>
      <c r="J31" s="11" t="s">
        <v>82</v>
      </c>
      <c r="K31" s="58" t="s">
        <v>83</v>
      </c>
      <c r="L31" s="7" t="s">
        <v>87</v>
      </c>
      <c r="M31" s="30">
        <v>45</v>
      </c>
      <c r="N31" s="178"/>
      <c r="O31" s="176"/>
      <c r="P31" s="477"/>
      <c r="Q31" s="448"/>
      <c r="R31" s="459"/>
      <c r="S31" s="179"/>
      <c r="T31" s="180"/>
      <c r="U31" s="457">
        <v>200000</v>
      </c>
      <c r="V31" s="184">
        <v>1904980.11</v>
      </c>
      <c r="W31" s="184" t="s">
        <v>79</v>
      </c>
      <c r="X31" s="184" t="s">
        <v>79</v>
      </c>
      <c r="Y31" s="184">
        <v>336172.92</v>
      </c>
      <c r="Z31" s="184"/>
      <c r="AA31" s="184" t="s">
        <v>100</v>
      </c>
      <c r="AB31" s="184" t="s">
        <v>100</v>
      </c>
      <c r="AC31" s="178" t="s">
        <v>80</v>
      </c>
      <c r="AD31" s="185" t="s">
        <v>100</v>
      </c>
      <c r="AE31" s="185">
        <v>2241153.0299999998</v>
      </c>
      <c r="AF31" s="176" t="s">
        <v>100</v>
      </c>
      <c r="AG31" s="451"/>
      <c r="AH31" s="453"/>
      <c r="AI31" s="453"/>
      <c r="AJ31" s="448"/>
    </row>
    <row r="32" spans="2:36" s="37" customFormat="1" ht="41.5" customHeight="1" x14ac:dyDescent="0.35">
      <c r="B32" s="176"/>
      <c r="C32" s="176"/>
      <c r="D32" s="176"/>
      <c r="E32" s="177"/>
      <c r="F32" s="177"/>
      <c r="G32" s="177"/>
      <c r="H32" s="492"/>
      <c r="I32" s="176"/>
      <c r="J32" s="11" t="s">
        <v>103</v>
      </c>
      <c r="K32" s="58" t="s">
        <v>104</v>
      </c>
      <c r="L32" s="7" t="s">
        <v>148</v>
      </c>
      <c r="M32" s="30">
        <v>9</v>
      </c>
      <c r="N32" s="178"/>
      <c r="O32" s="176"/>
      <c r="P32" s="477"/>
      <c r="Q32" s="448"/>
      <c r="R32" s="459"/>
      <c r="S32" s="179"/>
      <c r="T32" s="180"/>
      <c r="U32" s="457"/>
      <c r="V32" s="184"/>
      <c r="W32" s="184"/>
      <c r="X32" s="184"/>
      <c r="Y32" s="184"/>
      <c r="Z32" s="184"/>
      <c r="AA32" s="184"/>
      <c r="AB32" s="184"/>
      <c r="AC32" s="178"/>
      <c r="AD32" s="185"/>
      <c r="AE32" s="185"/>
      <c r="AF32" s="176"/>
      <c r="AG32" s="451"/>
      <c r="AH32" s="454"/>
      <c r="AI32" s="453"/>
      <c r="AJ32" s="448"/>
    </row>
    <row r="33" spans="2:36" s="37" customFormat="1" ht="64.5" customHeight="1" x14ac:dyDescent="0.35">
      <c r="B33" s="176" t="s">
        <v>1065</v>
      </c>
      <c r="C33" s="256" t="s">
        <v>346</v>
      </c>
      <c r="D33" s="256" t="s">
        <v>123</v>
      </c>
      <c r="E33" s="242" t="s">
        <v>67</v>
      </c>
      <c r="F33" s="242" t="s">
        <v>205</v>
      </c>
      <c r="G33" s="242" t="s">
        <v>164</v>
      </c>
      <c r="H33" s="256" t="s">
        <v>70</v>
      </c>
      <c r="I33" s="256" t="s">
        <v>79</v>
      </c>
      <c r="J33" s="441" t="s">
        <v>128</v>
      </c>
      <c r="K33" s="247" t="s">
        <v>129</v>
      </c>
      <c r="L33" s="247" t="s">
        <v>87</v>
      </c>
      <c r="M33" s="247">
        <v>0</v>
      </c>
      <c r="N33" s="222" t="s">
        <v>125</v>
      </c>
      <c r="O33" s="256" t="s">
        <v>347</v>
      </c>
      <c r="P33" s="256" t="s">
        <v>75</v>
      </c>
      <c r="Q33" s="256" t="s">
        <v>76</v>
      </c>
      <c r="R33" s="335" t="s">
        <v>77</v>
      </c>
      <c r="S33" s="335" t="s">
        <v>126</v>
      </c>
      <c r="T33" s="320">
        <f>V33+Y33</f>
        <v>193310</v>
      </c>
      <c r="U33" s="320" t="s">
        <v>79</v>
      </c>
      <c r="V33" s="322">
        <v>164313.5</v>
      </c>
      <c r="W33" s="314" t="s">
        <v>79</v>
      </c>
      <c r="X33" s="314" t="s">
        <v>79</v>
      </c>
      <c r="Y33" s="314">
        <v>28996.5</v>
      </c>
      <c r="Z33" s="314" t="s">
        <v>100</v>
      </c>
      <c r="AA33" s="314" t="s">
        <v>79</v>
      </c>
      <c r="AB33" s="314">
        <v>83242.22</v>
      </c>
      <c r="AC33" s="222" t="s">
        <v>166</v>
      </c>
      <c r="AD33" s="241" t="s">
        <v>79</v>
      </c>
      <c r="AE33" s="241">
        <f>V33+Y33</f>
        <v>193310</v>
      </c>
      <c r="AF33" s="222" t="s">
        <v>79</v>
      </c>
      <c r="AG33" s="222" t="s">
        <v>33</v>
      </c>
      <c r="AH33" s="222" t="s">
        <v>195</v>
      </c>
      <c r="AI33" s="222" t="s">
        <v>179</v>
      </c>
      <c r="AJ33" s="222"/>
    </row>
    <row r="34" spans="2:36" s="37" customFormat="1" ht="15.75" customHeight="1" x14ac:dyDescent="0.35">
      <c r="B34" s="176"/>
      <c r="C34" s="256"/>
      <c r="D34" s="256"/>
      <c r="E34" s="242"/>
      <c r="F34" s="242"/>
      <c r="G34" s="242"/>
      <c r="H34" s="256"/>
      <c r="I34" s="256"/>
      <c r="J34" s="442"/>
      <c r="K34" s="249"/>
      <c r="L34" s="249"/>
      <c r="M34" s="249"/>
      <c r="N34" s="222"/>
      <c r="O34" s="256"/>
      <c r="P34" s="256"/>
      <c r="Q34" s="256"/>
      <c r="R34" s="335"/>
      <c r="S34" s="335"/>
      <c r="T34" s="320"/>
      <c r="U34" s="320"/>
      <c r="V34" s="330"/>
      <c r="W34" s="314"/>
      <c r="X34" s="314"/>
      <c r="Y34" s="314"/>
      <c r="Z34" s="314"/>
      <c r="AA34" s="314"/>
      <c r="AB34" s="314"/>
      <c r="AC34" s="222"/>
      <c r="AD34" s="241"/>
      <c r="AE34" s="241"/>
      <c r="AF34" s="256"/>
      <c r="AG34" s="222"/>
      <c r="AH34" s="222"/>
      <c r="AI34" s="222"/>
      <c r="AJ34" s="256"/>
    </row>
    <row r="35" spans="2:36" s="37" customFormat="1" ht="59.15" customHeight="1" x14ac:dyDescent="0.35">
      <c r="B35" s="176"/>
      <c r="C35" s="256"/>
      <c r="D35" s="256"/>
      <c r="E35" s="242"/>
      <c r="F35" s="242"/>
      <c r="G35" s="242"/>
      <c r="H35" s="256"/>
      <c r="I35" s="256"/>
      <c r="J35" s="20" t="s">
        <v>144</v>
      </c>
      <c r="K35" s="28" t="s">
        <v>145</v>
      </c>
      <c r="L35" s="28" t="s">
        <v>87</v>
      </c>
      <c r="M35" s="69">
        <v>26</v>
      </c>
      <c r="N35" s="222"/>
      <c r="O35" s="256"/>
      <c r="P35" s="256"/>
      <c r="Q35" s="256"/>
      <c r="R35" s="335"/>
      <c r="S35" s="335"/>
      <c r="T35" s="320"/>
      <c r="U35" s="320"/>
      <c r="V35" s="313"/>
      <c r="W35" s="314"/>
      <c r="X35" s="314"/>
      <c r="Y35" s="314"/>
      <c r="Z35" s="314"/>
      <c r="AA35" s="314"/>
      <c r="AB35" s="314"/>
      <c r="AC35" s="222"/>
      <c r="AD35" s="241"/>
      <c r="AE35" s="241"/>
      <c r="AF35" s="256"/>
      <c r="AG35" s="222"/>
      <c r="AH35" s="222"/>
      <c r="AI35" s="222"/>
      <c r="AJ35" s="256"/>
    </row>
    <row r="36" spans="2:36" s="37" customFormat="1" ht="127.5" customHeight="1" x14ac:dyDescent="0.35">
      <c r="B36" s="176" t="s">
        <v>348</v>
      </c>
      <c r="C36" s="176" t="s">
        <v>349</v>
      </c>
      <c r="D36" s="176" t="s">
        <v>123</v>
      </c>
      <c r="E36" s="177" t="s">
        <v>67</v>
      </c>
      <c r="F36" s="177" t="s">
        <v>151</v>
      </c>
      <c r="G36" s="177" t="s">
        <v>164</v>
      </c>
      <c r="H36" s="194" t="s">
        <v>70</v>
      </c>
      <c r="I36" s="176" t="s">
        <v>79</v>
      </c>
      <c r="J36" s="11" t="s">
        <v>229</v>
      </c>
      <c r="K36" s="7" t="s">
        <v>124</v>
      </c>
      <c r="L36" s="7" t="s">
        <v>88</v>
      </c>
      <c r="M36" s="7">
        <v>40</v>
      </c>
      <c r="N36" s="178" t="s">
        <v>125</v>
      </c>
      <c r="O36" s="176" t="s">
        <v>347</v>
      </c>
      <c r="P36" s="176" t="s">
        <v>75</v>
      </c>
      <c r="Q36" s="176" t="s">
        <v>76</v>
      </c>
      <c r="R36" s="179" t="s">
        <v>77</v>
      </c>
      <c r="S36" s="208" t="s">
        <v>126</v>
      </c>
      <c r="T36" s="211">
        <f>V36+Y36</f>
        <v>164780</v>
      </c>
      <c r="U36" s="211" t="s">
        <v>79</v>
      </c>
      <c r="V36" s="181">
        <v>140063</v>
      </c>
      <c r="W36" s="181" t="s">
        <v>79</v>
      </c>
      <c r="X36" s="181" t="s">
        <v>79</v>
      </c>
      <c r="Y36" s="181">
        <v>24717</v>
      </c>
      <c r="Z36" s="181" t="s">
        <v>79</v>
      </c>
      <c r="AA36" s="181" t="s">
        <v>79</v>
      </c>
      <c r="AB36" s="181">
        <v>70956.77</v>
      </c>
      <c r="AC36" s="204" t="s">
        <v>127</v>
      </c>
      <c r="AD36" s="186" t="s">
        <v>79</v>
      </c>
      <c r="AE36" s="186">
        <f>V36+Y36</f>
        <v>164780</v>
      </c>
      <c r="AF36" s="204" t="s">
        <v>79</v>
      </c>
      <c r="AG36" s="178" t="s">
        <v>33</v>
      </c>
      <c r="AH36" s="178" t="s">
        <v>195</v>
      </c>
      <c r="AI36" s="178" t="s">
        <v>179</v>
      </c>
      <c r="AJ36" s="204"/>
    </row>
    <row r="37" spans="2:36" s="37" customFormat="1" ht="65.150000000000006" customHeight="1" x14ac:dyDescent="0.35">
      <c r="B37" s="176"/>
      <c r="C37" s="176"/>
      <c r="D37" s="176"/>
      <c r="E37" s="177"/>
      <c r="F37" s="177"/>
      <c r="G37" s="177"/>
      <c r="H37" s="195"/>
      <c r="I37" s="176"/>
      <c r="J37" s="11" t="s">
        <v>128</v>
      </c>
      <c r="K37" s="7" t="s">
        <v>129</v>
      </c>
      <c r="L37" s="7" t="s">
        <v>87</v>
      </c>
      <c r="M37" s="7">
        <v>1</v>
      </c>
      <c r="N37" s="178"/>
      <c r="O37" s="176"/>
      <c r="P37" s="176"/>
      <c r="Q37" s="176"/>
      <c r="R37" s="179"/>
      <c r="S37" s="209"/>
      <c r="T37" s="212"/>
      <c r="U37" s="212"/>
      <c r="V37" s="182"/>
      <c r="W37" s="182"/>
      <c r="X37" s="182"/>
      <c r="Y37" s="182"/>
      <c r="Z37" s="182"/>
      <c r="AA37" s="182"/>
      <c r="AB37" s="182"/>
      <c r="AC37" s="205"/>
      <c r="AD37" s="187"/>
      <c r="AE37" s="187"/>
      <c r="AF37" s="195"/>
      <c r="AG37" s="178"/>
      <c r="AH37" s="178"/>
      <c r="AI37" s="178"/>
      <c r="AJ37" s="195"/>
    </row>
    <row r="38" spans="2:36" s="37" customFormat="1" ht="58.5" customHeight="1" x14ac:dyDescent="0.35">
      <c r="B38" s="176"/>
      <c r="C38" s="176"/>
      <c r="D38" s="176"/>
      <c r="E38" s="177"/>
      <c r="F38" s="177"/>
      <c r="G38" s="177"/>
      <c r="H38" s="196"/>
      <c r="I38" s="176"/>
      <c r="J38" s="11" t="s">
        <v>144</v>
      </c>
      <c r="K38" s="7" t="s">
        <v>145</v>
      </c>
      <c r="L38" s="7" t="s">
        <v>87</v>
      </c>
      <c r="M38" s="71">
        <v>77</v>
      </c>
      <c r="N38" s="178"/>
      <c r="O38" s="176"/>
      <c r="P38" s="176"/>
      <c r="Q38" s="176"/>
      <c r="R38" s="179"/>
      <c r="S38" s="210"/>
      <c r="T38" s="213"/>
      <c r="U38" s="213"/>
      <c r="V38" s="183"/>
      <c r="W38" s="183"/>
      <c r="X38" s="183"/>
      <c r="Y38" s="183"/>
      <c r="Z38" s="183"/>
      <c r="AA38" s="183"/>
      <c r="AB38" s="183"/>
      <c r="AC38" s="206"/>
      <c r="AD38" s="188"/>
      <c r="AE38" s="188"/>
      <c r="AF38" s="196"/>
      <c r="AG38" s="178"/>
      <c r="AH38" s="178"/>
      <c r="AI38" s="178"/>
      <c r="AJ38" s="196"/>
    </row>
    <row r="39" spans="2:36" s="72" customFormat="1" ht="91" x14ac:dyDescent="0.35">
      <c r="B39" s="247" t="s">
        <v>1066</v>
      </c>
      <c r="C39" s="247" t="s">
        <v>350</v>
      </c>
      <c r="D39" s="247" t="s">
        <v>123</v>
      </c>
      <c r="E39" s="343" t="s">
        <v>67</v>
      </c>
      <c r="F39" s="343" t="s">
        <v>151</v>
      </c>
      <c r="G39" s="343" t="s">
        <v>164</v>
      </c>
      <c r="H39" s="247" t="s">
        <v>70</v>
      </c>
      <c r="I39" s="247" t="s">
        <v>79</v>
      </c>
      <c r="J39" s="20" t="s">
        <v>229</v>
      </c>
      <c r="K39" s="28" t="s">
        <v>124</v>
      </c>
      <c r="L39" s="28" t="s">
        <v>88</v>
      </c>
      <c r="M39" s="69">
        <v>40</v>
      </c>
      <c r="N39" s="259" t="s">
        <v>125</v>
      </c>
      <c r="O39" s="247" t="s">
        <v>347</v>
      </c>
      <c r="P39" s="247" t="s">
        <v>75</v>
      </c>
      <c r="Q39" s="247" t="s">
        <v>76</v>
      </c>
      <c r="R39" s="396" t="s">
        <v>77</v>
      </c>
      <c r="S39" s="396" t="s">
        <v>126</v>
      </c>
      <c r="T39" s="401">
        <f>V39+Y39</f>
        <v>85600</v>
      </c>
      <c r="U39" s="401" t="s">
        <v>79</v>
      </c>
      <c r="V39" s="322">
        <v>72760</v>
      </c>
      <c r="W39" s="322" t="s">
        <v>79</v>
      </c>
      <c r="X39" s="322" t="s">
        <v>79</v>
      </c>
      <c r="Y39" s="322">
        <v>12840</v>
      </c>
      <c r="Z39" s="322" t="s">
        <v>79</v>
      </c>
      <c r="AA39" s="322" t="s">
        <v>79</v>
      </c>
      <c r="AB39" s="322">
        <v>36860.660000000003</v>
      </c>
      <c r="AC39" s="259" t="s">
        <v>127</v>
      </c>
      <c r="AD39" s="262" t="s">
        <v>79</v>
      </c>
      <c r="AE39" s="262">
        <f>V39+Y39</f>
        <v>85600</v>
      </c>
      <c r="AF39" s="259" t="s">
        <v>79</v>
      </c>
      <c r="AG39" s="222" t="s">
        <v>33</v>
      </c>
      <c r="AH39" s="222" t="s">
        <v>197</v>
      </c>
      <c r="AI39" s="222" t="s">
        <v>200</v>
      </c>
      <c r="AJ39" s="259"/>
    </row>
    <row r="40" spans="2:36" s="72" customFormat="1" ht="65.5" customHeight="1" x14ac:dyDescent="0.35">
      <c r="B40" s="248"/>
      <c r="C40" s="248"/>
      <c r="D40" s="248"/>
      <c r="E40" s="344"/>
      <c r="F40" s="344"/>
      <c r="G40" s="344"/>
      <c r="H40" s="248"/>
      <c r="I40" s="248"/>
      <c r="J40" s="20" t="s">
        <v>128</v>
      </c>
      <c r="K40" s="28" t="s">
        <v>129</v>
      </c>
      <c r="L40" s="28" t="s">
        <v>87</v>
      </c>
      <c r="M40" s="69">
        <v>1</v>
      </c>
      <c r="N40" s="260"/>
      <c r="O40" s="248"/>
      <c r="P40" s="248"/>
      <c r="Q40" s="248"/>
      <c r="R40" s="397"/>
      <c r="S40" s="397"/>
      <c r="T40" s="415"/>
      <c r="U40" s="415"/>
      <c r="V40" s="330"/>
      <c r="W40" s="330"/>
      <c r="X40" s="330"/>
      <c r="Y40" s="330"/>
      <c r="Z40" s="330"/>
      <c r="AA40" s="330"/>
      <c r="AB40" s="330"/>
      <c r="AC40" s="260"/>
      <c r="AD40" s="263"/>
      <c r="AE40" s="263"/>
      <c r="AF40" s="248"/>
      <c r="AG40" s="222"/>
      <c r="AH40" s="222"/>
      <c r="AI40" s="222"/>
      <c r="AJ40" s="248"/>
    </row>
    <row r="41" spans="2:36" s="72" customFormat="1" ht="74.150000000000006" customHeight="1" x14ac:dyDescent="0.35">
      <c r="B41" s="249"/>
      <c r="C41" s="249"/>
      <c r="D41" s="249"/>
      <c r="E41" s="345"/>
      <c r="F41" s="345"/>
      <c r="G41" s="345"/>
      <c r="H41" s="249"/>
      <c r="I41" s="249"/>
      <c r="J41" s="20" t="s">
        <v>144</v>
      </c>
      <c r="K41" s="28" t="s">
        <v>145</v>
      </c>
      <c r="L41" s="28" t="s">
        <v>87</v>
      </c>
      <c r="M41" s="69">
        <v>40</v>
      </c>
      <c r="N41" s="261"/>
      <c r="O41" s="249"/>
      <c r="P41" s="249"/>
      <c r="Q41" s="249"/>
      <c r="R41" s="340"/>
      <c r="S41" s="340"/>
      <c r="T41" s="334"/>
      <c r="U41" s="334"/>
      <c r="V41" s="313"/>
      <c r="W41" s="313"/>
      <c r="X41" s="313"/>
      <c r="Y41" s="313"/>
      <c r="Z41" s="313"/>
      <c r="AA41" s="313"/>
      <c r="AB41" s="313"/>
      <c r="AC41" s="261"/>
      <c r="AD41" s="264"/>
      <c r="AE41" s="264"/>
      <c r="AF41" s="249"/>
      <c r="AG41" s="222"/>
      <c r="AH41" s="222"/>
      <c r="AI41" s="222"/>
      <c r="AJ41" s="249"/>
    </row>
    <row r="42" spans="2:36" s="37" customFormat="1" ht="62.5" customHeight="1" x14ac:dyDescent="0.35">
      <c r="B42" s="194" t="s">
        <v>351</v>
      </c>
      <c r="C42" s="194" t="s">
        <v>346</v>
      </c>
      <c r="D42" s="194" t="s">
        <v>66</v>
      </c>
      <c r="E42" s="202" t="s">
        <v>67</v>
      </c>
      <c r="F42" s="202" t="s">
        <v>151</v>
      </c>
      <c r="G42" s="202" t="s">
        <v>164</v>
      </c>
      <c r="H42" s="194" t="s">
        <v>70</v>
      </c>
      <c r="I42" s="194" t="s">
        <v>79</v>
      </c>
      <c r="J42" s="423" t="s">
        <v>128</v>
      </c>
      <c r="K42" s="194" t="s">
        <v>129</v>
      </c>
      <c r="L42" s="194" t="s">
        <v>87</v>
      </c>
      <c r="M42" s="425">
        <v>1</v>
      </c>
      <c r="N42" s="204" t="s">
        <v>125</v>
      </c>
      <c r="O42" s="194" t="s">
        <v>347</v>
      </c>
      <c r="P42" s="194" t="s">
        <v>75</v>
      </c>
      <c r="Q42" s="194" t="s">
        <v>76</v>
      </c>
      <c r="R42" s="208" t="s">
        <v>77</v>
      </c>
      <c r="S42" s="208" t="s">
        <v>126</v>
      </c>
      <c r="T42" s="211">
        <f>V42+Y42</f>
        <v>128400</v>
      </c>
      <c r="U42" s="211" t="s">
        <v>79</v>
      </c>
      <c r="V42" s="181">
        <v>109140</v>
      </c>
      <c r="W42" s="181" t="s">
        <v>79</v>
      </c>
      <c r="X42" s="181" t="s">
        <v>79</v>
      </c>
      <c r="Y42" s="181">
        <v>19260</v>
      </c>
      <c r="Z42" s="181" t="s">
        <v>79</v>
      </c>
      <c r="AA42" s="181" t="s">
        <v>79</v>
      </c>
      <c r="AB42" s="181">
        <v>55290.98</v>
      </c>
      <c r="AC42" s="204" t="s">
        <v>127</v>
      </c>
      <c r="AD42" s="186" t="s">
        <v>79</v>
      </c>
      <c r="AE42" s="186">
        <f>V42+Y42</f>
        <v>128400</v>
      </c>
      <c r="AF42" s="204" t="s">
        <v>79</v>
      </c>
      <c r="AG42" s="204" t="s">
        <v>33</v>
      </c>
      <c r="AH42" s="204" t="s">
        <v>182</v>
      </c>
      <c r="AI42" s="204" t="s">
        <v>320</v>
      </c>
      <c r="AJ42" s="204"/>
    </row>
    <row r="43" spans="2:36" s="37" customFormat="1" ht="17.5" customHeight="1" x14ac:dyDescent="0.35">
      <c r="B43" s="195"/>
      <c r="C43" s="195"/>
      <c r="D43" s="195"/>
      <c r="E43" s="207"/>
      <c r="F43" s="207"/>
      <c r="G43" s="207"/>
      <c r="H43" s="195"/>
      <c r="I43" s="195"/>
      <c r="J43" s="424"/>
      <c r="K43" s="196"/>
      <c r="L43" s="196"/>
      <c r="M43" s="427"/>
      <c r="N43" s="205"/>
      <c r="O43" s="195"/>
      <c r="P43" s="195"/>
      <c r="Q43" s="195"/>
      <c r="R43" s="209"/>
      <c r="S43" s="209"/>
      <c r="T43" s="212"/>
      <c r="U43" s="212"/>
      <c r="V43" s="182"/>
      <c r="W43" s="182"/>
      <c r="X43" s="182"/>
      <c r="Y43" s="182"/>
      <c r="Z43" s="182"/>
      <c r="AA43" s="182"/>
      <c r="AB43" s="182"/>
      <c r="AC43" s="205"/>
      <c r="AD43" s="187"/>
      <c r="AE43" s="187"/>
      <c r="AF43" s="195"/>
      <c r="AG43" s="205"/>
      <c r="AH43" s="205"/>
      <c r="AI43" s="205"/>
      <c r="AJ43" s="195"/>
    </row>
    <row r="44" spans="2:36" s="37" customFormat="1" ht="69" customHeight="1" x14ac:dyDescent="0.35">
      <c r="B44" s="196"/>
      <c r="C44" s="196"/>
      <c r="D44" s="196"/>
      <c r="E44" s="201"/>
      <c r="F44" s="201"/>
      <c r="G44" s="201"/>
      <c r="H44" s="196"/>
      <c r="I44" s="196"/>
      <c r="J44" s="11" t="s">
        <v>144</v>
      </c>
      <c r="K44" s="7" t="s">
        <v>145</v>
      </c>
      <c r="L44" s="7" t="s">
        <v>87</v>
      </c>
      <c r="M44" s="71">
        <v>60</v>
      </c>
      <c r="N44" s="206"/>
      <c r="O44" s="196"/>
      <c r="P44" s="196"/>
      <c r="Q44" s="196"/>
      <c r="R44" s="210"/>
      <c r="S44" s="210"/>
      <c r="T44" s="213"/>
      <c r="U44" s="213"/>
      <c r="V44" s="183"/>
      <c r="W44" s="183"/>
      <c r="X44" s="183"/>
      <c r="Y44" s="183"/>
      <c r="Z44" s="183"/>
      <c r="AA44" s="183"/>
      <c r="AB44" s="183"/>
      <c r="AC44" s="206"/>
      <c r="AD44" s="188"/>
      <c r="AE44" s="188"/>
      <c r="AF44" s="196"/>
      <c r="AG44" s="206"/>
      <c r="AH44" s="206"/>
      <c r="AI44" s="206"/>
      <c r="AJ44" s="196"/>
    </row>
    <row r="45" spans="2:36" ht="52" customHeight="1" x14ac:dyDescent="0.3">
      <c r="B45" s="176" t="s">
        <v>352</v>
      </c>
      <c r="C45" s="176" t="s">
        <v>353</v>
      </c>
      <c r="D45" s="176" t="s">
        <v>66</v>
      </c>
      <c r="E45" s="177" t="s">
        <v>67</v>
      </c>
      <c r="F45" s="177" t="s">
        <v>149</v>
      </c>
      <c r="G45" s="177" t="s">
        <v>69</v>
      </c>
      <c r="H45" s="176" t="s">
        <v>70</v>
      </c>
      <c r="I45" s="176" t="s">
        <v>79</v>
      </c>
      <c r="J45" s="11" t="s">
        <v>130</v>
      </c>
      <c r="K45" s="7" t="s">
        <v>131</v>
      </c>
      <c r="L45" s="7" t="s">
        <v>132</v>
      </c>
      <c r="M45" s="7">
        <v>1.5</v>
      </c>
      <c r="N45" s="178" t="s">
        <v>125</v>
      </c>
      <c r="O45" s="176" t="s">
        <v>354</v>
      </c>
      <c r="P45" s="176" t="s">
        <v>75</v>
      </c>
      <c r="Q45" s="176" t="s">
        <v>76</v>
      </c>
      <c r="R45" s="179" t="s">
        <v>77</v>
      </c>
      <c r="S45" s="179" t="s">
        <v>126</v>
      </c>
      <c r="T45" s="180">
        <f>V45+Y45</f>
        <v>113955</v>
      </c>
      <c r="U45" s="180" t="s">
        <v>79</v>
      </c>
      <c r="V45" s="184">
        <v>96861.75</v>
      </c>
      <c r="W45" s="184" t="s">
        <v>79</v>
      </c>
      <c r="X45" s="184" t="s">
        <v>79</v>
      </c>
      <c r="Y45" s="184">
        <v>17093.25</v>
      </c>
      <c r="Z45" s="184" t="s">
        <v>79</v>
      </c>
      <c r="AA45" s="184" t="s">
        <v>79</v>
      </c>
      <c r="AB45" s="184">
        <v>49070.75</v>
      </c>
      <c r="AC45" s="178" t="s">
        <v>80</v>
      </c>
      <c r="AD45" s="185" t="s">
        <v>79</v>
      </c>
      <c r="AE45" s="185">
        <f>V45+Y45</f>
        <v>113955</v>
      </c>
      <c r="AF45" s="178" t="s">
        <v>79</v>
      </c>
      <c r="AG45" s="178" t="s">
        <v>33</v>
      </c>
      <c r="AH45" s="178" t="s">
        <v>274</v>
      </c>
      <c r="AI45" s="178" t="s">
        <v>277</v>
      </c>
      <c r="AJ45" s="178"/>
    </row>
    <row r="46" spans="2:36" ht="71.5" customHeight="1" x14ac:dyDescent="0.3">
      <c r="B46" s="176"/>
      <c r="C46" s="176"/>
      <c r="D46" s="176"/>
      <c r="E46" s="177"/>
      <c r="F46" s="177"/>
      <c r="G46" s="177"/>
      <c r="H46" s="176"/>
      <c r="I46" s="176"/>
      <c r="J46" s="11" t="s">
        <v>133</v>
      </c>
      <c r="K46" s="7" t="s">
        <v>134</v>
      </c>
      <c r="L46" s="7" t="s">
        <v>87</v>
      </c>
      <c r="M46" s="7">
        <v>1</v>
      </c>
      <c r="N46" s="178"/>
      <c r="O46" s="176"/>
      <c r="P46" s="176"/>
      <c r="Q46" s="176"/>
      <c r="R46" s="179"/>
      <c r="S46" s="179"/>
      <c r="T46" s="180"/>
      <c r="U46" s="180"/>
      <c r="V46" s="184"/>
      <c r="W46" s="184"/>
      <c r="X46" s="184"/>
      <c r="Y46" s="184"/>
      <c r="Z46" s="184"/>
      <c r="AA46" s="184"/>
      <c r="AB46" s="184"/>
      <c r="AC46" s="178"/>
      <c r="AD46" s="185"/>
      <c r="AE46" s="185"/>
      <c r="AF46" s="176"/>
      <c r="AG46" s="178"/>
      <c r="AH46" s="178"/>
      <c r="AI46" s="178"/>
      <c r="AJ46" s="176"/>
    </row>
    <row r="47" spans="2:36" ht="39" x14ac:dyDescent="0.3">
      <c r="B47" s="176"/>
      <c r="C47" s="176"/>
      <c r="D47" s="176"/>
      <c r="E47" s="177"/>
      <c r="F47" s="177"/>
      <c r="G47" s="177"/>
      <c r="H47" s="176"/>
      <c r="I47" s="176"/>
      <c r="J47" s="11" t="s">
        <v>230</v>
      </c>
      <c r="K47" s="7" t="s">
        <v>135</v>
      </c>
      <c r="L47" s="7" t="s">
        <v>136</v>
      </c>
      <c r="M47" s="7">
        <v>1</v>
      </c>
      <c r="N47" s="178"/>
      <c r="O47" s="176"/>
      <c r="P47" s="176"/>
      <c r="Q47" s="176"/>
      <c r="R47" s="179"/>
      <c r="S47" s="179"/>
      <c r="T47" s="180"/>
      <c r="U47" s="180"/>
      <c r="V47" s="184"/>
      <c r="W47" s="184"/>
      <c r="X47" s="184"/>
      <c r="Y47" s="184"/>
      <c r="Z47" s="184"/>
      <c r="AA47" s="184"/>
      <c r="AB47" s="184"/>
      <c r="AC47" s="178"/>
      <c r="AD47" s="185"/>
      <c r="AE47" s="185"/>
      <c r="AF47" s="176"/>
      <c r="AG47" s="178"/>
      <c r="AH47" s="178"/>
      <c r="AI47" s="178"/>
      <c r="AJ47" s="176"/>
    </row>
    <row r="48" spans="2:36" ht="26" x14ac:dyDescent="0.3">
      <c r="B48" s="176"/>
      <c r="C48" s="176"/>
      <c r="D48" s="176"/>
      <c r="E48" s="177"/>
      <c r="F48" s="177"/>
      <c r="G48" s="177"/>
      <c r="H48" s="176"/>
      <c r="I48" s="176"/>
      <c r="J48" s="11" t="s">
        <v>137</v>
      </c>
      <c r="K48" s="7" t="s">
        <v>138</v>
      </c>
      <c r="L48" s="7" t="s">
        <v>136</v>
      </c>
      <c r="M48" s="71">
        <v>1</v>
      </c>
      <c r="N48" s="178"/>
      <c r="O48" s="176"/>
      <c r="P48" s="176"/>
      <c r="Q48" s="176"/>
      <c r="R48" s="179"/>
      <c r="S48" s="179"/>
      <c r="T48" s="180"/>
      <c r="U48" s="180"/>
      <c r="V48" s="184"/>
      <c r="W48" s="184"/>
      <c r="X48" s="184"/>
      <c r="Y48" s="184"/>
      <c r="Z48" s="184"/>
      <c r="AA48" s="184"/>
      <c r="AB48" s="184"/>
      <c r="AC48" s="178"/>
      <c r="AD48" s="185"/>
      <c r="AE48" s="185"/>
      <c r="AF48" s="176"/>
      <c r="AG48" s="178"/>
      <c r="AH48" s="178"/>
      <c r="AI48" s="178"/>
      <c r="AJ48" s="176"/>
    </row>
    <row r="49" spans="2:36" ht="52" customHeight="1" x14ac:dyDescent="0.3">
      <c r="B49" s="176" t="s">
        <v>355</v>
      </c>
      <c r="C49" s="176" t="s">
        <v>353</v>
      </c>
      <c r="D49" s="176" t="s">
        <v>66</v>
      </c>
      <c r="E49" s="177" t="s">
        <v>67</v>
      </c>
      <c r="F49" s="177" t="s">
        <v>149</v>
      </c>
      <c r="G49" s="177" t="s">
        <v>69</v>
      </c>
      <c r="H49" s="176" t="s">
        <v>70</v>
      </c>
      <c r="I49" s="176" t="s">
        <v>79</v>
      </c>
      <c r="J49" s="11" t="s">
        <v>130</v>
      </c>
      <c r="K49" s="7" t="s">
        <v>131</v>
      </c>
      <c r="L49" s="7" t="s">
        <v>132</v>
      </c>
      <c r="M49" s="7">
        <v>1.5</v>
      </c>
      <c r="N49" s="178" t="s">
        <v>125</v>
      </c>
      <c r="O49" s="176" t="s">
        <v>354</v>
      </c>
      <c r="P49" s="176" t="s">
        <v>75</v>
      </c>
      <c r="Q49" s="176" t="s">
        <v>76</v>
      </c>
      <c r="R49" s="179" t="s">
        <v>77</v>
      </c>
      <c r="S49" s="179" t="s">
        <v>126</v>
      </c>
      <c r="T49" s="180">
        <f>V49+Y49</f>
        <v>113955</v>
      </c>
      <c r="U49" s="180" t="s">
        <v>79</v>
      </c>
      <c r="V49" s="184">
        <v>96861.75</v>
      </c>
      <c r="W49" s="184" t="s">
        <v>79</v>
      </c>
      <c r="X49" s="184" t="s">
        <v>79</v>
      </c>
      <c r="Y49" s="184">
        <v>17093.25</v>
      </c>
      <c r="Z49" s="184" t="s">
        <v>79</v>
      </c>
      <c r="AA49" s="184" t="s">
        <v>79</v>
      </c>
      <c r="AB49" s="184">
        <v>49070.75</v>
      </c>
      <c r="AC49" s="178" t="s">
        <v>80</v>
      </c>
      <c r="AD49" s="185" t="s">
        <v>79</v>
      </c>
      <c r="AE49" s="185">
        <f>V49+Y49</f>
        <v>113955</v>
      </c>
      <c r="AF49" s="178" t="s">
        <v>79</v>
      </c>
      <c r="AG49" s="178" t="s">
        <v>33</v>
      </c>
      <c r="AH49" s="178" t="s">
        <v>187</v>
      </c>
      <c r="AI49" s="178" t="s">
        <v>254</v>
      </c>
      <c r="AJ49" s="178"/>
    </row>
    <row r="50" spans="2:36" ht="52" x14ac:dyDescent="0.3">
      <c r="B50" s="176"/>
      <c r="C50" s="176"/>
      <c r="D50" s="176"/>
      <c r="E50" s="177"/>
      <c r="F50" s="177"/>
      <c r="G50" s="177"/>
      <c r="H50" s="176"/>
      <c r="I50" s="176"/>
      <c r="J50" s="11" t="s">
        <v>133</v>
      </c>
      <c r="K50" s="7" t="s">
        <v>134</v>
      </c>
      <c r="L50" s="7" t="s">
        <v>87</v>
      </c>
      <c r="M50" s="7">
        <v>1</v>
      </c>
      <c r="N50" s="178"/>
      <c r="O50" s="176"/>
      <c r="P50" s="176"/>
      <c r="Q50" s="176"/>
      <c r="R50" s="179"/>
      <c r="S50" s="179"/>
      <c r="T50" s="180"/>
      <c r="U50" s="180"/>
      <c r="V50" s="184"/>
      <c r="W50" s="184"/>
      <c r="X50" s="184"/>
      <c r="Y50" s="184"/>
      <c r="Z50" s="184"/>
      <c r="AA50" s="184"/>
      <c r="AB50" s="184"/>
      <c r="AC50" s="178"/>
      <c r="AD50" s="185"/>
      <c r="AE50" s="185"/>
      <c r="AF50" s="176"/>
      <c r="AG50" s="178"/>
      <c r="AH50" s="178"/>
      <c r="AI50" s="178"/>
      <c r="AJ50" s="176"/>
    </row>
    <row r="51" spans="2:36" ht="39" x14ac:dyDescent="0.3">
      <c r="B51" s="176"/>
      <c r="C51" s="176"/>
      <c r="D51" s="176"/>
      <c r="E51" s="177"/>
      <c r="F51" s="177"/>
      <c r="G51" s="177"/>
      <c r="H51" s="176"/>
      <c r="I51" s="176"/>
      <c r="J51" s="11" t="s">
        <v>230</v>
      </c>
      <c r="K51" s="7" t="s">
        <v>135</v>
      </c>
      <c r="L51" s="7" t="s">
        <v>136</v>
      </c>
      <c r="M51" s="7">
        <v>1</v>
      </c>
      <c r="N51" s="178"/>
      <c r="O51" s="176"/>
      <c r="P51" s="176"/>
      <c r="Q51" s="176"/>
      <c r="R51" s="179"/>
      <c r="S51" s="179"/>
      <c r="T51" s="180"/>
      <c r="U51" s="180"/>
      <c r="V51" s="184"/>
      <c r="W51" s="184"/>
      <c r="X51" s="184"/>
      <c r="Y51" s="184"/>
      <c r="Z51" s="184"/>
      <c r="AA51" s="184"/>
      <c r="AB51" s="184"/>
      <c r="AC51" s="178"/>
      <c r="AD51" s="185"/>
      <c r="AE51" s="185"/>
      <c r="AF51" s="176"/>
      <c r="AG51" s="178"/>
      <c r="AH51" s="178"/>
      <c r="AI51" s="178"/>
      <c r="AJ51" s="176"/>
    </row>
    <row r="52" spans="2:36" ht="26" x14ac:dyDescent="0.3">
      <c r="B52" s="176"/>
      <c r="C52" s="176"/>
      <c r="D52" s="176"/>
      <c r="E52" s="177"/>
      <c r="F52" s="177"/>
      <c r="G52" s="177"/>
      <c r="H52" s="176"/>
      <c r="I52" s="176"/>
      <c r="J52" s="11" t="s">
        <v>137</v>
      </c>
      <c r="K52" s="7" t="s">
        <v>138</v>
      </c>
      <c r="L52" s="7" t="s">
        <v>136</v>
      </c>
      <c r="M52" s="71">
        <v>1</v>
      </c>
      <c r="N52" s="178"/>
      <c r="O52" s="176"/>
      <c r="P52" s="176"/>
      <c r="Q52" s="176"/>
      <c r="R52" s="179"/>
      <c r="S52" s="179"/>
      <c r="T52" s="180"/>
      <c r="U52" s="180"/>
      <c r="V52" s="184"/>
      <c r="W52" s="184"/>
      <c r="X52" s="184"/>
      <c r="Y52" s="184"/>
      <c r="Z52" s="184"/>
      <c r="AA52" s="184"/>
      <c r="AB52" s="184"/>
      <c r="AC52" s="178"/>
      <c r="AD52" s="185"/>
      <c r="AE52" s="185"/>
      <c r="AF52" s="176"/>
      <c r="AG52" s="204"/>
      <c r="AH52" s="204"/>
      <c r="AI52" s="204"/>
      <c r="AJ52" s="194"/>
    </row>
    <row r="53" spans="2:36" ht="69" customHeight="1" x14ac:dyDescent="0.3">
      <c r="B53" s="194" t="s">
        <v>1067</v>
      </c>
      <c r="C53" s="247" t="s">
        <v>988</v>
      </c>
      <c r="D53" s="247" t="s">
        <v>123</v>
      </c>
      <c r="E53" s="343" t="s">
        <v>67</v>
      </c>
      <c r="F53" s="343" t="s">
        <v>151</v>
      </c>
      <c r="G53" s="343" t="s">
        <v>164</v>
      </c>
      <c r="H53" s="247" t="s">
        <v>70</v>
      </c>
      <c r="I53" s="247" t="s">
        <v>79</v>
      </c>
      <c r="J53" s="20" t="s">
        <v>128</v>
      </c>
      <c r="K53" s="28" t="s">
        <v>129</v>
      </c>
      <c r="L53" s="28" t="s">
        <v>87</v>
      </c>
      <c r="M53" s="69">
        <v>0</v>
      </c>
      <c r="N53" s="259" t="s">
        <v>125</v>
      </c>
      <c r="O53" s="247" t="s">
        <v>347</v>
      </c>
      <c r="P53" s="247" t="s">
        <v>75</v>
      </c>
      <c r="Q53" s="247" t="s">
        <v>76</v>
      </c>
      <c r="R53" s="396" t="s">
        <v>77</v>
      </c>
      <c r="S53" s="396" t="s">
        <v>126</v>
      </c>
      <c r="T53" s="401">
        <f>V53+Y53</f>
        <v>193310</v>
      </c>
      <c r="U53" s="401" t="s">
        <v>79</v>
      </c>
      <c r="V53" s="322">
        <v>164313.5</v>
      </c>
      <c r="W53" s="322" t="s">
        <v>79</v>
      </c>
      <c r="X53" s="322" t="s">
        <v>79</v>
      </c>
      <c r="Y53" s="322">
        <v>28996.5</v>
      </c>
      <c r="Z53" s="322" t="s">
        <v>79</v>
      </c>
      <c r="AA53" s="322" t="s">
        <v>79</v>
      </c>
      <c r="AB53" s="322">
        <v>83242.22</v>
      </c>
      <c r="AC53" s="259" t="s">
        <v>127</v>
      </c>
      <c r="AD53" s="262" t="s">
        <v>79</v>
      </c>
      <c r="AE53" s="262">
        <f>V53+Y53</f>
        <v>193310</v>
      </c>
      <c r="AF53" s="259" t="s">
        <v>79</v>
      </c>
      <c r="AG53" s="222" t="s">
        <v>33</v>
      </c>
      <c r="AH53" s="284" t="s">
        <v>989</v>
      </c>
      <c r="AI53" s="284" t="s">
        <v>990</v>
      </c>
      <c r="AJ53" s="178"/>
    </row>
    <row r="54" spans="2:36" ht="63.65" customHeight="1" x14ac:dyDescent="0.3">
      <c r="B54" s="195"/>
      <c r="C54" s="248"/>
      <c r="D54" s="248"/>
      <c r="E54" s="344"/>
      <c r="F54" s="344"/>
      <c r="G54" s="344"/>
      <c r="H54" s="248"/>
      <c r="I54" s="248"/>
      <c r="J54" s="20" t="s">
        <v>144</v>
      </c>
      <c r="K54" s="28" t="s">
        <v>145</v>
      </c>
      <c r="L54" s="28" t="s">
        <v>87</v>
      </c>
      <c r="M54" s="69">
        <v>26</v>
      </c>
      <c r="N54" s="260"/>
      <c r="O54" s="248"/>
      <c r="P54" s="248"/>
      <c r="Q54" s="248"/>
      <c r="R54" s="397"/>
      <c r="S54" s="397"/>
      <c r="T54" s="415"/>
      <c r="U54" s="415"/>
      <c r="V54" s="330"/>
      <c r="W54" s="330"/>
      <c r="X54" s="330"/>
      <c r="Y54" s="330"/>
      <c r="Z54" s="330"/>
      <c r="AA54" s="330"/>
      <c r="AB54" s="330"/>
      <c r="AC54" s="260"/>
      <c r="AD54" s="263"/>
      <c r="AE54" s="263"/>
      <c r="AF54" s="248"/>
      <c r="AG54" s="222"/>
      <c r="AH54" s="284"/>
      <c r="AI54" s="284"/>
      <c r="AJ54" s="176"/>
    </row>
    <row r="55" spans="2:36" ht="52" x14ac:dyDescent="0.3">
      <c r="B55" s="194" t="s">
        <v>1020</v>
      </c>
      <c r="C55" s="194" t="s">
        <v>988</v>
      </c>
      <c r="D55" s="194" t="s">
        <v>123</v>
      </c>
      <c r="E55" s="202" t="s">
        <v>67</v>
      </c>
      <c r="F55" s="202" t="s">
        <v>151</v>
      </c>
      <c r="G55" s="202" t="s">
        <v>164</v>
      </c>
      <c r="H55" s="194" t="s">
        <v>70</v>
      </c>
      <c r="I55" s="194" t="s">
        <v>79</v>
      </c>
      <c r="J55" s="11" t="s">
        <v>128</v>
      </c>
      <c r="K55" s="7" t="s">
        <v>129</v>
      </c>
      <c r="L55" s="7" t="s">
        <v>87</v>
      </c>
      <c r="M55" s="71">
        <v>0</v>
      </c>
      <c r="N55" s="204" t="s">
        <v>125</v>
      </c>
      <c r="O55" s="194" t="s">
        <v>347</v>
      </c>
      <c r="P55" s="194" t="s">
        <v>75</v>
      </c>
      <c r="Q55" s="194" t="s">
        <v>76</v>
      </c>
      <c r="R55" s="208" t="s">
        <v>77</v>
      </c>
      <c r="S55" s="208" t="s">
        <v>126</v>
      </c>
      <c r="T55" s="211">
        <f>V55+Y55</f>
        <v>193310</v>
      </c>
      <c r="U55" s="211" t="s">
        <v>79</v>
      </c>
      <c r="V55" s="181">
        <v>164313.5</v>
      </c>
      <c r="W55" s="181" t="s">
        <v>79</v>
      </c>
      <c r="X55" s="181" t="s">
        <v>79</v>
      </c>
      <c r="Y55" s="181">
        <v>28996.5</v>
      </c>
      <c r="Z55" s="181" t="s">
        <v>79</v>
      </c>
      <c r="AA55" s="181" t="s">
        <v>79</v>
      </c>
      <c r="AB55" s="181">
        <v>83242.22</v>
      </c>
      <c r="AC55" s="204" t="s">
        <v>127</v>
      </c>
      <c r="AD55" s="186" t="s">
        <v>79</v>
      </c>
      <c r="AE55" s="186">
        <f>V55+Y55</f>
        <v>193310</v>
      </c>
      <c r="AF55" s="204" t="s">
        <v>79</v>
      </c>
      <c r="AG55" s="204" t="s">
        <v>33</v>
      </c>
      <c r="AH55" s="240" t="s">
        <v>269</v>
      </c>
      <c r="AI55" s="240" t="s">
        <v>274</v>
      </c>
      <c r="AJ55" s="204"/>
    </row>
    <row r="56" spans="2:36" ht="63.65" customHeight="1" x14ac:dyDescent="0.3">
      <c r="B56" s="196"/>
      <c r="C56" s="196"/>
      <c r="D56" s="196"/>
      <c r="E56" s="201"/>
      <c r="F56" s="201"/>
      <c r="G56" s="201"/>
      <c r="H56" s="196"/>
      <c r="I56" s="196"/>
      <c r="J56" s="11" t="s">
        <v>144</v>
      </c>
      <c r="K56" s="7" t="s">
        <v>145</v>
      </c>
      <c r="L56" s="7" t="s">
        <v>87</v>
      </c>
      <c r="M56" s="71">
        <v>26</v>
      </c>
      <c r="N56" s="206"/>
      <c r="O56" s="196"/>
      <c r="P56" s="196"/>
      <c r="Q56" s="196"/>
      <c r="R56" s="210"/>
      <c r="S56" s="210"/>
      <c r="T56" s="213"/>
      <c r="U56" s="213"/>
      <c r="V56" s="183"/>
      <c r="W56" s="183"/>
      <c r="X56" s="183"/>
      <c r="Y56" s="183"/>
      <c r="Z56" s="183"/>
      <c r="AA56" s="183"/>
      <c r="AB56" s="183"/>
      <c r="AC56" s="206"/>
      <c r="AD56" s="188"/>
      <c r="AE56" s="188"/>
      <c r="AF56" s="206"/>
      <c r="AG56" s="206"/>
      <c r="AH56" s="215"/>
      <c r="AI56" s="215"/>
      <c r="AJ56" s="206"/>
    </row>
    <row r="57" spans="2:36" s="37" customFormat="1" ht="91" x14ac:dyDescent="0.35">
      <c r="B57" s="194" t="s">
        <v>1028</v>
      </c>
      <c r="C57" s="194" t="s">
        <v>350</v>
      </c>
      <c r="D57" s="194" t="s">
        <v>123</v>
      </c>
      <c r="E57" s="202" t="s">
        <v>67</v>
      </c>
      <c r="F57" s="202" t="s">
        <v>151</v>
      </c>
      <c r="G57" s="202" t="s">
        <v>164</v>
      </c>
      <c r="H57" s="194" t="s">
        <v>70</v>
      </c>
      <c r="I57" s="194" t="s">
        <v>79</v>
      </c>
      <c r="J57" s="11" t="s">
        <v>229</v>
      </c>
      <c r="K57" s="7" t="s">
        <v>124</v>
      </c>
      <c r="L57" s="7" t="s">
        <v>88</v>
      </c>
      <c r="M57" s="71">
        <v>40</v>
      </c>
      <c r="N57" s="204" t="s">
        <v>125</v>
      </c>
      <c r="O57" s="194" t="s">
        <v>347</v>
      </c>
      <c r="P57" s="194" t="s">
        <v>75</v>
      </c>
      <c r="Q57" s="194" t="s">
        <v>76</v>
      </c>
      <c r="R57" s="208" t="s">
        <v>77</v>
      </c>
      <c r="S57" s="208" t="s">
        <v>126</v>
      </c>
      <c r="T57" s="211">
        <f>V57+Y57</f>
        <v>85600</v>
      </c>
      <c r="U57" s="211" t="s">
        <v>79</v>
      </c>
      <c r="V57" s="181">
        <v>72760</v>
      </c>
      <c r="W57" s="181" t="s">
        <v>79</v>
      </c>
      <c r="X57" s="181" t="s">
        <v>79</v>
      </c>
      <c r="Y57" s="181">
        <v>12840</v>
      </c>
      <c r="Z57" s="181" t="s">
        <v>79</v>
      </c>
      <c r="AA57" s="181" t="s">
        <v>79</v>
      </c>
      <c r="AB57" s="181">
        <v>36860.660000000003</v>
      </c>
      <c r="AC57" s="204" t="s">
        <v>127</v>
      </c>
      <c r="AD57" s="186" t="s">
        <v>79</v>
      </c>
      <c r="AE57" s="186">
        <f>V57+Y57</f>
        <v>85600</v>
      </c>
      <c r="AF57" s="204" t="s">
        <v>79</v>
      </c>
      <c r="AG57" s="178" t="s">
        <v>33</v>
      </c>
      <c r="AH57" s="178" t="s">
        <v>269</v>
      </c>
      <c r="AI57" s="178" t="s">
        <v>274</v>
      </c>
      <c r="AJ57" s="204"/>
    </row>
    <row r="58" spans="2:36" s="37" customFormat="1" ht="65.5" customHeight="1" x14ac:dyDescent="0.35">
      <c r="B58" s="195"/>
      <c r="C58" s="195"/>
      <c r="D58" s="195"/>
      <c r="E58" s="207"/>
      <c r="F58" s="207"/>
      <c r="G58" s="207"/>
      <c r="H58" s="195"/>
      <c r="I58" s="195"/>
      <c r="J58" s="11" t="s">
        <v>128</v>
      </c>
      <c r="K58" s="7" t="s">
        <v>129</v>
      </c>
      <c r="L58" s="7" t="s">
        <v>87</v>
      </c>
      <c r="M58" s="71">
        <v>1</v>
      </c>
      <c r="N58" s="205"/>
      <c r="O58" s="195"/>
      <c r="P58" s="195"/>
      <c r="Q58" s="195"/>
      <c r="R58" s="209"/>
      <c r="S58" s="209"/>
      <c r="T58" s="212"/>
      <c r="U58" s="212"/>
      <c r="V58" s="182"/>
      <c r="W58" s="182"/>
      <c r="X58" s="182"/>
      <c r="Y58" s="182"/>
      <c r="Z58" s="182"/>
      <c r="AA58" s="182"/>
      <c r="AB58" s="182"/>
      <c r="AC58" s="205"/>
      <c r="AD58" s="187"/>
      <c r="AE58" s="187"/>
      <c r="AF58" s="195"/>
      <c r="AG58" s="178"/>
      <c r="AH58" s="178"/>
      <c r="AI58" s="178"/>
      <c r="AJ58" s="195"/>
    </row>
    <row r="59" spans="2:36" s="37" customFormat="1" ht="74.150000000000006" customHeight="1" x14ac:dyDescent="0.35">
      <c r="B59" s="196"/>
      <c r="C59" s="196"/>
      <c r="D59" s="196"/>
      <c r="E59" s="201"/>
      <c r="F59" s="201"/>
      <c r="G59" s="201"/>
      <c r="H59" s="196"/>
      <c r="I59" s="196"/>
      <c r="J59" s="11" t="s">
        <v>144</v>
      </c>
      <c r="K59" s="7" t="s">
        <v>145</v>
      </c>
      <c r="L59" s="7" t="s">
        <v>87</v>
      </c>
      <c r="M59" s="71">
        <v>40</v>
      </c>
      <c r="N59" s="206"/>
      <c r="O59" s="196"/>
      <c r="P59" s="196"/>
      <c r="Q59" s="196"/>
      <c r="R59" s="210"/>
      <c r="S59" s="210"/>
      <c r="T59" s="213"/>
      <c r="U59" s="213"/>
      <c r="V59" s="183"/>
      <c r="W59" s="183"/>
      <c r="X59" s="183"/>
      <c r="Y59" s="183"/>
      <c r="Z59" s="183"/>
      <c r="AA59" s="183"/>
      <c r="AB59" s="183"/>
      <c r="AC59" s="206"/>
      <c r="AD59" s="188"/>
      <c r="AE59" s="188"/>
      <c r="AF59" s="196"/>
      <c r="AG59" s="178"/>
      <c r="AH59" s="178"/>
      <c r="AI59" s="178"/>
      <c r="AJ59" s="196"/>
    </row>
    <row r="60" spans="2:36" s="37" customFormat="1" ht="132" customHeight="1" x14ac:dyDescent="0.35">
      <c r="B60" s="176" t="s">
        <v>255</v>
      </c>
      <c r="C60" s="176" t="s">
        <v>256</v>
      </c>
      <c r="D60" s="176" t="s">
        <v>123</v>
      </c>
      <c r="E60" s="177" t="s">
        <v>67</v>
      </c>
      <c r="F60" s="177" t="s">
        <v>205</v>
      </c>
      <c r="G60" s="177" t="s">
        <v>164</v>
      </c>
      <c r="H60" s="176" t="s">
        <v>70</v>
      </c>
      <c r="I60" s="176" t="s">
        <v>79</v>
      </c>
      <c r="J60" s="11" t="s">
        <v>229</v>
      </c>
      <c r="K60" s="7" t="s">
        <v>124</v>
      </c>
      <c r="L60" s="7" t="s">
        <v>88</v>
      </c>
      <c r="M60" s="7">
        <v>40</v>
      </c>
      <c r="N60" s="178" t="s">
        <v>125</v>
      </c>
      <c r="O60" s="176" t="s">
        <v>259</v>
      </c>
      <c r="P60" s="176" t="s">
        <v>75</v>
      </c>
      <c r="Q60" s="176" t="s">
        <v>76</v>
      </c>
      <c r="R60" s="179" t="s">
        <v>77</v>
      </c>
      <c r="S60" s="179" t="s">
        <v>126</v>
      </c>
      <c r="T60" s="180">
        <f>V60+Y60</f>
        <v>124213.34</v>
      </c>
      <c r="U60" s="180" t="s">
        <v>79</v>
      </c>
      <c r="V60" s="181">
        <v>105581.34</v>
      </c>
      <c r="W60" s="184" t="s">
        <v>79</v>
      </c>
      <c r="X60" s="184" t="s">
        <v>79</v>
      </c>
      <c r="Y60" s="184">
        <v>18632</v>
      </c>
      <c r="Z60" s="184" t="s">
        <v>100</v>
      </c>
      <c r="AA60" s="184" t="s">
        <v>79</v>
      </c>
      <c r="AB60" s="184">
        <v>55806</v>
      </c>
      <c r="AC60" s="178" t="s">
        <v>166</v>
      </c>
      <c r="AD60" s="185" t="s">
        <v>79</v>
      </c>
      <c r="AE60" s="185">
        <f>V60+Y60</f>
        <v>124213.34</v>
      </c>
      <c r="AF60" s="178" t="s">
        <v>79</v>
      </c>
      <c r="AG60" s="206" t="s">
        <v>33</v>
      </c>
      <c r="AH60" s="206" t="s">
        <v>195</v>
      </c>
      <c r="AI60" s="206" t="s">
        <v>178</v>
      </c>
      <c r="AJ60" s="206"/>
    </row>
    <row r="61" spans="2:36" s="37" customFormat="1" ht="86.15" customHeight="1" x14ac:dyDescent="0.35">
      <c r="B61" s="176"/>
      <c r="C61" s="176"/>
      <c r="D61" s="176"/>
      <c r="E61" s="177"/>
      <c r="F61" s="177"/>
      <c r="G61" s="177"/>
      <c r="H61" s="176"/>
      <c r="I61" s="176"/>
      <c r="J61" s="11" t="s">
        <v>128</v>
      </c>
      <c r="K61" s="7" t="s">
        <v>129</v>
      </c>
      <c r="L61" s="7" t="s">
        <v>87</v>
      </c>
      <c r="M61" s="7">
        <v>2</v>
      </c>
      <c r="N61" s="178"/>
      <c r="O61" s="176"/>
      <c r="P61" s="176"/>
      <c r="Q61" s="176"/>
      <c r="R61" s="179"/>
      <c r="S61" s="179"/>
      <c r="T61" s="180"/>
      <c r="U61" s="180"/>
      <c r="V61" s="182"/>
      <c r="W61" s="184"/>
      <c r="X61" s="184"/>
      <c r="Y61" s="184"/>
      <c r="Z61" s="184"/>
      <c r="AA61" s="184"/>
      <c r="AB61" s="184"/>
      <c r="AC61" s="178"/>
      <c r="AD61" s="185"/>
      <c r="AE61" s="185"/>
      <c r="AF61" s="176"/>
      <c r="AG61" s="178"/>
      <c r="AH61" s="178"/>
      <c r="AI61" s="178"/>
      <c r="AJ61" s="176"/>
    </row>
    <row r="62" spans="2:36" s="37" customFormat="1" ht="59.15" customHeight="1" x14ac:dyDescent="0.35">
      <c r="B62" s="176"/>
      <c r="C62" s="176"/>
      <c r="D62" s="176"/>
      <c r="E62" s="177"/>
      <c r="F62" s="177"/>
      <c r="G62" s="177"/>
      <c r="H62" s="176"/>
      <c r="I62" s="176"/>
      <c r="J62" s="11" t="s">
        <v>144</v>
      </c>
      <c r="K62" s="7" t="s">
        <v>145</v>
      </c>
      <c r="L62" s="7" t="s">
        <v>87</v>
      </c>
      <c r="M62" s="71">
        <v>68</v>
      </c>
      <c r="N62" s="178"/>
      <c r="O62" s="176"/>
      <c r="P62" s="176"/>
      <c r="Q62" s="176"/>
      <c r="R62" s="179"/>
      <c r="S62" s="179"/>
      <c r="T62" s="180"/>
      <c r="U62" s="180"/>
      <c r="V62" s="183"/>
      <c r="W62" s="184"/>
      <c r="X62" s="184"/>
      <c r="Y62" s="184"/>
      <c r="Z62" s="184"/>
      <c r="AA62" s="184"/>
      <c r="AB62" s="184"/>
      <c r="AC62" s="178"/>
      <c r="AD62" s="185"/>
      <c r="AE62" s="185"/>
      <c r="AF62" s="176"/>
      <c r="AG62" s="178"/>
      <c r="AH62" s="178"/>
      <c r="AI62" s="178"/>
      <c r="AJ62" s="176"/>
    </row>
    <row r="63" spans="2:36" s="37" customFormat="1" ht="134.15" customHeight="1" x14ac:dyDescent="0.35">
      <c r="B63" s="176" t="s">
        <v>257</v>
      </c>
      <c r="C63" s="176" t="s">
        <v>258</v>
      </c>
      <c r="D63" s="176" t="s">
        <v>123</v>
      </c>
      <c r="E63" s="177" t="s">
        <v>67</v>
      </c>
      <c r="F63" s="177" t="s">
        <v>151</v>
      </c>
      <c r="G63" s="177" t="s">
        <v>164</v>
      </c>
      <c r="H63" s="194" t="s">
        <v>70</v>
      </c>
      <c r="I63" s="176" t="s">
        <v>79</v>
      </c>
      <c r="J63" s="11" t="s">
        <v>229</v>
      </c>
      <c r="K63" s="7" t="s">
        <v>124</v>
      </c>
      <c r="L63" s="7" t="s">
        <v>88</v>
      </c>
      <c r="M63" s="7">
        <v>40</v>
      </c>
      <c r="N63" s="178" t="s">
        <v>125</v>
      </c>
      <c r="O63" s="176" t="s">
        <v>259</v>
      </c>
      <c r="P63" s="176" t="s">
        <v>75</v>
      </c>
      <c r="Q63" s="176" t="s">
        <v>76</v>
      </c>
      <c r="R63" s="179" t="s">
        <v>77</v>
      </c>
      <c r="S63" s="208" t="s">
        <v>126</v>
      </c>
      <c r="T63" s="211">
        <f>V63+Y63</f>
        <v>120571.49</v>
      </c>
      <c r="U63" s="211" t="s">
        <v>79</v>
      </c>
      <c r="V63" s="181">
        <v>102485.77</v>
      </c>
      <c r="W63" s="181" t="s">
        <v>79</v>
      </c>
      <c r="X63" s="181" t="s">
        <v>79</v>
      </c>
      <c r="Y63" s="181">
        <v>18085.72</v>
      </c>
      <c r="Z63" s="181" t="s">
        <v>79</v>
      </c>
      <c r="AA63" s="181" t="s">
        <v>79</v>
      </c>
      <c r="AB63" s="181">
        <v>54169.8</v>
      </c>
      <c r="AC63" s="204" t="s">
        <v>127</v>
      </c>
      <c r="AD63" s="186" t="s">
        <v>79</v>
      </c>
      <c r="AE63" s="186">
        <f>V63+Y63</f>
        <v>120571.49</v>
      </c>
      <c r="AF63" s="204" t="s">
        <v>79</v>
      </c>
      <c r="AG63" s="178" t="s">
        <v>33</v>
      </c>
      <c r="AH63" s="178" t="s">
        <v>195</v>
      </c>
      <c r="AI63" s="178" t="s">
        <v>178</v>
      </c>
      <c r="AJ63" s="204"/>
    </row>
    <row r="64" spans="2:36" s="37" customFormat="1" ht="65.150000000000006" customHeight="1" x14ac:dyDescent="0.35">
      <c r="B64" s="176"/>
      <c r="C64" s="176"/>
      <c r="D64" s="176"/>
      <c r="E64" s="177"/>
      <c r="F64" s="177"/>
      <c r="G64" s="177"/>
      <c r="H64" s="195"/>
      <c r="I64" s="176"/>
      <c r="J64" s="11" t="s">
        <v>128</v>
      </c>
      <c r="K64" s="7" t="s">
        <v>129</v>
      </c>
      <c r="L64" s="7" t="s">
        <v>87</v>
      </c>
      <c r="M64" s="7">
        <v>2</v>
      </c>
      <c r="N64" s="178"/>
      <c r="O64" s="176"/>
      <c r="P64" s="176"/>
      <c r="Q64" s="176"/>
      <c r="R64" s="179"/>
      <c r="S64" s="209"/>
      <c r="T64" s="212"/>
      <c r="U64" s="212"/>
      <c r="V64" s="182"/>
      <c r="W64" s="182"/>
      <c r="X64" s="182"/>
      <c r="Y64" s="182"/>
      <c r="Z64" s="182"/>
      <c r="AA64" s="182"/>
      <c r="AB64" s="182"/>
      <c r="AC64" s="205"/>
      <c r="AD64" s="187"/>
      <c r="AE64" s="187"/>
      <c r="AF64" s="195"/>
      <c r="AG64" s="178"/>
      <c r="AH64" s="178"/>
      <c r="AI64" s="178"/>
      <c r="AJ64" s="195"/>
    </row>
    <row r="65" spans="2:36" s="37" customFormat="1" ht="62.15" customHeight="1" x14ac:dyDescent="0.35">
      <c r="B65" s="176"/>
      <c r="C65" s="176"/>
      <c r="D65" s="176"/>
      <c r="E65" s="177"/>
      <c r="F65" s="177"/>
      <c r="G65" s="177"/>
      <c r="H65" s="196"/>
      <c r="I65" s="176"/>
      <c r="J65" s="11" t="s">
        <v>144</v>
      </c>
      <c r="K65" s="7" t="s">
        <v>145</v>
      </c>
      <c r="L65" s="7" t="s">
        <v>87</v>
      </c>
      <c r="M65" s="71">
        <v>66</v>
      </c>
      <c r="N65" s="178"/>
      <c r="O65" s="176"/>
      <c r="P65" s="176"/>
      <c r="Q65" s="176"/>
      <c r="R65" s="179"/>
      <c r="S65" s="210"/>
      <c r="T65" s="213"/>
      <c r="U65" s="213"/>
      <c r="V65" s="183"/>
      <c r="W65" s="183"/>
      <c r="X65" s="183"/>
      <c r="Y65" s="183"/>
      <c r="Z65" s="183"/>
      <c r="AA65" s="183"/>
      <c r="AB65" s="183"/>
      <c r="AC65" s="206"/>
      <c r="AD65" s="188"/>
      <c r="AE65" s="188"/>
      <c r="AF65" s="196"/>
      <c r="AG65" s="178"/>
      <c r="AH65" s="178"/>
      <c r="AI65" s="178"/>
      <c r="AJ65" s="196"/>
    </row>
    <row r="66" spans="2:36" s="37" customFormat="1" ht="126.65" customHeight="1" x14ac:dyDescent="0.35">
      <c r="B66" s="194" t="s">
        <v>260</v>
      </c>
      <c r="C66" s="194" t="s">
        <v>261</v>
      </c>
      <c r="D66" s="194" t="s">
        <v>123</v>
      </c>
      <c r="E66" s="202" t="s">
        <v>67</v>
      </c>
      <c r="F66" s="202" t="s">
        <v>151</v>
      </c>
      <c r="G66" s="202" t="s">
        <v>164</v>
      </c>
      <c r="H66" s="194" t="s">
        <v>70</v>
      </c>
      <c r="I66" s="194" t="s">
        <v>79</v>
      </c>
      <c r="J66" s="11" t="s">
        <v>229</v>
      </c>
      <c r="K66" s="7" t="s">
        <v>124</v>
      </c>
      <c r="L66" s="7" t="s">
        <v>88</v>
      </c>
      <c r="M66" s="71">
        <v>40</v>
      </c>
      <c r="N66" s="204" t="s">
        <v>125</v>
      </c>
      <c r="O66" s="194" t="s">
        <v>259</v>
      </c>
      <c r="P66" s="194" t="s">
        <v>75</v>
      </c>
      <c r="Q66" s="194" t="s">
        <v>76</v>
      </c>
      <c r="R66" s="208" t="s">
        <v>77</v>
      </c>
      <c r="S66" s="208" t="s">
        <v>126</v>
      </c>
      <c r="T66" s="211">
        <f>V66+Y66</f>
        <v>93453.86</v>
      </c>
      <c r="U66" s="211" t="s">
        <v>79</v>
      </c>
      <c r="V66" s="181">
        <v>79435.78</v>
      </c>
      <c r="W66" s="181" t="s">
        <v>79</v>
      </c>
      <c r="X66" s="181" t="s">
        <v>79</v>
      </c>
      <c r="Y66" s="181">
        <v>14018.08</v>
      </c>
      <c r="Z66" s="181" t="s">
        <v>79</v>
      </c>
      <c r="AA66" s="181" t="s">
        <v>79</v>
      </c>
      <c r="AB66" s="181">
        <v>41986.52</v>
      </c>
      <c r="AC66" s="204" t="s">
        <v>127</v>
      </c>
      <c r="AD66" s="186" t="s">
        <v>79</v>
      </c>
      <c r="AE66" s="186">
        <f>V66+Y66</f>
        <v>93453.86</v>
      </c>
      <c r="AF66" s="204" t="s">
        <v>79</v>
      </c>
      <c r="AG66" s="178" t="s">
        <v>33</v>
      </c>
      <c r="AH66" s="178" t="s">
        <v>195</v>
      </c>
      <c r="AI66" s="178" t="s">
        <v>178</v>
      </c>
      <c r="AJ66" s="204"/>
    </row>
    <row r="67" spans="2:36" s="37" customFormat="1" ht="65.5" customHeight="1" x14ac:dyDescent="0.35">
      <c r="B67" s="195"/>
      <c r="C67" s="195"/>
      <c r="D67" s="195"/>
      <c r="E67" s="207"/>
      <c r="F67" s="207"/>
      <c r="G67" s="207"/>
      <c r="H67" s="195"/>
      <c r="I67" s="195"/>
      <c r="J67" s="11" t="s">
        <v>128</v>
      </c>
      <c r="K67" s="7" t="s">
        <v>129</v>
      </c>
      <c r="L67" s="7" t="s">
        <v>87</v>
      </c>
      <c r="M67" s="71">
        <v>1</v>
      </c>
      <c r="N67" s="205"/>
      <c r="O67" s="195"/>
      <c r="P67" s="195"/>
      <c r="Q67" s="195"/>
      <c r="R67" s="209"/>
      <c r="S67" s="209"/>
      <c r="T67" s="212"/>
      <c r="U67" s="212"/>
      <c r="V67" s="182"/>
      <c r="W67" s="182"/>
      <c r="X67" s="182"/>
      <c r="Y67" s="182"/>
      <c r="Z67" s="182"/>
      <c r="AA67" s="182"/>
      <c r="AB67" s="182"/>
      <c r="AC67" s="205"/>
      <c r="AD67" s="187"/>
      <c r="AE67" s="187"/>
      <c r="AF67" s="195"/>
      <c r="AG67" s="178"/>
      <c r="AH67" s="178"/>
      <c r="AI67" s="178"/>
      <c r="AJ67" s="195"/>
    </row>
    <row r="68" spans="2:36" s="37" customFormat="1" ht="74.150000000000006" customHeight="1" x14ac:dyDescent="0.35">
      <c r="B68" s="196"/>
      <c r="C68" s="196"/>
      <c r="D68" s="196"/>
      <c r="E68" s="201"/>
      <c r="F68" s="201"/>
      <c r="G68" s="201"/>
      <c r="H68" s="196"/>
      <c r="I68" s="196"/>
      <c r="J68" s="11" t="s">
        <v>144</v>
      </c>
      <c r="K68" s="7" t="s">
        <v>145</v>
      </c>
      <c r="L68" s="7" t="s">
        <v>87</v>
      </c>
      <c r="M68" s="71">
        <v>35</v>
      </c>
      <c r="N68" s="206"/>
      <c r="O68" s="196"/>
      <c r="P68" s="196"/>
      <c r="Q68" s="196"/>
      <c r="R68" s="210"/>
      <c r="S68" s="210"/>
      <c r="T68" s="213"/>
      <c r="U68" s="213"/>
      <c r="V68" s="183"/>
      <c r="W68" s="183"/>
      <c r="X68" s="183"/>
      <c r="Y68" s="183"/>
      <c r="Z68" s="183"/>
      <c r="AA68" s="183"/>
      <c r="AB68" s="183"/>
      <c r="AC68" s="206"/>
      <c r="AD68" s="188"/>
      <c r="AE68" s="188"/>
      <c r="AF68" s="196"/>
      <c r="AG68" s="178"/>
      <c r="AH68" s="178"/>
      <c r="AI68" s="178"/>
      <c r="AJ68" s="196"/>
    </row>
    <row r="69" spans="2:36" s="37" customFormat="1" ht="127" customHeight="1" x14ac:dyDescent="0.35">
      <c r="B69" s="194" t="s">
        <v>262</v>
      </c>
      <c r="C69" s="194" t="s">
        <v>263</v>
      </c>
      <c r="D69" s="194" t="s">
        <v>66</v>
      </c>
      <c r="E69" s="202" t="s">
        <v>67</v>
      </c>
      <c r="F69" s="202" t="s">
        <v>151</v>
      </c>
      <c r="G69" s="202" t="s">
        <v>164</v>
      </c>
      <c r="H69" s="194" t="s">
        <v>70</v>
      </c>
      <c r="I69" s="194" t="s">
        <v>79</v>
      </c>
      <c r="J69" s="11" t="s">
        <v>229</v>
      </c>
      <c r="K69" s="7" t="s">
        <v>124</v>
      </c>
      <c r="L69" s="7" t="s">
        <v>88</v>
      </c>
      <c r="M69" s="71">
        <v>40</v>
      </c>
      <c r="N69" s="204" t="s">
        <v>125</v>
      </c>
      <c r="O69" s="194" t="s">
        <v>259</v>
      </c>
      <c r="P69" s="194" t="s">
        <v>75</v>
      </c>
      <c r="Q69" s="194" t="s">
        <v>76</v>
      </c>
      <c r="R69" s="208" t="s">
        <v>77</v>
      </c>
      <c r="S69" s="208" t="s">
        <v>126</v>
      </c>
      <c r="T69" s="211">
        <f>V69+Y69</f>
        <v>78268.78</v>
      </c>
      <c r="U69" s="211" t="s">
        <v>79</v>
      </c>
      <c r="V69" s="181">
        <v>66528.460000000006</v>
      </c>
      <c r="W69" s="181" t="s">
        <v>79</v>
      </c>
      <c r="X69" s="181" t="s">
        <v>79</v>
      </c>
      <c r="Y69" s="181">
        <v>11740.32</v>
      </c>
      <c r="Z69" s="181" t="s">
        <v>79</v>
      </c>
      <c r="AA69" s="181" t="s">
        <v>79</v>
      </c>
      <c r="AB69" s="181">
        <v>35164.239999999998</v>
      </c>
      <c r="AC69" s="204" t="s">
        <v>127</v>
      </c>
      <c r="AD69" s="186" t="s">
        <v>79</v>
      </c>
      <c r="AE69" s="186">
        <f>V69+Y69</f>
        <v>78268.78</v>
      </c>
      <c r="AF69" s="204" t="s">
        <v>79</v>
      </c>
      <c r="AG69" s="204" t="s">
        <v>33</v>
      </c>
      <c r="AH69" s="204" t="s">
        <v>195</v>
      </c>
      <c r="AI69" s="204" t="s">
        <v>178</v>
      </c>
      <c r="AJ69" s="204"/>
    </row>
    <row r="70" spans="2:36" s="37" customFormat="1" ht="65.5" customHeight="1" x14ac:dyDescent="0.35">
      <c r="B70" s="195"/>
      <c r="C70" s="195"/>
      <c r="D70" s="195"/>
      <c r="E70" s="207"/>
      <c r="F70" s="207"/>
      <c r="G70" s="207"/>
      <c r="H70" s="195"/>
      <c r="I70" s="195"/>
      <c r="J70" s="11" t="s">
        <v>128</v>
      </c>
      <c r="K70" s="7" t="s">
        <v>129</v>
      </c>
      <c r="L70" s="7" t="s">
        <v>87</v>
      </c>
      <c r="M70" s="71">
        <v>1</v>
      </c>
      <c r="N70" s="205"/>
      <c r="O70" s="195"/>
      <c r="P70" s="195"/>
      <c r="Q70" s="195"/>
      <c r="R70" s="209"/>
      <c r="S70" s="209"/>
      <c r="T70" s="212"/>
      <c r="U70" s="212"/>
      <c r="V70" s="182"/>
      <c r="W70" s="182"/>
      <c r="X70" s="182"/>
      <c r="Y70" s="182"/>
      <c r="Z70" s="182"/>
      <c r="AA70" s="182"/>
      <c r="AB70" s="182"/>
      <c r="AC70" s="205"/>
      <c r="AD70" s="187"/>
      <c r="AE70" s="187"/>
      <c r="AF70" s="195"/>
      <c r="AG70" s="205"/>
      <c r="AH70" s="205"/>
      <c r="AI70" s="205"/>
      <c r="AJ70" s="195"/>
    </row>
    <row r="71" spans="2:36" s="37" customFormat="1" ht="69" customHeight="1" x14ac:dyDescent="0.35">
      <c r="B71" s="196"/>
      <c r="C71" s="196"/>
      <c r="D71" s="196"/>
      <c r="E71" s="201"/>
      <c r="F71" s="201"/>
      <c r="G71" s="201"/>
      <c r="H71" s="196"/>
      <c r="I71" s="196"/>
      <c r="J71" s="11" t="s">
        <v>144</v>
      </c>
      <c r="K71" s="7" t="s">
        <v>145</v>
      </c>
      <c r="L71" s="7" t="s">
        <v>87</v>
      </c>
      <c r="M71" s="71">
        <v>10</v>
      </c>
      <c r="N71" s="206"/>
      <c r="O71" s="196"/>
      <c r="P71" s="196"/>
      <c r="Q71" s="196"/>
      <c r="R71" s="210"/>
      <c r="S71" s="210"/>
      <c r="T71" s="213"/>
      <c r="U71" s="213"/>
      <c r="V71" s="183"/>
      <c r="W71" s="183"/>
      <c r="X71" s="183"/>
      <c r="Y71" s="183"/>
      <c r="Z71" s="183"/>
      <c r="AA71" s="183"/>
      <c r="AB71" s="183"/>
      <c r="AC71" s="206"/>
      <c r="AD71" s="188"/>
      <c r="AE71" s="188"/>
      <c r="AF71" s="196"/>
      <c r="AG71" s="206"/>
      <c r="AH71" s="206"/>
      <c r="AI71" s="206"/>
      <c r="AJ71" s="196"/>
    </row>
    <row r="72" spans="2:36" ht="52" customHeight="1" x14ac:dyDescent="0.3">
      <c r="B72" s="176" t="s">
        <v>264</v>
      </c>
      <c r="C72" s="176" t="s">
        <v>265</v>
      </c>
      <c r="D72" s="176" t="s">
        <v>66</v>
      </c>
      <c r="E72" s="177" t="s">
        <v>67</v>
      </c>
      <c r="F72" s="177" t="s">
        <v>149</v>
      </c>
      <c r="G72" s="177" t="s">
        <v>69</v>
      </c>
      <c r="H72" s="176" t="s">
        <v>70</v>
      </c>
      <c r="I72" s="176" t="s">
        <v>79</v>
      </c>
      <c r="J72" s="11" t="s">
        <v>130</v>
      </c>
      <c r="K72" s="7" t="s">
        <v>131</v>
      </c>
      <c r="L72" s="7" t="s">
        <v>132</v>
      </c>
      <c r="M72" s="7">
        <v>2</v>
      </c>
      <c r="N72" s="178" t="s">
        <v>125</v>
      </c>
      <c r="O72" s="176" t="s">
        <v>259</v>
      </c>
      <c r="P72" s="176" t="s">
        <v>75</v>
      </c>
      <c r="Q72" s="176" t="s">
        <v>76</v>
      </c>
      <c r="R72" s="179" t="s">
        <v>77</v>
      </c>
      <c r="S72" s="179" t="s">
        <v>126</v>
      </c>
      <c r="T72" s="180">
        <f>V72+Y72</f>
        <v>110402.58</v>
      </c>
      <c r="U72" s="180" t="s">
        <v>79</v>
      </c>
      <c r="V72" s="184">
        <v>93842.2</v>
      </c>
      <c r="W72" s="184" t="s">
        <v>79</v>
      </c>
      <c r="X72" s="184" t="s">
        <v>79</v>
      </c>
      <c r="Y72" s="184">
        <v>16560.38</v>
      </c>
      <c r="Z72" s="184" t="s">
        <v>79</v>
      </c>
      <c r="AA72" s="184" t="s">
        <v>79</v>
      </c>
      <c r="AB72" s="184">
        <v>49601.16</v>
      </c>
      <c r="AC72" s="178" t="s">
        <v>80</v>
      </c>
      <c r="AD72" s="185" t="s">
        <v>79</v>
      </c>
      <c r="AE72" s="185">
        <f>V72+Y72</f>
        <v>110402.58</v>
      </c>
      <c r="AF72" s="178" t="s">
        <v>79</v>
      </c>
      <c r="AG72" s="178" t="s">
        <v>33</v>
      </c>
      <c r="AH72" s="178" t="s">
        <v>197</v>
      </c>
      <c r="AI72" s="178" t="s">
        <v>181</v>
      </c>
      <c r="AJ72" s="178"/>
    </row>
    <row r="73" spans="2:36" ht="52" x14ac:dyDescent="0.3">
      <c r="B73" s="176"/>
      <c r="C73" s="176"/>
      <c r="D73" s="176"/>
      <c r="E73" s="177"/>
      <c r="F73" s="177"/>
      <c r="G73" s="177"/>
      <c r="H73" s="176"/>
      <c r="I73" s="176"/>
      <c r="J73" s="11" t="s">
        <v>133</v>
      </c>
      <c r="K73" s="7" t="s">
        <v>134</v>
      </c>
      <c r="L73" s="7" t="s">
        <v>87</v>
      </c>
      <c r="M73" s="7">
        <v>2</v>
      </c>
      <c r="N73" s="178"/>
      <c r="O73" s="176"/>
      <c r="P73" s="176"/>
      <c r="Q73" s="176"/>
      <c r="R73" s="179"/>
      <c r="S73" s="179"/>
      <c r="T73" s="180"/>
      <c r="U73" s="180"/>
      <c r="V73" s="184"/>
      <c r="W73" s="184"/>
      <c r="X73" s="184"/>
      <c r="Y73" s="184"/>
      <c r="Z73" s="184"/>
      <c r="AA73" s="184"/>
      <c r="AB73" s="184"/>
      <c r="AC73" s="178"/>
      <c r="AD73" s="185"/>
      <c r="AE73" s="185"/>
      <c r="AF73" s="176"/>
      <c r="AG73" s="178"/>
      <c r="AH73" s="178"/>
      <c r="AI73" s="178"/>
      <c r="AJ73" s="176"/>
    </row>
    <row r="74" spans="2:36" ht="39" x14ac:dyDescent="0.3">
      <c r="B74" s="176"/>
      <c r="C74" s="176"/>
      <c r="D74" s="176"/>
      <c r="E74" s="177"/>
      <c r="F74" s="177"/>
      <c r="G74" s="177"/>
      <c r="H74" s="176"/>
      <c r="I74" s="176"/>
      <c r="J74" s="11" t="s">
        <v>230</v>
      </c>
      <c r="K74" s="7" t="s">
        <v>135</v>
      </c>
      <c r="L74" s="7" t="s">
        <v>136</v>
      </c>
      <c r="M74" s="7">
        <v>2</v>
      </c>
      <c r="N74" s="178"/>
      <c r="O74" s="176"/>
      <c r="P74" s="176"/>
      <c r="Q74" s="176"/>
      <c r="R74" s="179"/>
      <c r="S74" s="179"/>
      <c r="T74" s="180"/>
      <c r="U74" s="180"/>
      <c r="V74" s="184"/>
      <c r="W74" s="184"/>
      <c r="X74" s="184"/>
      <c r="Y74" s="184"/>
      <c r="Z74" s="184"/>
      <c r="AA74" s="184"/>
      <c r="AB74" s="184"/>
      <c r="AC74" s="178"/>
      <c r="AD74" s="185"/>
      <c r="AE74" s="185"/>
      <c r="AF74" s="176"/>
      <c r="AG74" s="178"/>
      <c r="AH74" s="178"/>
      <c r="AI74" s="178"/>
      <c r="AJ74" s="176"/>
    </row>
    <row r="75" spans="2:36" ht="26" x14ac:dyDescent="0.3">
      <c r="B75" s="176"/>
      <c r="C75" s="176"/>
      <c r="D75" s="176"/>
      <c r="E75" s="177"/>
      <c r="F75" s="177"/>
      <c r="G75" s="177"/>
      <c r="H75" s="176"/>
      <c r="I75" s="176"/>
      <c r="J75" s="11" t="s">
        <v>137</v>
      </c>
      <c r="K75" s="7" t="s">
        <v>138</v>
      </c>
      <c r="L75" s="7" t="s">
        <v>136</v>
      </c>
      <c r="M75" s="71">
        <v>2</v>
      </c>
      <c r="N75" s="178"/>
      <c r="O75" s="176"/>
      <c r="P75" s="176"/>
      <c r="Q75" s="176"/>
      <c r="R75" s="179"/>
      <c r="S75" s="179"/>
      <c r="T75" s="180"/>
      <c r="U75" s="180"/>
      <c r="V75" s="184"/>
      <c r="W75" s="184"/>
      <c r="X75" s="184"/>
      <c r="Y75" s="184"/>
      <c r="Z75" s="184"/>
      <c r="AA75" s="184"/>
      <c r="AB75" s="184"/>
      <c r="AC75" s="178"/>
      <c r="AD75" s="185"/>
      <c r="AE75" s="185"/>
      <c r="AF75" s="176"/>
      <c r="AG75" s="178"/>
      <c r="AH75" s="178"/>
      <c r="AI75" s="178"/>
      <c r="AJ75" s="176"/>
    </row>
    <row r="76" spans="2:36" s="37" customFormat="1" ht="126.65" customHeight="1" x14ac:dyDescent="0.35">
      <c r="B76" s="194" t="s">
        <v>266</v>
      </c>
      <c r="C76" s="194" t="s">
        <v>256</v>
      </c>
      <c r="D76" s="194" t="s">
        <v>66</v>
      </c>
      <c r="E76" s="202" t="s">
        <v>67</v>
      </c>
      <c r="F76" s="202" t="s">
        <v>151</v>
      </c>
      <c r="G76" s="202" t="s">
        <v>164</v>
      </c>
      <c r="H76" s="194" t="s">
        <v>70</v>
      </c>
      <c r="I76" s="194" t="s">
        <v>79</v>
      </c>
      <c r="J76" s="29" t="s">
        <v>229</v>
      </c>
      <c r="K76" s="14" t="s">
        <v>124</v>
      </c>
      <c r="L76" s="14" t="s">
        <v>88</v>
      </c>
      <c r="M76" s="79">
        <v>40</v>
      </c>
      <c r="N76" s="204" t="s">
        <v>125</v>
      </c>
      <c r="O76" s="194" t="s">
        <v>259</v>
      </c>
      <c r="P76" s="194" t="s">
        <v>75</v>
      </c>
      <c r="Q76" s="194" t="s">
        <v>76</v>
      </c>
      <c r="R76" s="208" t="s">
        <v>77</v>
      </c>
      <c r="S76" s="208" t="s">
        <v>126</v>
      </c>
      <c r="T76" s="211">
        <f>V76+Y76</f>
        <v>109273.82999999999</v>
      </c>
      <c r="U76" s="211" t="s">
        <v>79</v>
      </c>
      <c r="V76" s="181">
        <v>92882.76</v>
      </c>
      <c r="W76" s="181" t="s">
        <v>79</v>
      </c>
      <c r="X76" s="181" t="s">
        <v>79</v>
      </c>
      <c r="Y76" s="181">
        <v>16391.07</v>
      </c>
      <c r="Z76" s="181" t="s">
        <v>79</v>
      </c>
      <c r="AA76" s="181" t="s">
        <v>79</v>
      </c>
      <c r="AB76" s="181">
        <v>49094.03</v>
      </c>
      <c r="AC76" s="204" t="s">
        <v>127</v>
      </c>
      <c r="AD76" s="186" t="s">
        <v>79</v>
      </c>
      <c r="AE76" s="186">
        <f>V76+Y76</f>
        <v>109273.82999999999</v>
      </c>
      <c r="AF76" s="204" t="s">
        <v>79</v>
      </c>
      <c r="AG76" s="204" t="s">
        <v>33</v>
      </c>
      <c r="AH76" s="204" t="s">
        <v>320</v>
      </c>
      <c r="AI76" s="204" t="s">
        <v>382</v>
      </c>
      <c r="AJ76" s="204"/>
    </row>
    <row r="77" spans="2:36" s="37" customFormat="1" ht="68.5" customHeight="1" x14ac:dyDescent="0.35">
      <c r="B77" s="195"/>
      <c r="C77" s="195"/>
      <c r="D77" s="195"/>
      <c r="E77" s="207"/>
      <c r="F77" s="207"/>
      <c r="G77" s="207"/>
      <c r="H77" s="195"/>
      <c r="I77" s="195"/>
      <c r="J77" s="11" t="s">
        <v>128</v>
      </c>
      <c r="K77" s="7" t="s">
        <v>129</v>
      </c>
      <c r="L77" s="7" t="s">
        <v>87</v>
      </c>
      <c r="M77" s="71">
        <v>1</v>
      </c>
      <c r="N77" s="205"/>
      <c r="O77" s="195"/>
      <c r="P77" s="195"/>
      <c r="Q77" s="195"/>
      <c r="R77" s="209"/>
      <c r="S77" s="209"/>
      <c r="T77" s="212"/>
      <c r="U77" s="212"/>
      <c r="V77" s="182"/>
      <c r="W77" s="182"/>
      <c r="X77" s="182"/>
      <c r="Y77" s="182"/>
      <c r="Z77" s="182"/>
      <c r="AA77" s="182"/>
      <c r="AB77" s="182"/>
      <c r="AC77" s="205"/>
      <c r="AD77" s="187"/>
      <c r="AE77" s="187"/>
      <c r="AF77" s="195"/>
      <c r="AG77" s="205"/>
      <c r="AH77" s="205"/>
      <c r="AI77" s="205"/>
      <c r="AJ77" s="195"/>
    </row>
    <row r="78" spans="2:36" s="37" customFormat="1" ht="67" customHeight="1" x14ac:dyDescent="0.35">
      <c r="B78" s="196"/>
      <c r="C78" s="196"/>
      <c r="D78" s="196"/>
      <c r="E78" s="201"/>
      <c r="F78" s="201"/>
      <c r="G78" s="201"/>
      <c r="H78" s="196"/>
      <c r="I78" s="196"/>
      <c r="J78" s="11" t="s">
        <v>144</v>
      </c>
      <c r="K78" s="7" t="s">
        <v>145</v>
      </c>
      <c r="L78" s="7" t="s">
        <v>87</v>
      </c>
      <c r="M78" s="71">
        <v>60</v>
      </c>
      <c r="N78" s="206"/>
      <c r="O78" s="196"/>
      <c r="P78" s="196"/>
      <c r="Q78" s="196"/>
      <c r="R78" s="210"/>
      <c r="S78" s="210"/>
      <c r="T78" s="213"/>
      <c r="U78" s="213"/>
      <c r="V78" s="183"/>
      <c r="W78" s="183"/>
      <c r="X78" s="183"/>
      <c r="Y78" s="183"/>
      <c r="Z78" s="183"/>
      <c r="AA78" s="183"/>
      <c r="AB78" s="183"/>
      <c r="AC78" s="206"/>
      <c r="AD78" s="188"/>
      <c r="AE78" s="188"/>
      <c r="AF78" s="196"/>
      <c r="AG78" s="206"/>
      <c r="AH78" s="206"/>
      <c r="AI78" s="206"/>
      <c r="AJ78" s="196"/>
    </row>
    <row r="79" spans="2:36" s="37" customFormat="1" ht="93" customHeight="1" x14ac:dyDescent="0.35">
      <c r="B79" s="194" t="s">
        <v>267</v>
      </c>
      <c r="C79" s="194" t="s">
        <v>258</v>
      </c>
      <c r="D79" s="194" t="s">
        <v>66</v>
      </c>
      <c r="E79" s="202" t="s">
        <v>67</v>
      </c>
      <c r="F79" s="202" t="s">
        <v>151</v>
      </c>
      <c r="G79" s="202" t="s">
        <v>164</v>
      </c>
      <c r="H79" s="194" t="s">
        <v>70</v>
      </c>
      <c r="I79" s="194" t="s">
        <v>79</v>
      </c>
      <c r="J79" s="11" t="s">
        <v>229</v>
      </c>
      <c r="K79" s="7" t="s">
        <v>124</v>
      </c>
      <c r="L79" s="7" t="s">
        <v>88</v>
      </c>
      <c r="M79" s="71">
        <v>40</v>
      </c>
      <c r="N79" s="204" t="s">
        <v>125</v>
      </c>
      <c r="O79" s="194" t="s">
        <v>259</v>
      </c>
      <c r="P79" s="194" t="s">
        <v>75</v>
      </c>
      <c r="Q79" s="194" t="s">
        <v>76</v>
      </c>
      <c r="R79" s="208" t="s">
        <v>77</v>
      </c>
      <c r="S79" s="208" t="s">
        <v>126</v>
      </c>
      <c r="T79" s="211">
        <f>V79+Y79</f>
        <v>25462.17</v>
      </c>
      <c r="U79" s="211" t="s">
        <v>79</v>
      </c>
      <c r="V79" s="181">
        <v>21642.84</v>
      </c>
      <c r="W79" s="181" t="s">
        <v>79</v>
      </c>
      <c r="X79" s="181" t="s">
        <v>79</v>
      </c>
      <c r="Y79" s="181">
        <v>3819.33</v>
      </c>
      <c r="Z79" s="181" t="s">
        <v>79</v>
      </c>
      <c r="AA79" s="181" t="s">
        <v>79</v>
      </c>
      <c r="AB79" s="181">
        <v>11438.12</v>
      </c>
      <c r="AC79" s="204" t="s">
        <v>127</v>
      </c>
      <c r="AD79" s="186" t="s">
        <v>79</v>
      </c>
      <c r="AE79" s="186">
        <f>V79+Y79</f>
        <v>25462.17</v>
      </c>
      <c r="AF79" s="204" t="s">
        <v>79</v>
      </c>
      <c r="AG79" s="204" t="s">
        <v>33</v>
      </c>
      <c r="AH79" s="204" t="s">
        <v>320</v>
      </c>
      <c r="AI79" s="204" t="s">
        <v>382</v>
      </c>
      <c r="AJ79" s="204"/>
    </row>
    <row r="80" spans="2:36" s="37" customFormat="1" ht="59.15" customHeight="1" x14ac:dyDescent="0.35">
      <c r="B80" s="195"/>
      <c r="C80" s="195"/>
      <c r="D80" s="195"/>
      <c r="E80" s="207"/>
      <c r="F80" s="207"/>
      <c r="G80" s="207"/>
      <c r="H80" s="195"/>
      <c r="I80" s="195"/>
      <c r="J80" s="11" t="s">
        <v>128</v>
      </c>
      <c r="K80" s="7" t="s">
        <v>129</v>
      </c>
      <c r="L80" s="7" t="s">
        <v>87</v>
      </c>
      <c r="M80" s="71">
        <v>1</v>
      </c>
      <c r="N80" s="205"/>
      <c r="O80" s="195"/>
      <c r="P80" s="195"/>
      <c r="Q80" s="195"/>
      <c r="R80" s="209"/>
      <c r="S80" s="209"/>
      <c r="T80" s="212"/>
      <c r="U80" s="212"/>
      <c r="V80" s="182"/>
      <c r="W80" s="182"/>
      <c r="X80" s="182"/>
      <c r="Y80" s="182"/>
      <c r="Z80" s="182"/>
      <c r="AA80" s="182"/>
      <c r="AB80" s="182"/>
      <c r="AC80" s="205"/>
      <c r="AD80" s="187"/>
      <c r="AE80" s="187"/>
      <c r="AF80" s="195"/>
      <c r="AG80" s="205"/>
      <c r="AH80" s="205"/>
      <c r="AI80" s="205"/>
      <c r="AJ80" s="195"/>
    </row>
    <row r="81" spans="2:36" s="37" customFormat="1" ht="66" customHeight="1" x14ac:dyDescent="0.35">
      <c r="B81" s="196"/>
      <c r="C81" s="196"/>
      <c r="D81" s="196"/>
      <c r="E81" s="201"/>
      <c r="F81" s="201"/>
      <c r="G81" s="201"/>
      <c r="H81" s="196"/>
      <c r="I81" s="196"/>
      <c r="J81" s="11" t="s">
        <v>144</v>
      </c>
      <c r="K81" s="7" t="s">
        <v>145</v>
      </c>
      <c r="L81" s="7" t="s">
        <v>87</v>
      </c>
      <c r="M81" s="71">
        <v>13</v>
      </c>
      <c r="N81" s="206"/>
      <c r="O81" s="196"/>
      <c r="P81" s="196"/>
      <c r="Q81" s="196"/>
      <c r="R81" s="210"/>
      <c r="S81" s="210"/>
      <c r="T81" s="213"/>
      <c r="U81" s="213"/>
      <c r="V81" s="183"/>
      <c r="W81" s="183"/>
      <c r="X81" s="183"/>
      <c r="Y81" s="183"/>
      <c r="Z81" s="183"/>
      <c r="AA81" s="183"/>
      <c r="AB81" s="183"/>
      <c r="AC81" s="206"/>
      <c r="AD81" s="188"/>
      <c r="AE81" s="188"/>
      <c r="AF81" s="196"/>
      <c r="AG81" s="206"/>
      <c r="AH81" s="206"/>
      <c r="AI81" s="206"/>
      <c r="AJ81" s="196"/>
    </row>
    <row r="82" spans="2:36" s="37" customFormat="1" ht="91" x14ac:dyDescent="0.35">
      <c r="B82" s="194" t="s">
        <v>268</v>
      </c>
      <c r="C82" s="194" t="s">
        <v>261</v>
      </c>
      <c r="D82" s="194" t="s">
        <v>66</v>
      </c>
      <c r="E82" s="202" t="s">
        <v>67</v>
      </c>
      <c r="F82" s="202" t="s">
        <v>151</v>
      </c>
      <c r="G82" s="202" t="s">
        <v>164</v>
      </c>
      <c r="H82" s="194" t="s">
        <v>70</v>
      </c>
      <c r="I82" s="194" t="s">
        <v>79</v>
      </c>
      <c r="J82" s="11" t="s">
        <v>229</v>
      </c>
      <c r="K82" s="7" t="s">
        <v>124</v>
      </c>
      <c r="L82" s="7" t="s">
        <v>88</v>
      </c>
      <c r="M82" s="71">
        <v>40</v>
      </c>
      <c r="N82" s="204" t="s">
        <v>125</v>
      </c>
      <c r="O82" s="194" t="s">
        <v>259</v>
      </c>
      <c r="P82" s="194" t="s">
        <v>75</v>
      </c>
      <c r="Q82" s="194" t="s">
        <v>76</v>
      </c>
      <c r="R82" s="208" t="s">
        <v>77</v>
      </c>
      <c r="S82" s="208" t="s">
        <v>126</v>
      </c>
      <c r="T82" s="211">
        <f>V82+Y82</f>
        <v>88061.72</v>
      </c>
      <c r="U82" s="211" t="s">
        <v>79</v>
      </c>
      <c r="V82" s="181">
        <v>74852.45</v>
      </c>
      <c r="W82" s="181" t="s">
        <v>79</v>
      </c>
      <c r="X82" s="181" t="s">
        <v>79</v>
      </c>
      <c r="Y82" s="181">
        <v>13209.27</v>
      </c>
      <c r="Z82" s="181" t="s">
        <v>79</v>
      </c>
      <c r="AA82" s="181" t="s">
        <v>79</v>
      </c>
      <c r="AB82" s="181">
        <v>39563.97</v>
      </c>
      <c r="AC82" s="204" t="s">
        <v>127</v>
      </c>
      <c r="AD82" s="186" t="s">
        <v>79</v>
      </c>
      <c r="AE82" s="186">
        <f>V82+Y82</f>
        <v>88061.72</v>
      </c>
      <c r="AF82" s="204" t="s">
        <v>79</v>
      </c>
      <c r="AG82" s="204" t="s">
        <v>33</v>
      </c>
      <c r="AH82" s="204" t="s">
        <v>269</v>
      </c>
      <c r="AI82" s="204" t="s">
        <v>270</v>
      </c>
      <c r="AJ82" s="204"/>
    </row>
    <row r="83" spans="2:36" s="37" customFormat="1" ht="59.15" customHeight="1" x14ac:dyDescent="0.35">
      <c r="B83" s="195"/>
      <c r="C83" s="195"/>
      <c r="D83" s="195"/>
      <c r="E83" s="207"/>
      <c r="F83" s="207"/>
      <c r="G83" s="207"/>
      <c r="H83" s="195"/>
      <c r="I83" s="195"/>
      <c r="J83" s="11" t="s">
        <v>128</v>
      </c>
      <c r="K83" s="7" t="s">
        <v>129</v>
      </c>
      <c r="L83" s="7" t="s">
        <v>87</v>
      </c>
      <c r="M83" s="71">
        <v>1</v>
      </c>
      <c r="N83" s="205"/>
      <c r="O83" s="195"/>
      <c r="P83" s="195"/>
      <c r="Q83" s="195"/>
      <c r="R83" s="209"/>
      <c r="S83" s="209"/>
      <c r="T83" s="212"/>
      <c r="U83" s="212"/>
      <c r="V83" s="182"/>
      <c r="W83" s="182"/>
      <c r="X83" s="182"/>
      <c r="Y83" s="182"/>
      <c r="Z83" s="182"/>
      <c r="AA83" s="182"/>
      <c r="AB83" s="182"/>
      <c r="AC83" s="205"/>
      <c r="AD83" s="187"/>
      <c r="AE83" s="187"/>
      <c r="AF83" s="195"/>
      <c r="AG83" s="205"/>
      <c r="AH83" s="205"/>
      <c r="AI83" s="205"/>
      <c r="AJ83" s="195"/>
    </row>
    <row r="84" spans="2:36" s="37" customFormat="1" ht="72" customHeight="1" x14ac:dyDescent="0.35">
      <c r="B84" s="196"/>
      <c r="C84" s="196"/>
      <c r="D84" s="196"/>
      <c r="E84" s="201"/>
      <c r="F84" s="201"/>
      <c r="G84" s="201"/>
      <c r="H84" s="196"/>
      <c r="I84" s="196"/>
      <c r="J84" s="11" t="s">
        <v>144</v>
      </c>
      <c r="K84" s="7" t="s">
        <v>145</v>
      </c>
      <c r="L84" s="7" t="s">
        <v>87</v>
      </c>
      <c r="M84" s="71">
        <v>40</v>
      </c>
      <c r="N84" s="206"/>
      <c r="O84" s="196"/>
      <c r="P84" s="196"/>
      <c r="Q84" s="196"/>
      <c r="R84" s="210"/>
      <c r="S84" s="210"/>
      <c r="T84" s="213"/>
      <c r="U84" s="213"/>
      <c r="V84" s="183"/>
      <c r="W84" s="183"/>
      <c r="X84" s="183"/>
      <c r="Y84" s="183"/>
      <c r="Z84" s="183"/>
      <c r="AA84" s="183"/>
      <c r="AB84" s="183"/>
      <c r="AC84" s="206"/>
      <c r="AD84" s="188"/>
      <c r="AE84" s="188"/>
      <c r="AF84" s="196"/>
      <c r="AG84" s="206"/>
      <c r="AH84" s="206"/>
      <c r="AI84" s="206"/>
      <c r="AJ84" s="196"/>
    </row>
    <row r="85" spans="2:36" s="37" customFormat="1" ht="91" x14ac:dyDescent="0.35">
      <c r="B85" s="194" t="s">
        <v>271</v>
      </c>
      <c r="C85" s="194" t="s">
        <v>263</v>
      </c>
      <c r="D85" s="194" t="s">
        <v>66</v>
      </c>
      <c r="E85" s="202" t="s">
        <v>67</v>
      </c>
      <c r="F85" s="202" t="s">
        <v>151</v>
      </c>
      <c r="G85" s="202" t="s">
        <v>164</v>
      </c>
      <c r="H85" s="194" t="s">
        <v>70</v>
      </c>
      <c r="I85" s="194" t="s">
        <v>79</v>
      </c>
      <c r="J85" s="29" t="s">
        <v>229</v>
      </c>
      <c r="K85" s="14" t="s">
        <v>124</v>
      </c>
      <c r="L85" s="14" t="s">
        <v>88</v>
      </c>
      <c r="M85" s="79">
        <v>40</v>
      </c>
      <c r="N85" s="204" t="s">
        <v>125</v>
      </c>
      <c r="O85" s="194" t="s">
        <v>272</v>
      </c>
      <c r="P85" s="194" t="s">
        <v>75</v>
      </c>
      <c r="Q85" s="194" t="s">
        <v>76</v>
      </c>
      <c r="R85" s="208" t="s">
        <v>77</v>
      </c>
      <c r="S85" s="208" t="s">
        <v>126</v>
      </c>
      <c r="T85" s="211">
        <f>V85+Y85</f>
        <v>39134.770000000004</v>
      </c>
      <c r="U85" s="211" t="s">
        <v>79</v>
      </c>
      <c r="V85" s="181">
        <v>33264.550000000003</v>
      </c>
      <c r="W85" s="181" t="s">
        <v>79</v>
      </c>
      <c r="X85" s="181" t="s">
        <v>79</v>
      </c>
      <c r="Y85" s="181">
        <v>5870.22</v>
      </c>
      <c r="Z85" s="181" t="s">
        <v>79</v>
      </c>
      <c r="AA85" s="181" t="s">
        <v>79</v>
      </c>
      <c r="AB85" s="181">
        <v>17582.29</v>
      </c>
      <c r="AC85" s="204" t="s">
        <v>127</v>
      </c>
      <c r="AD85" s="186" t="s">
        <v>79</v>
      </c>
      <c r="AE85" s="186">
        <f>V85+Y85</f>
        <v>39134.770000000004</v>
      </c>
      <c r="AF85" s="204" t="s">
        <v>79</v>
      </c>
      <c r="AG85" s="204" t="s">
        <v>33</v>
      </c>
      <c r="AH85" s="204" t="s">
        <v>269</v>
      </c>
      <c r="AI85" s="204" t="s">
        <v>270</v>
      </c>
      <c r="AJ85" s="204"/>
    </row>
    <row r="86" spans="2:36" s="37" customFormat="1" ht="59.15" customHeight="1" x14ac:dyDescent="0.35">
      <c r="B86" s="195"/>
      <c r="C86" s="195"/>
      <c r="D86" s="195"/>
      <c r="E86" s="207"/>
      <c r="F86" s="207"/>
      <c r="G86" s="207"/>
      <c r="H86" s="195"/>
      <c r="I86" s="195"/>
      <c r="J86" s="11" t="s">
        <v>128</v>
      </c>
      <c r="K86" s="7" t="s">
        <v>129</v>
      </c>
      <c r="L86" s="7" t="s">
        <v>87</v>
      </c>
      <c r="M86" s="71">
        <v>1</v>
      </c>
      <c r="N86" s="205"/>
      <c r="O86" s="195"/>
      <c r="P86" s="195"/>
      <c r="Q86" s="195"/>
      <c r="R86" s="209"/>
      <c r="S86" s="209"/>
      <c r="T86" s="212"/>
      <c r="U86" s="212"/>
      <c r="V86" s="182"/>
      <c r="W86" s="182"/>
      <c r="X86" s="182"/>
      <c r="Y86" s="182"/>
      <c r="Z86" s="182"/>
      <c r="AA86" s="182"/>
      <c r="AB86" s="182"/>
      <c r="AC86" s="205"/>
      <c r="AD86" s="187"/>
      <c r="AE86" s="187"/>
      <c r="AF86" s="195"/>
      <c r="AG86" s="205"/>
      <c r="AH86" s="205"/>
      <c r="AI86" s="205"/>
      <c r="AJ86" s="195"/>
    </row>
    <row r="87" spans="2:36" s="37" customFormat="1" ht="72" customHeight="1" x14ac:dyDescent="0.35">
      <c r="B87" s="196"/>
      <c r="C87" s="196"/>
      <c r="D87" s="196"/>
      <c r="E87" s="201"/>
      <c r="F87" s="201"/>
      <c r="G87" s="201"/>
      <c r="H87" s="196"/>
      <c r="I87" s="196"/>
      <c r="J87" s="11" t="s">
        <v>144</v>
      </c>
      <c r="K87" s="7" t="s">
        <v>145</v>
      </c>
      <c r="L87" s="7" t="s">
        <v>87</v>
      </c>
      <c r="M87" s="71">
        <v>5</v>
      </c>
      <c r="N87" s="206"/>
      <c r="O87" s="196"/>
      <c r="P87" s="196"/>
      <c r="Q87" s="196"/>
      <c r="R87" s="210"/>
      <c r="S87" s="210"/>
      <c r="T87" s="213"/>
      <c r="U87" s="213"/>
      <c r="V87" s="183"/>
      <c r="W87" s="183"/>
      <c r="X87" s="183"/>
      <c r="Y87" s="183"/>
      <c r="Z87" s="183"/>
      <c r="AA87" s="183"/>
      <c r="AB87" s="183"/>
      <c r="AC87" s="206"/>
      <c r="AD87" s="188"/>
      <c r="AE87" s="188"/>
      <c r="AF87" s="196"/>
      <c r="AG87" s="206"/>
      <c r="AH87" s="206"/>
      <c r="AI87" s="206"/>
      <c r="AJ87" s="196"/>
    </row>
    <row r="88" spans="2:36" ht="52" customHeight="1" x14ac:dyDescent="0.3">
      <c r="B88" s="176" t="s">
        <v>273</v>
      </c>
      <c r="C88" s="176" t="s">
        <v>265</v>
      </c>
      <c r="D88" s="176" t="s">
        <v>66</v>
      </c>
      <c r="E88" s="177" t="s">
        <v>67</v>
      </c>
      <c r="F88" s="177" t="s">
        <v>149</v>
      </c>
      <c r="G88" s="177" t="s">
        <v>69</v>
      </c>
      <c r="H88" s="176" t="s">
        <v>70</v>
      </c>
      <c r="I88" s="176" t="s">
        <v>79</v>
      </c>
      <c r="J88" s="11" t="s">
        <v>130</v>
      </c>
      <c r="K88" s="7" t="s">
        <v>131</v>
      </c>
      <c r="L88" s="7" t="s">
        <v>132</v>
      </c>
      <c r="M88" s="7">
        <v>1</v>
      </c>
      <c r="N88" s="178" t="s">
        <v>125</v>
      </c>
      <c r="O88" s="176" t="s">
        <v>259</v>
      </c>
      <c r="P88" s="176" t="s">
        <v>75</v>
      </c>
      <c r="Q88" s="176" t="s">
        <v>76</v>
      </c>
      <c r="R88" s="179" t="s">
        <v>77</v>
      </c>
      <c r="S88" s="179" t="s">
        <v>126</v>
      </c>
      <c r="T88" s="180">
        <f>V88+Y88</f>
        <v>55201.29</v>
      </c>
      <c r="U88" s="180" t="s">
        <v>79</v>
      </c>
      <c r="V88" s="184">
        <v>46921.1</v>
      </c>
      <c r="W88" s="184" t="s">
        <v>79</v>
      </c>
      <c r="X88" s="184" t="s">
        <v>79</v>
      </c>
      <c r="Y88" s="184">
        <v>8280.19</v>
      </c>
      <c r="Z88" s="184" t="s">
        <v>79</v>
      </c>
      <c r="AA88" s="184" t="s">
        <v>79</v>
      </c>
      <c r="AB88" s="184">
        <v>24800.58</v>
      </c>
      <c r="AC88" s="178" t="s">
        <v>80</v>
      </c>
      <c r="AD88" s="185" t="s">
        <v>79</v>
      </c>
      <c r="AE88" s="185">
        <f>V88+Y88</f>
        <v>55201.29</v>
      </c>
      <c r="AF88" s="178" t="s">
        <v>79</v>
      </c>
      <c r="AG88" s="178" t="s">
        <v>33</v>
      </c>
      <c r="AH88" s="178" t="s">
        <v>270</v>
      </c>
      <c r="AI88" s="178" t="s">
        <v>274</v>
      </c>
      <c r="AJ88" s="178"/>
    </row>
    <row r="89" spans="2:36" ht="52" x14ac:dyDescent="0.3">
      <c r="B89" s="176"/>
      <c r="C89" s="176"/>
      <c r="D89" s="176"/>
      <c r="E89" s="177"/>
      <c r="F89" s="177"/>
      <c r="G89" s="177"/>
      <c r="H89" s="176"/>
      <c r="I89" s="176"/>
      <c r="J89" s="11" t="s">
        <v>133</v>
      </c>
      <c r="K89" s="7" t="s">
        <v>134</v>
      </c>
      <c r="L89" s="7" t="s">
        <v>87</v>
      </c>
      <c r="M89" s="7">
        <v>1</v>
      </c>
      <c r="N89" s="178"/>
      <c r="O89" s="176"/>
      <c r="P89" s="176"/>
      <c r="Q89" s="176"/>
      <c r="R89" s="179"/>
      <c r="S89" s="179"/>
      <c r="T89" s="180"/>
      <c r="U89" s="180"/>
      <c r="V89" s="184"/>
      <c r="W89" s="184"/>
      <c r="X89" s="184"/>
      <c r="Y89" s="184"/>
      <c r="Z89" s="184"/>
      <c r="AA89" s="184"/>
      <c r="AB89" s="184"/>
      <c r="AC89" s="178"/>
      <c r="AD89" s="185"/>
      <c r="AE89" s="185"/>
      <c r="AF89" s="176"/>
      <c r="AG89" s="178"/>
      <c r="AH89" s="178"/>
      <c r="AI89" s="178"/>
      <c r="AJ89" s="176"/>
    </row>
    <row r="90" spans="2:36" ht="39" x14ac:dyDescent="0.3">
      <c r="B90" s="176"/>
      <c r="C90" s="176"/>
      <c r="D90" s="176"/>
      <c r="E90" s="177"/>
      <c r="F90" s="177"/>
      <c r="G90" s="177"/>
      <c r="H90" s="176"/>
      <c r="I90" s="176"/>
      <c r="J90" s="11" t="s">
        <v>230</v>
      </c>
      <c r="K90" s="7" t="s">
        <v>135</v>
      </c>
      <c r="L90" s="7" t="s">
        <v>136</v>
      </c>
      <c r="M90" s="7">
        <v>1</v>
      </c>
      <c r="N90" s="178"/>
      <c r="O90" s="176"/>
      <c r="P90" s="176"/>
      <c r="Q90" s="176"/>
      <c r="R90" s="179"/>
      <c r="S90" s="179"/>
      <c r="T90" s="180"/>
      <c r="U90" s="180"/>
      <c r="V90" s="184"/>
      <c r="W90" s="184"/>
      <c r="X90" s="184"/>
      <c r="Y90" s="184"/>
      <c r="Z90" s="184"/>
      <c r="AA90" s="184"/>
      <c r="AB90" s="184"/>
      <c r="AC90" s="178"/>
      <c r="AD90" s="185"/>
      <c r="AE90" s="185"/>
      <c r="AF90" s="176"/>
      <c r="AG90" s="178"/>
      <c r="AH90" s="178"/>
      <c r="AI90" s="178"/>
      <c r="AJ90" s="176"/>
    </row>
    <row r="91" spans="2:36" ht="26" x14ac:dyDescent="0.3">
      <c r="B91" s="176"/>
      <c r="C91" s="176"/>
      <c r="D91" s="176"/>
      <c r="E91" s="177"/>
      <c r="F91" s="177"/>
      <c r="G91" s="177"/>
      <c r="H91" s="176"/>
      <c r="I91" s="176"/>
      <c r="J91" s="11" t="s">
        <v>137</v>
      </c>
      <c r="K91" s="7" t="s">
        <v>138</v>
      </c>
      <c r="L91" s="7" t="s">
        <v>136</v>
      </c>
      <c r="M91" s="71">
        <v>1</v>
      </c>
      <c r="N91" s="178"/>
      <c r="O91" s="176"/>
      <c r="P91" s="176"/>
      <c r="Q91" s="176"/>
      <c r="R91" s="179"/>
      <c r="S91" s="179"/>
      <c r="T91" s="180"/>
      <c r="U91" s="180"/>
      <c r="V91" s="184"/>
      <c r="W91" s="184"/>
      <c r="X91" s="184"/>
      <c r="Y91" s="184"/>
      <c r="Z91" s="184"/>
      <c r="AA91" s="184"/>
      <c r="AB91" s="184"/>
      <c r="AC91" s="178"/>
      <c r="AD91" s="185"/>
      <c r="AE91" s="185"/>
      <c r="AF91" s="176"/>
      <c r="AG91" s="178"/>
      <c r="AH91" s="178"/>
      <c r="AI91" s="178"/>
      <c r="AJ91" s="176"/>
    </row>
    <row r="92" spans="2:36" s="37" customFormat="1" ht="93" customHeight="1" x14ac:dyDescent="0.35">
      <c r="B92" s="194" t="s">
        <v>275</v>
      </c>
      <c r="C92" s="194" t="s">
        <v>256</v>
      </c>
      <c r="D92" s="194" t="s">
        <v>66</v>
      </c>
      <c r="E92" s="202" t="s">
        <v>67</v>
      </c>
      <c r="F92" s="202" t="s">
        <v>151</v>
      </c>
      <c r="G92" s="202" t="s">
        <v>164</v>
      </c>
      <c r="H92" s="194" t="s">
        <v>70</v>
      </c>
      <c r="I92" s="194" t="s">
        <v>79</v>
      </c>
      <c r="J92" s="11" t="s">
        <v>229</v>
      </c>
      <c r="K92" s="7" t="s">
        <v>124</v>
      </c>
      <c r="L92" s="7" t="s">
        <v>88</v>
      </c>
      <c r="M92" s="71">
        <v>40</v>
      </c>
      <c r="N92" s="204" t="s">
        <v>125</v>
      </c>
      <c r="O92" s="194" t="s">
        <v>259</v>
      </c>
      <c r="P92" s="194" t="s">
        <v>75</v>
      </c>
      <c r="Q92" s="194" t="s">
        <v>76</v>
      </c>
      <c r="R92" s="208" t="s">
        <v>77</v>
      </c>
      <c r="S92" s="208" t="s">
        <v>126</v>
      </c>
      <c r="T92" s="211">
        <f>V92+Y92</f>
        <v>69000</v>
      </c>
      <c r="U92" s="211" t="s">
        <v>79</v>
      </c>
      <c r="V92" s="181">
        <v>58650</v>
      </c>
      <c r="W92" s="181" t="s">
        <v>79</v>
      </c>
      <c r="X92" s="181" t="s">
        <v>79</v>
      </c>
      <c r="Y92" s="181">
        <v>10350</v>
      </c>
      <c r="Z92" s="181" t="s">
        <v>79</v>
      </c>
      <c r="AA92" s="181" t="s">
        <v>79</v>
      </c>
      <c r="AB92" s="181">
        <v>31000</v>
      </c>
      <c r="AC92" s="204" t="s">
        <v>127</v>
      </c>
      <c r="AD92" s="186" t="s">
        <v>79</v>
      </c>
      <c r="AE92" s="186">
        <f>V92+Y92</f>
        <v>69000</v>
      </c>
      <c r="AF92" s="204" t="s">
        <v>79</v>
      </c>
      <c r="AG92" s="204" t="s">
        <v>33</v>
      </c>
      <c r="AH92" s="204" t="s">
        <v>276</v>
      </c>
      <c r="AI92" s="204" t="s">
        <v>277</v>
      </c>
      <c r="AJ92" s="204"/>
    </row>
    <row r="93" spans="2:36" s="37" customFormat="1" ht="59.15" customHeight="1" x14ac:dyDescent="0.35">
      <c r="B93" s="195"/>
      <c r="C93" s="195"/>
      <c r="D93" s="195"/>
      <c r="E93" s="207"/>
      <c r="F93" s="207"/>
      <c r="G93" s="207"/>
      <c r="H93" s="195"/>
      <c r="I93" s="195"/>
      <c r="J93" s="11" t="s">
        <v>128</v>
      </c>
      <c r="K93" s="7" t="s">
        <v>129</v>
      </c>
      <c r="L93" s="7" t="s">
        <v>87</v>
      </c>
      <c r="M93" s="71">
        <v>1</v>
      </c>
      <c r="N93" s="205"/>
      <c r="O93" s="195"/>
      <c r="P93" s="195"/>
      <c r="Q93" s="195"/>
      <c r="R93" s="209"/>
      <c r="S93" s="209"/>
      <c r="T93" s="212"/>
      <c r="U93" s="212"/>
      <c r="V93" s="182"/>
      <c r="W93" s="182"/>
      <c r="X93" s="182"/>
      <c r="Y93" s="182"/>
      <c r="Z93" s="182"/>
      <c r="AA93" s="182"/>
      <c r="AB93" s="182"/>
      <c r="AC93" s="205"/>
      <c r="AD93" s="187"/>
      <c r="AE93" s="187"/>
      <c r="AF93" s="195"/>
      <c r="AG93" s="205"/>
      <c r="AH93" s="205"/>
      <c r="AI93" s="205"/>
      <c r="AJ93" s="195"/>
    </row>
    <row r="94" spans="2:36" s="37" customFormat="1" ht="73" customHeight="1" x14ac:dyDescent="0.35">
      <c r="B94" s="196"/>
      <c r="C94" s="196"/>
      <c r="D94" s="196"/>
      <c r="E94" s="201"/>
      <c r="F94" s="201"/>
      <c r="G94" s="201"/>
      <c r="H94" s="196"/>
      <c r="I94" s="196"/>
      <c r="J94" s="11" t="s">
        <v>144</v>
      </c>
      <c r="K94" s="7" t="s">
        <v>145</v>
      </c>
      <c r="L94" s="7" t="s">
        <v>87</v>
      </c>
      <c r="M94" s="71">
        <v>38</v>
      </c>
      <c r="N94" s="206"/>
      <c r="O94" s="196"/>
      <c r="P94" s="196"/>
      <c r="Q94" s="196"/>
      <c r="R94" s="210"/>
      <c r="S94" s="210"/>
      <c r="T94" s="213"/>
      <c r="U94" s="213"/>
      <c r="V94" s="183"/>
      <c r="W94" s="183"/>
      <c r="X94" s="183"/>
      <c r="Y94" s="183"/>
      <c r="Z94" s="183"/>
      <c r="AA94" s="183"/>
      <c r="AB94" s="183"/>
      <c r="AC94" s="206"/>
      <c r="AD94" s="188"/>
      <c r="AE94" s="188"/>
      <c r="AF94" s="196"/>
      <c r="AG94" s="206"/>
      <c r="AH94" s="206"/>
      <c r="AI94" s="206"/>
      <c r="AJ94" s="196"/>
    </row>
    <row r="95" spans="2:36" s="37" customFormat="1" ht="93" customHeight="1" x14ac:dyDescent="0.35">
      <c r="B95" s="194" t="s">
        <v>278</v>
      </c>
      <c r="C95" s="194" t="s">
        <v>258</v>
      </c>
      <c r="D95" s="194" t="s">
        <v>66</v>
      </c>
      <c r="E95" s="202" t="s">
        <v>67</v>
      </c>
      <c r="F95" s="202" t="s">
        <v>151</v>
      </c>
      <c r="G95" s="202" t="s">
        <v>164</v>
      </c>
      <c r="H95" s="194" t="s">
        <v>70</v>
      </c>
      <c r="I95" s="194" t="s">
        <v>79</v>
      </c>
      <c r="J95" s="11" t="s">
        <v>229</v>
      </c>
      <c r="K95" s="7" t="s">
        <v>124</v>
      </c>
      <c r="L95" s="7" t="s">
        <v>88</v>
      </c>
      <c r="M95" s="71">
        <v>40</v>
      </c>
      <c r="N95" s="204" t="s">
        <v>125</v>
      </c>
      <c r="O95" s="194" t="s">
        <v>259</v>
      </c>
      <c r="P95" s="194" t="s">
        <v>75</v>
      </c>
      <c r="Q95" s="194" t="s">
        <v>76</v>
      </c>
      <c r="R95" s="208" t="s">
        <v>77</v>
      </c>
      <c r="S95" s="208" t="s">
        <v>126</v>
      </c>
      <c r="T95" s="211">
        <f>V95+Y95</f>
        <v>69000</v>
      </c>
      <c r="U95" s="211" t="s">
        <v>79</v>
      </c>
      <c r="V95" s="181">
        <v>58650</v>
      </c>
      <c r="W95" s="181" t="s">
        <v>79</v>
      </c>
      <c r="X95" s="181" t="s">
        <v>79</v>
      </c>
      <c r="Y95" s="181">
        <v>10350</v>
      </c>
      <c r="Z95" s="181" t="s">
        <v>79</v>
      </c>
      <c r="AA95" s="181" t="s">
        <v>79</v>
      </c>
      <c r="AB95" s="181">
        <v>31000</v>
      </c>
      <c r="AC95" s="204" t="s">
        <v>127</v>
      </c>
      <c r="AD95" s="186" t="s">
        <v>79</v>
      </c>
      <c r="AE95" s="186">
        <f>V95+Y95</f>
        <v>69000</v>
      </c>
      <c r="AF95" s="204" t="s">
        <v>79</v>
      </c>
      <c r="AG95" s="204" t="s">
        <v>33</v>
      </c>
      <c r="AH95" s="204" t="s">
        <v>188</v>
      </c>
      <c r="AI95" s="204" t="s">
        <v>254</v>
      </c>
      <c r="AJ95" s="204"/>
    </row>
    <row r="96" spans="2:36" s="37" customFormat="1" ht="59.15" customHeight="1" x14ac:dyDescent="0.35">
      <c r="B96" s="195"/>
      <c r="C96" s="195"/>
      <c r="D96" s="195"/>
      <c r="E96" s="207"/>
      <c r="F96" s="207"/>
      <c r="G96" s="207"/>
      <c r="H96" s="195"/>
      <c r="I96" s="195"/>
      <c r="J96" s="11" t="s">
        <v>128</v>
      </c>
      <c r="K96" s="7" t="s">
        <v>129</v>
      </c>
      <c r="L96" s="7" t="s">
        <v>87</v>
      </c>
      <c r="M96" s="71">
        <v>1</v>
      </c>
      <c r="N96" s="205"/>
      <c r="O96" s="195"/>
      <c r="P96" s="195"/>
      <c r="Q96" s="195"/>
      <c r="R96" s="209"/>
      <c r="S96" s="209"/>
      <c r="T96" s="212"/>
      <c r="U96" s="212"/>
      <c r="V96" s="182"/>
      <c r="W96" s="182"/>
      <c r="X96" s="182"/>
      <c r="Y96" s="182"/>
      <c r="Z96" s="182"/>
      <c r="AA96" s="182"/>
      <c r="AB96" s="182"/>
      <c r="AC96" s="205"/>
      <c r="AD96" s="187"/>
      <c r="AE96" s="187"/>
      <c r="AF96" s="195"/>
      <c r="AG96" s="205"/>
      <c r="AH96" s="205"/>
      <c r="AI96" s="205"/>
      <c r="AJ96" s="195"/>
    </row>
    <row r="97" spans="2:36" s="37" customFormat="1" ht="74.5" customHeight="1" x14ac:dyDescent="0.35">
      <c r="B97" s="196"/>
      <c r="C97" s="196"/>
      <c r="D97" s="196"/>
      <c r="E97" s="201"/>
      <c r="F97" s="201"/>
      <c r="G97" s="201"/>
      <c r="H97" s="196"/>
      <c r="I97" s="196"/>
      <c r="J97" s="11" t="s">
        <v>144</v>
      </c>
      <c r="K97" s="7" t="s">
        <v>145</v>
      </c>
      <c r="L97" s="7" t="s">
        <v>87</v>
      </c>
      <c r="M97" s="71">
        <v>38</v>
      </c>
      <c r="N97" s="206"/>
      <c r="O97" s="196"/>
      <c r="P97" s="196"/>
      <c r="Q97" s="196"/>
      <c r="R97" s="210"/>
      <c r="S97" s="210"/>
      <c r="T97" s="213"/>
      <c r="U97" s="213"/>
      <c r="V97" s="183"/>
      <c r="W97" s="183"/>
      <c r="X97" s="183"/>
      <c r="Y97" s="183"/>
      <c r="Z97" s="183"/>
      <c r="AA97" s="183"/>
      <c r="AB97" s="183"/>
      <c r="AC97" s="206"/>
      <c r="AD97" s="188"/>
      <c r="AE97" s="188"/>
      <c r="AF97" s="196"/>
      <c r="AG97" s="206"/>
      <c r="AH97" s="206"/>
      <c r="AI97" s="206"/>
      <c r="AJ97" s="196"/>
    </row>
    <row r="98" spans="2:36" ht="52" customHeight="1" x14ac:dyDescent="0.3">
      <c r="B98" s="176" t="s">
        <v>279</v>
      </c>
      <c r="C98" s="176" t="s">
        <v>265</v>
      </c>
      <c r="D98" s="176" t="s">
        <v>66</v>
      </c>
      <c r="E98" s="177" t="s">
        <v>67</v>
      </c>
      <c r="F98" s="177" t="s">
        <v>149</v>
      </c>
      <c r="G98" s="177" t="s">
        <v>69</v>
      </c>
      <c r="H98" s="176" t="s">
        <v>70</v>
      </c>
      <c r="I98" s="176" t="s">
        <v>79</v>
      </c>
      <c r="J98" s="11" t="s">
        <v>130</v>
      </c>
      <c r="K98" s="7" t="s">
        <v>131</v>
      </c>
      <c r="L98" s="7" t="s">
        <v>132</v>
      </c>
      <c r="M98" s="7">
        <v>1</v>
      </c>
      <c r="N98" s="178" t="s">
        <v>125</v>
      </c>
      <c r="O98" s="176" t="s">
        <v>259</v>
      </c>
      <c r="P98" s="176" t="s">
        <v>75</v>
      </c>
      <c r="Q98" s="176" t="s">
        <v>76</v>
      </c>
      <c r="R98" s="179" t="s">
        <v>77</v>
      </c>
      <c r="S98" s="179" t="s">
        <v>126</v>
      </c>
      <c r="T98" s="180">
        <f>V98+Y98</f>
        <v>55201.29</v>
      </c>
      <c r="U98" s="180" t="s">
        <v>79</v>
      </c>
      <c r="V98" s="184">
        <v>46921.1</v>
      </c>
      <c r="W98" s="184" t="s">
        <v>79</v>
      </c>
      <c r="X98" s="184" t="s">
        <v>79</v>
      </c>
      <c r="Y98" s="184">
        <v>8280.19</v>
      </c>
      <c r="Z98" s="184" t="s">
        <v>79</v>
      </c>
      <c r="AA98" s="184" t="s">
        <v>79</v>
      </c>
      <c r="AB98" s="184">
        <v>24800.58</v>
      </c>
      <c r="AC98" s="178" t="s">
        <v>80</v>
      </c>
      <c r="AD98" s="185" t="s">
        <v>79</v>
      </c>
      <c r="AE98" s="185">
        <f>V98+Y98</f>
        <v>55201.29</v>
      </c>
      <c r="AF98" s="178" t="s">
        <v>79</v>
      </c>
      <c r="AG98" s="178" t="s">
        <v>33</v>
      </c>
      <c r="AH98" s="178" t="s">
        <v>188</v>
      </c>
      <c r="AI98" s="178" t="s">
        <v>254</v>
      </c>
      <c r="AJ98" s="178"/>
    </row>
    <row r="99" spans="2:36" ht="52" x14ac:dyDescent="0.3">
      <c r="B99" s="176"/>
      <c r="C99" s="176"/>
      <c r="D99" s="176"/>
      <c r="E99" s="177"/>
      <c r="F99" s="177"/>
      <c r="G99" s="177"/>
      <c r="H99" s="176"/>
      <c r="I99" s="176"/>
      <c r="J99" s="11" t="s">
        <v>133</v>
      </c>
      <c r="K99" s="7" t="s">
        <v>134</v>
      </c>
      <c r="L99" s="7" t="s">
        <v>87</v>
      </c>
      <c r="M99" s="7">
        <v>1</v>
      </c>
      <c r="N99" s="178"/>
      <c r="O99" s="176"/>
      <c r="P99" s="176"/>
      <c r="Q99" s="176"/>
      <c r="R99" s="179"/>
      <c r="S99" s="179"/>
      <c r="T99" s="180"/>
      <c r="U99" s="180"/>
      <c r="V99" s="184"/>
      <c r="W99" s="184"/>
      <c r="X99" s="184"/>
      <c r="Y99" s="184"/>
      <c r="Z99" s="184"/>
      <c r="AA99" s="184"/>
      <c r="AB99" s="184"/>
      <c r="AC99" s="178"/>
      <c r="AD99" s="185"/>
      <c r="AE99" s="185"/>
      <c r="AF99" s="176"/>
      <c r="AG99" s="178"/>
      <c r="AH99" s="178"/>
      <c r="AI99" s="178"/>
      <c r="AJ99" s="176"/>
    </row>
    <row r="100" spans="2:36" ht="39" x14ac:dyDescent="0.3">
      <c r="B100" s="176"/>
      <c r="C100" s="176"/>
      <c r="D100" s="176"/>
      <c r="E100" s="177"/>
      <c r="F100" s="177"/>
      <c r="G100" s="177"/>
      <c r="H100" s="176"/>
      <c r="I100" s="176"/>
      <c r="J100" s="11" t="s">
        <v>230</v>
      </c>
      <c r="K100" s="7" t="s">
        <v>135</v>
      </c>
      <c r="L100" s="7" t="s">
        <v>136</v>
      </c>
      <c r="M100" s="7">
        <v>1</v>
      </c>
      <c r="N100" s="178"/>
      <c r="O100" s="176"/>
      <c r="P100" s="176"/>
      <c r="Q100" s="176"/>
      <c r="R100" s="179"/>
      <c r="S100" s="179"/>
      <c r="T100" s="180"/>
      <c r="U100" s="180"/>
      <c r="V100" s="184"/>
      <c r="W100" s="184"/>
      <c r="X100" s="184"/>
      <c r="Y100" s="184"/>
      <c r="Z100" s="184"/>
      <c r="AA100" s="184"/>
      <c r="AB100" s="184"/>
      <c r="AC100" s="178"/>
      <c r="AD100" s="185"/>
      <c r="AE100" s="185"/>
      <c r="AF100" s="176"/>
      <c r="AG100" s="178"/>
      <c r="AH100" s="178"/>
      <c r="AI100" s="178"/>
      <c r="AJ100" s="176"/>
    </row>
    <row r="101" spans="2:36" ht="26" x14ac:dyDescent="0.3">
      <c r="B101" s="176"/>
      <c r="C101" s="176"/>
      <c r="D101" s="176"/>
      <c r="E101" s="177"/>
      <c r="F101" s="177"/>
      <c r="G101" s="177"/>
      <c r="H101" s="176"/>
      <c r="I101" s="176"/>
      <c r="J101" s="11" t="s">
        <v>137</v>
      </c>
      <c r="K101" s="7" t="s">
        <v>138</v>
      </c>
      <c r="L101" s="7" t="s">
        <v>136</v>
      </c>
      <c r="M101" s="71">
        <v>1</v>
      </c>
      <c r="N101" s="178"/>
      <c r="O101" s="176"/>
      <c r="P101" s="176"/>
      <c r="Q101" s="176"/>
      <c r="R101" s="179"/>
      <c r="S101" s="179"/>
      <c r="T101" s="180"/>
      <c r="U101" s="180"/>
      <c r="V101" s="184"/>
      <c r="W101" s="184"/>
      <c r="X101" s="184"/>
      <c r="Y101" s="184"/>
      <c r="Z101" s="184"/>
      <c r="AA101" s="184"/>
      <c r="AB101" s="184"/>
      <c r="AC101" s="178"/>
      <c r="AD101" s="185"/>
      <c r="AE101" s="185"/>
      <c r="AF101" s="176"/>
      <c r="AG101" s="178"/>
      <c r="AH101" s="178"/>
      <c r="AI101" s="178"/>
      <c r="AJ101" s="176"/>
    </row>
    <row r="102" spans="2:36" s="37" customFormat="1" ht="91" x14ac:dyDescent="0.35">
      <c r="B102" s="194" t="s">
        <v>1131</v>
      </c>
      <c r="C102" s="194" t="s">
        <v>261</v>
      </c>
      <c r="D102" s="194" t="s">
        <v>66</v>
      </c>
      <c r="E102" s="202" t="s">
        <v>67</v>
      </c>
      <c r="F102" s="202" t="s">
        <v>151</v>
      </c>
      <c r="G102" s="202" t="s">
        <v>164</v>
      </c>
      <c r="H102" s="194" t="s">
        <v>70</v>
      </c>
      <c r="I102" s="194" t="s">
        <v>79</v>
      </c>
      <c r="J102" s="11" t="s">
        <v>229</v>
      </c>
      <c r="K102" s="7" t="s">
        <v>124</v>
      </c>
      <c r="L102" s="7" t="s">
        <v>88</v>
      </c>
      <c r="M102" s="71">
        <v>40</v>
      </c>
      <c r="N102" s="204" t="s">
        <v>125</v>
      </c>
      <c r="O102" s="194" t="s">
        <v>259</v>
      </c>
      <c r="P102" s="194" t="s">
        <v>75</v>
      </c>
      <c r="Q102" s="194" t="s">
        <v>76</v>
      </c>
      <c r="R102" s="208" t="s">
        <v>77</v>
      </c>
      <c r="S102" s="208" t="s">
        <v>126</v>
      </c>
      <c r="T102" s="211">
        <f>V102+Y102</f>
        <v>88061.72</v>
      </c>
      <c r="U102" s="211" t="s">
        <v>79</v>
      </c>
      <c r="V102" s="181">
        <v>74852.45</v>
      </c>
      <c r="W102" s="181" t="s">
        <v>79</v>
      </c>
      <c r="X102" s="181" t="s">
        <v>79</v>
      </c>
      <c r="Y102" s="181">
        <v>13209.27</v>
      </c>
      <c r="Z102" s="181" t="s">
        <v>79</v>
      </c>
      <c r="AA102" s="181" t="s">
        <v>79</v>
      </c>
      <c r="AB102" s="181">
        <v>39563.97</v>
      </c>
      <c r="AC102" s="204" t="s">
        <v>127</v>
      </c>
      <c r="AD102" s="186" t="s">
        <v>79</v>
      </c>
      <c r="AE102" s="186">
        <f>V102+Y102</f>
        <v>88061.72</v>
      </c>
      <c r="AF102" s="204" t="s">
        <v>79</v>
      </c>
      <c r="AG102" s="204" t="s">
        <v>33</v>
      </c>
      <c r="AH102" s="204" t="s">
        <v>270</v>
      </c>
      <c r="AI102" s="204" t="s">
        <v>274</v>
      </c>
      <c r="AJ102" s="204"/>
    </row>
    <row r="103" spans="2:36" s="37" customFormat="1" ht="59.15" customHeight="1" x14ac:dyDescent="0.35">
      <c r="B103" s="195"/>
      <c r="C103" s="195"/>
      <c r="D103" s="195"/>
      <c r="E103" s="207"/>
      <c r="F103" s="207"/>
      <c r="G103" s="207"/>
      <c r="H103" s="195"/>
      <c r="I103" s="195"/>
      <c r="J103" s="11" t="s">
        <v>128</v>
      </c>
      <c r="K103" s="7" t="s">
        <v>129</v>
      </c>
      <c r="L103" s="7" t="s">
        <v>87</v>
      </c>
      <c r="M103" s="71">
        <v>1</v>
      </c>
      <c r="N103" s="205"/>
      <c r="O103" s="195"/>
      <c r="P103" s="195"/>
      <c r="Q103" s="195"/>
      <c r="R103" s="209"/>
      <c r="S103" s="209"/>
      <c r="T103" s="212"/>
      <c r="U103" s="212"/>
      <c r="V103" s="182"/>
      <c r="W103" s="182"/>
      <c r="X103" s="182"/>
      <c r="Y103" s="182"/>
      <c r="Z103" s="182"/>
      <c r="AA103" s="182"/>
      <c r="AB103" s="182"/>
      <c r="AC103" s="205"/>
      <c r="AD103" s="187"/>
      <c r="AE103" s="187"/>
      <c r="AF103" s="195"/>
      <c r="AG103" s="205"/>
      <c r="AH103" s="205"/>
      <c r="AI103" s="205"/>
      <c r="AJ103" s="195"/>
    </row>
    <row r="104" spans="2:36" s="37" customFormat="1" ht="72" customHeight="1" x14ac:dyDescent="0.35">
      <c r="B104" s="196"/>
      <c r="C104" s="196"/>
      <c r="D104" s="196"/>
      <c r="E104" s="201"/>
      <c r="F104" s="201"/>
      <c r="G104" s="201"/>
      <c r="H104" s="196"/>
      <c r="I104" s="196"/>
      <c r="J104" s="11" t="s">
        <v>144</v>
      </c>
      <c r="K104" s="7" t="s">
        <v>145</v>
      </c>
      <c r="L104" s="7" t="s">
        <v>87</v>
      </c>
      <c r="M104" s="71">
        <v>40</v>
      </c>
      <c r="N104" s="206"/>
      <c r="O104" s="196"/>
      <c r="P104" s="196"/>
      <c r="Q104" s="196"/>
      <c r="R104" s="210"/>
      <c r="S104" s="210"/>
      <c r="T104" s="213"/>
      <c r="U104" s="213"/>
      <c r="V104" s="183"/>
      <c r="W104" s="183"/>
      <c r="X104" s="183"/>
      <c r="Y104" s="183"/>
      <c r="Z104" s="183"/>
      <c r="AA104" s="183"/>
      <c r="AB104" s="183"/>
      <c r="AC104" s="206"/>
      <c r="AD104" s="188"/>
      <c r="AE104" s="188"/>
      <c r="AF104" s="196"/>
      <c r="AG104" s="206"/>
      <c r="AH104" s="206"/>
      <c r="AI104" s="206"/>
      <c r="AJ104" s="196"/>
    </row>
    <row r="105" spans="2:36" s="37" customFormat="1" ht="91" x14ac:dyDescent="0.35">
      <c r="B105" s="194" t="s">
        <v>1132</v>
      </c>
      <c r="C105" s="194" t="s">
        <v>263</v>
      </c>
      <c r="D105" s="194" t="s">
        <v>66</v>
      </c>
      <c r="E105" s="202" t="s">
        <v>67</v>
      </c>
      <c r="F105" s="202" t="s">
        <v>151</v>
      </c>
      <c r="G105" s="202" t="s">
        <v>164</v>
      </c>
      <c r="H105" s="194" t="s">
        <v>70</v>
      </c>
      <c r="I105" s="194" t="s">
        <v>79</v>
      </c>
      <c r="J105" s="29" t="s">
        <v>229</v>
      </c>
      <c r="K105" s="14" t="s">
        <v>124</v>
      </c>
      <c r="L105" s="14" t="s">
        <v>88</v>
      </c>
      <c r="M105" s="79">
        <v>40</v>
      </c>
      <c r="N105" s="204" t="s">
        <v>125</v>
      </c>
      <c r="O105" s="194" t="s">
        <v>272</v>
      </c>
      <c r="P105" s="194" t="s">
        <v>75</v>
      </c>
      <c r="Q105" s="194" t="s">
        <v>76</v>
      </c>
      <c r="R105" s="208" t="s">
        <v>77</v>
      </c>
      <c r="S105" s="208" t="s">
        <v>126</v>
      </c>
      <c r="T105" s="211">
        <f>V105+Y105</f>
        <v>39134.770000000004</v>
      </c>
      <c r="U105" s="211" t="s">
        <v>79</v>
      </c>
      <c r="V105" s="181">
        <v>33264.550000000003</v>
      </c>
      <c r="W105" s="181" t="s">
        <v>79</v>
      </c>
      <c r="X105" s="181" t="s">
        <v>79</v>
      </c>
      <c r="Y105" s="181">
        <v>5870.22</v>
      </c>
      <c r="Z105" s="181" t="s">
        <v>79</v>
      </c>
      <c r="AA105" s="181" t="s">
        <v>79</v>
      </c>
      <c r="AB105" s="181">
        <v>17582.29</v>
      </c>
      <c r="AC105" s="204" t="s">
        <v>127</v>
      </c>
      <c r="AD105" s="186" t="s">
        <v>79</v>
      </c>
      <c r="AE105" s="186">
        <f>V105+Y105</f>
        <v>39134.770000000004</v>
      </c>
      <c r="AF105" s="204" t="s">
        <v>79</v>
      </c>
      <c r="AG105" s="204" t="s">
        <v>33</v>
      </c>
      <c r="AH105" s="204" t="s">
        <v>270</v>
      </c>
      <c r="AI105" s="204" t="s">
        <v>274</v>
      </c>
      <c r="AJ105" s="204"/>
    </row>
    <row r="106" spans="2:36" s="37" customFormat="1" ht="59.15" customHeight="1" x14ac:dyDescent="0.35">
      <c r="B106" s="195"/>
      <c r="C106" s="195"/>
      <c r="D106" s="195"/>
      <c r="E106" s="207"/>
      <c r="F106" s="207"/>
      <c r="G106" s="207"/>
      <c r="H106" s="195"/>
      <c r="I106" s="195"/>
      <c r="J106" s="11" t="s">
        <v>128</v>
      </c>
      <c r="K106" s="7" t="s">
        <v>129</v>
      </c>
      <c r="L106" s="7" t="s">
        <v>87</v>
      </c>
      <c r="M106" s="71">
        <v>1</v>
      </c>
      <c r="N106" s="205"/>
      <c r="O106" s="195"/>
      <c r="P106" s="195"/>
      <c r="Q106" s="195"/>
      <c r="R106" s="209"/>
      <c r="S106" s="209"/>
      <c r="T106" s="212"/>
      <c r="U106" s="212"/>
      <c r="V106" s="182"/>
      <c r="W106" s="182"/>
      <c r="X106" s="182"/>
      <c r="Y106" s="182"/>
      <c r="Z106" s="182"/>
      <c r="AA106" s="182"/>
      <c r="AB106" s="182"/>
      <c r="AC106" s="205"/>
      <c r="AD106" s="187"/>
      <c r="AE106" s="187"/>
      <c r="AF106" s="195"/>
      <c r="AG106" s="205"/>
      <c r="AH106" s="205"/>
      <c r="AI106" s="205"/>
      <c r="AJ106" s="195"/>
    </row>
    <row r="107" spans="2:36" s="37" customFormat="1" ht="72" customHeight="1" x14ac:dyDescent="0.35">
      <c r="B107" s="196"/>
      <c r="C107" s="196"/>
      <c r="D107" s="196"/>
      <c r="E107" s="201"/>
      <c r="F107" s="201"/>
      <c r="G107" s="201"/>
      <c r="H107" s="196"/>
      <c r="I107" s="196"/>
      <c r="J107" s="11" t="s">
        <v>144</v>
      </c>
      <c r="K107" s="7" t="s">
        <v>145</v>
      </c>
      <c r="L107" s="7" t="s">
        <v>87</v>
      </c>
      <c r="M107" s="71">
        <v>5</v>
      </c>
      <c r="N107" s="206"/>
      <c r="O107" s="196"/>
      <c r="P107" s="196"/>
      <c r="Q107" s="196"/>
      <c r="R107" s="210"/>
      <c r="S107" s="210"/>
      <c r="T107" s="213"/>
      <c r="U107" s="213"/>
      <c r="V107" s="183"/>
      <c r="W107" s="183"/>
      <c r="X107" s="183"/>
      <c r="Y107" s="183"/>
      <c r="Z107" s="183"/>
      <c r="AA107" s="183"/>
      <c r="AB107" s="183"/>
      <c r="AC107" s="206"/>
      <c r="AD107" s="188"/>
      <c r="AE107" s="188"/>
      <c r="AF107" s="196"/>
      <c r="AG107" s="206"/>
      <c r="AH107" s="206"/>
      <c r="AI107" s="206"/>
      <c r="AJ107" s="196"/>
    </row>
    <row r="108" spans="2:36" s="37" customFormat="1" ht="132" customHeight="1" x14ac:dyDescent="0.35">
      <c r="B108" s="176" t="s">
        <v>203</v>
      </c>
      <c r="C108" s="176" t="s">
        <v>204</v>
      </c>
      <c r="D108" s="176" t="s">
        <v>123</v>
      </c>
      <c r="E108" s="177" t="s">
        <v>67</v>
      </c>
      <c r="F108" s="177" t="s">
        <v>205</v>
      </c>
      <c r="G108" s="177" t="s">
        <v>164</v>
      </c>
      <c r="H108" s="176" t="s">
        <v>70</v>
      </c>
      <c r="I108" s="176" t="s">
        <v>79</v>
      </c>
      <c r="J108" s="11" t="s">
        <v>229</v>
      </c>
      <c r="K108" s="7" t="s">
        <v>124</v>
      </c>
      <c r="L108" s="7" t="s">
        <v>88</v>
      </c>
      <c r="M108" s="7">
        <v>40</v>
      </c>
      <c r="N108" s="178" t="s">
        <v>125</v>
      </c>
      <c r="O108" s="176" t="s">
        <v>206</v>
      </c>
      <c r="P108" s="176" t="s">
        <v>75</v>
      </c>
      <c r="Q108" s="176" t="s">
        <v>76</v>
      </c>
      <c r="R108" s="179" t="s">
        <v>77</v>
      </c>
      <c r="S108" s="179" t="s">
        <v>126</v>
      </c>
      <c r="T108" s="180">
        <f>V108+Y108</f>
        <v>153010</v>
      </c>
      <c r="U108" s="180" t="s">
        <v>100</v>
      </c>
      <c r="V108" s="181">
        <v>130058.5</v>
      </c>
      <c r="W108" s="184" t="s">
        <v>79</v>
      </c>
      <c r="X108" s="184" t="s">
        <v>79</v>
      </c>
      <c r="Y108" s="184">
        <v>22951.5</v>
      </c>
      <c r="Z108" s="184" t="s">
        <v>100</v>
      </c>
      <c r="AA108" s="184" t="s">
        <v>79</v>
      </c>
      <c r="AB108" s="184">
        <v>68743.62</v>
      </c>
      <c r="AC108" s="178" t="s">
        <v>166</v>
      </c>
      <c r="AD108" s="185" t="s">
        <v>79</v>
      </c>
      <c r="AE108" s="185">
        <f>V108+Y108</f>
        <v>153010</v>
      </c>
      <c r="AF108" s="178" t="s">
        <v>79</v>
      </c>
      <c r="AG108" s="178" t="s">
        <v>33</v>
      </c>
      <c r="AH108" s="178" t="s">
        <v>178</v>
      </c>
      <c r="AI108" s="178" t="s">
        <v>179</v>
      </c>
      <c r="AJ108" s="178"/>
    </row>
    <row r="109" spans="2:36" s="37" customFormat="1" ht="86.15" customHeight="1" x14ac:dyDescent="0.35">
      <c r="B109" s="176"/>
      <c r="C109" s="176"/>
      <c r="D109" s="176"/>
      <c r="E109" s="177"/>
      <c r="F109" s="177"/>
      <c r="G109" s="177"/>
      <c r="H109" s="176"/>
      <c r="I109" s="176"/>
      <c r="J109" s="11" t="s">
        <v>128</v>
      </c>
      <c r="K109" s="7" t="s">
        <v>129</v>
      </c>
      <c r="L109" s="7" t="s">
        <v>87</v>
      </c>
      <c r="M109" s="7">
        <v>2</v>
      </c>
      <c r="N109" s="178"/>
      <c r="O109" s="176"/>
      <c r="P109" s="176"/>
      <c r="Q109" s="176"/>
      <c r="R109" s="179"/>
      <c r="S109" s="179"/>
      <c r="T109" s="180"/>
      <c r="U109" s="180"/>
      <c r="V109" s="182"/>
      <c r="W109" s="184"/>
      <c r="X109" s="184"/>
      <c r="Y109" s="184"/>
      <c r="Z109" s="184"/>
      <c r="AA109" s="184"/>
      <c r="AB109" s="184"/>
      <c r="AC109" s="178"/>
      <c r="AD109" s="185"/>
      <c r="AE109" s="185"/>
      <c r="AF109" s="176"/>
      <c r="AG109" s="178"/>
      <c r="AH109" s="178"/>
      <c r="AI109" s="178"/>
      <c r="AJ109" s="176"/>
    </row>
    <row r="110" spans="2:36" s="37" customFormat="1" ht="59.15" customHeight="1" x14ac:dyDescent="0.35">
      <c r="B110" s="176"/>
      <c r="C110" s="176"/>
      <c r="D110" s="176"/>
      <c r="E110" s="177"/>
      <c r="F110" s="177"/>
      <c r="G110" s="177"/>
      <c r="H110" s="176"/>
      <c r="I110" s="176"/>
      <c r="J110" s="11" t="s">
        <v>144</v>
      </c>
      <c r="K110" s="7" t="s">
        <v>145</v>
      </c>
      <c r="L110" s="7" t="s">
        <v>87</v>
      </c>
      <c r="M110" s="71">
        <v>130</v>
      </c>
      <c r="N110" s="178"/>
      <c r="O110" s="176"/>
      <c r="P110" s="176"/>
      <c r="Q110" s="176"/>
      <c r="R110" s="179"/>
      <c r="S110" s="179"/>
      <c r="T110" s="180"/>
      <c r="U110" s="180"/>
      <c r="V110" s="183"/>
      <c r="W110" s="184"/>
      <c r="X110" s="184"/>
      <c r="Y110" s="184"/>
      <c r="Z110" s="184"/>
      <c r="AA110" s="184"/>
      <c r="AB110" s="184"/>
      <c r="AC110" s="178"/>
      <c r="AD110" s="185"/>
      <c r="AE110" s="185"/>
      <c r="AF110" s="176"/>
      <c r="AG110" s="178"/>
      <c r="AH110" s="178"/>
      <c r="AI110" s="178"/>
      <c r="AJ110" s="176"/>
    </row>
    <row r="111" spans="2:36" s="37" customFormat="1" ht="104.15" customHeight="1" x14ac:dyDescent="0.35">
      <c r="B111" s="176" t="s">
        <v>207</v>
      </c>
      <c r="C111" s="176" t="s">
        <v>208</v>
      </c>
      <c r="D111" s="176" t="s">
        <v>123</v>
      </c>
      <c r="E111" s="177" t="s">
        <v>67</v>
      </c>
      <c r="F111" s="177" t="s">
        <v>151</v>
      </c>
      <c r="G111" s="177" t="s">
        <v>164</v>
      </c>
      <c r="H111" s="194" t="s">
        <v>70</v>
      </c>
      <c r="I111" s="176" t="s">
        <v>79</v>
      </c>
      <c r="J111" s="11" t="s">
        <v>229</v>
      </c>
      <c r="K111" s="7" t="s">
        <v>124</v>
      </c>
      <c r="L111" s="7" t="s">
        <v>88</v>
      </c>
      <c r="M111" s="7">
        <v>40</v>
      </c>
      <c r="N111" s="178" t="s">
        <v>125</v>
      </c>
      <c r="O111" s="176" t="s">
        <v>209</v>
      </c>
      <c r="P111" s="176" t="s">
        <v>75</v>
      </c>
      <c r="Q111" s="176" t="s">
        <v>76</v>
      </c>
      <c r="R111" s="179" t="s">
        <v>77</v>
      </c>
      <c r="S111" s="208" t="s">
        <v>126</v>
      </c>
      <c r="T111" s="211">
        <f>V111+Y111</f>
        <v>75900</v>
      </c>
      <c r="U111" s="211" t="s">
        <v>100</v>
      </c>
      <c r="V111" s="181">
        <v>64515</v>
      </c>
      <c r="W111" s="181" t="s">
        <v>79</v>
      </c>
      <c r="X111" s="181" t="s">
        <v>79</v>
      </c>
      <c r="Y111" s="181">
        <v>11385</v>
      </c>
      <c r="Z111" s="181" t="s">
        <v>79</v>
      </c>
      <c r="AA111" s="181" t="s">
        <v>79</v>
      </c>
      <c r="AB111" s="181">
        <v>34100</v>
      </c>
      <c r="AC111" s="204" t="s">
        <v>127</v>
      </c>
      <c r="AD111" s="186" t="s">
        <v>79</v>
      </c>
      <c r="AE111" s="186">
        <f>V111+Y111</f>
        <v>75900</v>
      </c>
      <c r="AF111" s="204" t="s">
        <v>79</v>
      </c>
      <c r="AG111" s="178" t="s">
        <v>33</v>
      </c>
      <c r="AH111" s="178" t="s">
        <v>178</v>
      </c>
      <c r="AI111" s="178" t="s">
        <v>179</v>
      </c>
      <c r="AJ111" s="204"/>
    </row>
    <row r="112" spans="2:36" s="37" customFormat="1" ht="65.150000000000006" customHeight="1" x14ac:dyDescent="0.35">
      <c r="B112" s="176"/>
      <c r="C112" s="176"/>
      <c r="D112" s="176"/>
      <c r="E112" s="177"/>
      <c r="F112" s="177"/>
      <c r="G112" s="177"/>
      <c r="H112" s="195"/>
      <c r="I112" s="176"/>
      <c r="J112" s="11" t="s">
        <v>128</v>
      </c>
      <c r="K112" s="7" t="s">
        <v>129</v>
      </c>
      <c r="L112" s="7" t="s">
        <v>87</v>
      </c>
      <c r="M112" s="7">
        <v>1</v>
      </c>
      <c r="N112" s="178"/>
      <c r="O112" s="176"/>
      <c r="P112" s="176"/>
      <c r="Q112" s="176"/>
      <c r="R112" s="179"/>
      <c r="S112" s="209"/>
      <c r="T112" s="212"/>
      <c r="U112" s="212"/>
      <c r="V112" s="182"/>
      <c r="W112" s="182"/>
      <c r="X112" s="182"/>
      <c r="Y112" s="182"/>
      <c r="Z112" s="182"/>
      <c r="AA112" s="182"/>
      <c r="AB112" s="182"/>
      <c r="AC112" s="205"/>
      <c r="AD112" s="187"/>
      <c r="AE112" s="187"/>
      <c r="AF112" s="195"/>
      <c r="AG112" s="178"/>
      <c r="AH112" s="178"/>
      <c r="AI112" s="178"/>
      <c r="AJ112" s="195"/>
    </row>
    <row r="113" spans="1:36" s="37" customFormat="1" ht="144.65" customHeight="1" x14ac:dyDescent="0.35">
      <c r="B113" s="176"/>
      <c r="C113" s="176"/>
      <c r="D113" s="176"/>
      <c r="E113" s="177"/>
      <c r="F113" s="177"/>
      <c r="G113" s="177"/>
      <c r="H113" s="196"/>
      <c r="I113" s="176"/>
      <c r="J113" s="11" t="s">
        <v>144</v>
      </c>
      <c r="K113" s="7" t="s">
        <v>145</v>
      </c>
      <c r="L113" s="7" t="s">
        <v>87</v>
      </c>
      <c r="M113" s="71">
        <v>45</v>
      </c>
      <c r="N113" s="178"/>
      <c r="O113" s="176"/>
      <c r="P113" s="176"/>
      <c r="Q113" s="176"/>
      <c r="R113" s="179"/>
      <c r="S113" s="210"/>
      <c r="T113" s="213"/>
      <c r="U113" s="213"/>
      <c r="V113" s="183"/>
      <c r="W113" s="183"/>
      <c r="X113" s="183"/>
      <c r="Y113" s="183"/>
      <c r="Z113" s="183"/>
      <c r="AA113" s="183"/>
      <c r="AB113" s="183"/>
      <c r="AC113" s="206"/>
      <c r="AD113" s="188"/>
      <c r="AE113" s="188"/>
      <c r="AF113" s="196"/>
      <c r="AG113" s="178"/>
      <c r="AH113" s="178"/>
      <c r="AI113" s="178"/>
      <c r="AJ113" s="196"/>
    </row>
    <row r="114" spans="1:36" s="37" customFormat="1" ht="91" x14ac:dyDescent="0.35">
      <c r="B114" s="194" t="s">
        <v>210</v>
      </c>
      <c r="C114" s="194" t="s">
        <v>211</v>
      </c>
      <c r="D114" s="194" t="s">
        <v>123</v>
      </c>
      <c r="E114" s="202" t="s">
        <v>67</v>
      </c>
      <c r="F114" s="202" t="s">
        <v>151</v>
      </c>
      <c r="G114" s="202" t="s">
        <v>164</v>
      </c>
      <c r="H114" s="194" t="s">
        <v>70</v>
      </c>
      <c r="I114" s="194" t="s">
        <v>79</v>
      </c>
      <c r="J114" s="11" t="s">
        <v>229</v>
      </c>
      <c r="K114" s="7" t="s">
        <v>124</v>
      </c>
      <c r="L114" s="7" t="s">
        <v>88</v>
      </c>
      <c r="M114" s="71">
        <v>40</v>
      </c>
      <c r="N114" s="204" t="s">
        <v>125</v>
      </c>
      <c r="O114" s="194" t="s">
        <v>206</v>
      </c>
      <c r="P114" s="194" t="s">
        <v>75</v>
      </c>
      <c r="Q114" s="194" t="s">
        <v>76</v>
      </c>
      <c r="R114" s="208" t="s">
        <v>77</v>
      </c>
      <c r="S114" s="208" t="s">
        <v>126</v>
      </c>
      <c r="T114" s="211">
        <f>V114+Y114</f>
        <v>103500</v>
      </c>
      <c r="U114" s="211" t="s">
        <v>100</v>
      </c>
      <c r="V114" s="181">
        <v>87975</v>
      </c>
      <c r="W114" s="181" t="s">
        <v>79</v>
      </c>
      <c r="X114" s="181" t="s">
        <v>79</v>
      </c>
      <c r="Y114" s="181">
        <v>15525</v>
      </c>
      <c r="Z114" s="181" t="s">
        <v>79</v>
      </c>
      <c r="AA114" s="181" t="s">
        <v>79</v>
      </c>
      <c r="AB114" s="181">
        <v>46500</v>
      </c>
      <c r="AC114" s="204" t="s">
        <v>127</v>
      </c>
      <c r="AD114" s="186" t="s">
        <v>79</v>
      </c>
      <c r="AE114" s="186">
        <f>V114+Y114</f>
        <v>103500</v>
      </c>
      <c r="AF114" s="204" t="s">
        <v>79</v>
      </c>
      <c r="AG114" s="178" t="s">
        <v>33</v>
      </c>
      <c r="AH114" s="178" t="s">
        <v>178</v>
      </c>
      <c r="AI114" s="178" t="s">
        <v>179</v>
      </c>
      <c r="AJ114" s="204"/>
    </row>
    <row r="115" spans="1:36" s="37" customFormat="1" ht="101.15" customHeight="1" x14ac:dyDescent="0.35">
      <c r="B115" s="195"/>
      <c r="C115" s="195"/>
      <c r="D115" s="195"/>
      <c r="E115" s="207"/>
      <c r="F115" s="207"/>
      <c r="G115" s="207"/>
      <c r="H115" s="195"/>
      <c r="I115" s="195"/>
      <c r="J115" s="11" t="s">
        <v>128</v>
      </c>
      <c r="K115" s="7" t="s">
        <v>129</v>
      </c>
      <c r="L115" s="7" t="s">
        <v>87</v>
      </c>
      <c r="M115" s="71">
        <v>1</v>
      </c>
      <c r="N115" s="205"/>
      <c r="O115" s="195"/>
      <c r="P115" s="195"/>
      <c r="Q115" s="195"/>
      <c r="R115" s="209"/>
      <c r="S115" s="209"/>
      <c r="T115" s="212"/>
      <c r="U115" s="212"/>
      <c r="V115" s="182"/>
      <c r="W115" s="182"/>
      <c r="X115" s="182"/>
      <c r="Y115" s="182"/>
      <c r="Z115" s="182"/>
      <c r="AA115" s="182"/>
      <c r="AB115" s="182"/>
      <c r="AC115" s="205"/>
      <c r="AD115" s="187"/>
      <c r="AE115" s="187"/>
      <c r="AF115" s="195"/>
      <c r="AG115" s="178"/>
      <c r="AH115" s="178"/>
      <c r="AI115" s="178"/>
      <c r="AJ115" s="195"/>
    </row>
    <row r="116" spans="1:36" s="37" customFormat="1" ht="101.15" customHeight="1" x14ac:dyDescent="0.35">
      <c r="B116" s="196"/>
      <c r="C116" s="196"/>
      <c r="D116" s="196"/>
      <c r="E116" s="201"/>
      <c r="F116" s="201"/>
      <c r="G116" s="201"/>
      <c r="H116" s="196"/>
      <c r="I116" s="196"/>
      <c r="J116" s="11" t="s">
        <v>144</v>
      </c>
      <c r="K116" s="7" t="s">
        <v>145</v>
      </c>
      <c r="L116" s="7" t="s">
        <v>87</v>
      </c>
      <c r="M116" s="71">
        <v>48</v>
      </c>
      <c r="N116" s="206"/>
      <c r="O116" s="196"/>
      <c r="P116" s="196"/>
      <c r="Q116" s="196"/>
      <c r="R116" s="210"/>
      <c r="S116" s="210"/>
      <c r="T116" s="213"/>
      <c r="U116" s="213"/>
      <c r="V116" s="183"/>
      <c r="W116" s="183"/>
      <c r="X116" s="183"/>
      <c r="Y116" s="183"/>
      <c r="Z116" s="183"/>
      <c r="AA116" s="183"/>
      <c r="AB116" s="183"/>
      <c r="AC116" s="206"/>
      <c r="AD116" s="188"/>
      <c r="AE116" s="188"/>
      <c r="AF116" s="196"/>
      <c r="AG116" s="178"/>
      <c r="AH116" s="178"/>
      <c r="AI116" s="178"/>
      <c r="AJ116" s="196"/>
    </row>
    <row r="117" spans="1:36" s="37" customFormat="1" ht="125.5" customHeight="1" x14ac:dyDescent="0.35">
      <c r="A117" s="72"/>
      <c r="B117" s="247" t="s">
        <v>1068</v>
      </c>
      <c r="C117" s="247" t="s">
        <v>212</v>
      </c>
      <c r="D117" s="247" t="s">
        <v>66</v>
      </c>
      <c r="E117" s="343" t="s">
        <v>67</v>
      </c>
      <c r="F117" s="343" t="s">
        <v>151</v>
      </c>
      <c r="G117" s="343" t="s">
        <v>164</v>
      </c>
      <c r="H117" s="247" t="s">
        <v>70</v>
      </c>
      <c r="I117" s="247" t="s">
        <v>79</v>
      </c>
      <c r="J117" s="20" t="s">
        <v>229</v>
      </c>
      <c r="K117" s="28" t="s">
        <v>124</v>
      </c>
      <c r="L117" s="28" t="s">
        <v>88</v>
      </c>
      <c r="M117" s="69">
        <v>40</v>
      </c>
      <c r="N117" s="259" t="s">
        <v>125</v>
      </c>
      <c r="O117" s="247" t="s">
        <v>175</v>
      </c>
      <c r="P117" s="247" t="s">
        <v>75</v>
      </c>
      <c r="Q117" s="247" t="s">
        <v>76</v>
      </c>
      <c r="R117" s="396" t="s">
        <v>77</v>
      </c>
      <c r="S117" s="396" t="s">
        <v>126</v>
      </c>
      <c r="T117" s="401">
        <f>V117+Y117</f>
        <v>64200</v>
      </c>
      <c r="U117" s="401" t="s">
        <v>100</v>
      </c>
      <c r="V117" s="322">
        <v>54570</v>
      </c>
      <c r="W117" s="322" t="s">
        <v>79</v>
      </c>
      <c r="X117" s="322" t="s">
        <v>79</v>
      </c>
      <c r="Y117" s="322">
        <v>9630</v>
      </c>
      <c r="Z117" s="322" t="s">
        <v>79</v>
      </c>
      <c r="AA117" s="322" t="s">
        <v>79</v>
      </c>
      <c r="AB117" s="322">
        <v>28843.48</v>
      </c>
      <c r="AC117" s="259" t="s">
        <v>127</v>
      </c>
      <c r="AD117" s="262" t="s">
        <v>79</v>
      </c>
      <c r="AE117" s="262">
        <f>V117+Y117</f>
        <v>64200</v>
      </c>
      <c r="AF117" s="259" t="s">
        <v>79</v>
      </c>
      <c r="AG117" s="259" t="s">
        <v>33</v>
      </c>
      <c r="AH117" s="259" t="s">
        <v>709</v>
      </c>
      <c r="AI117" s="259" t="s">
        <v>179</v>
      </c>
      <c r="AJ117" s="259"/>
    </row>
    <row r="118" spans="1:36" s="37" customFormat="1" ht="153" customHeight="1" x14ac:dyDescent="0.35">
      <c r="A118" s="72"/>
      <c r="B118" s="249"/>
      <c r="C118" s="249"/>
      <c r="D118" s="249"/>
      <c r="E118" s="345"/>
      <c r="F118" s="345"/>
      <c r="G118" s="345"/>
      <c r="H118" s="249"/>
      <c r="I118" s="249"/>
      <c r="J118" s="20" t="s">
        <v>144</v>
      </c>
      <c r="K118" s="28" t="s">
        <v>145</v>
      </c>
      <c r="L118" s="28" t="s">
        <v>87</v>
      </c>
      <c r="M118" s="69">
        <v>30</v>
      </c>
      <c r="N118" s="261"/>
      <c r="O118" s="249"/>
      <c r="P118" s="249"/>
      <c r="Q118" s="249"/>
      <c r="R118" s="340"/>
      <c r="S118" s="340"/>
      <c r="T118" s="334"/>
      <c r="U118" s="334"/>
      <c r="V118" s="313"/>
      <c r="W118" s="313"/>
      <c r="X118" s="313"/>
      <c r="Y118" s="313"/>
      <c r="Z118" s="313"/>
      <c r="AA118" s="313"/>
      <c r="AB118" s="313"/>
      <c r="AC118" s="261"/>
      <c r="AD118" s="264"/>
      <c r="AE118" s="264"/>
      <c r="AF118" s="249"/>
      <c r="AG118" s="261"/>
      <c r="AH118" s="261"/>
      <c r="AI118" s="261"/>
      <c r="AJ118" s="249"/>
    </row>
    <row r="119" spans="1:36" s="37" customFormat="1" ht="288.64999999999998" customHeight="1" x14ac:dyDescent="0.35">
      <c r="B119" s="22" t="s">
        <v>214</v>
      </c>
      <c r="C119" s="22" t="s">
        <v>215</v>
      </c>
      <c r="D119" s="22" t="s">
        <v>66</v>
      </c>
      <c r="E119" s="18" t="s">
        <v>67</v>
      </c>
      <c r="F119" s="18" t="s">
        <v>151</v>
      </c>
      <c r="G119" s="18" t="s">
        <v>164</v>
      </c>
      <c r="H119" s="22" t="s">
        <v>70</v>
      </c>
      <c r="I119" s="22" t="s">
        <v>79</v>
      </c>
      <c r="J119" s="11" t="s">
        <v>144</v>
      </c>
      <c r="K119" s="7" t="s">
        <v>145</v>
      </c>
      <c r="L119" s="7" t="s">
        <v>87</v>
      </c>
      <c r="M119" s="71">
        <v>5</v>
      </c>
      <c r="N119" s="21" t="s">
        <v>125</v>
      </c>
      <c r="O119" s="22" t="s">
        <v>213</v>
      </c>
      <c r="P119" s="22" t="s">
        <v>75</v>
      </c>
      <c r="Q119" s="22" t="s">
        <v>76</v>
      </c>
      <c r="R119" s="56" t="s">
        <v>77</v>
      </c>
      <c r="S119" s="56" t="s">
        <v>126</v>
      </c>
      <c r="T119" s="23">
        <f>V119+Y119</f>
        <v>64200</v>
      </c>
      <c r="U119" s="23" t="s">
        <v>100</v>
      </c>
      <c r="V119" s="24">
        <v>54570</v>
      </c>
      <c r="W119" s="24" t="s">
        <v>79</v>
      </c>
      <c r="X119" s="24" t="s">
        <v>79</v>
      </c>
      <c r="Y119" s="24">
        <v>9630</v>
      </c>
      <c r="Z119" s="24" t="s">
        <v>79</v>
      </c>
      <c r="AA119" s="24" t="s">
        <v>79</v>
      </c>
      <c r="AB119" s="24">
        <v>28843.48</v>
      </c>
      <c r="AC119" s="21" t="s">
        <v>127</v>
      </c>
      <c r="AD119" s="57" t="s">
        <v>79</v>
      </c>
      <c r="AE119" s="57">
        <f>V119+Y119</f>
        <v>64200</v>
      </c>
      <c r="AF119" s="21" t="s">
        <v>79</v>
      </c>
      <c r="AG119" s="21" t="s">
        <v>33</v>
      </c>
      <c r="AH119" s="21" t="s">
        <v>178</v>
      </c>
      <c r="AI119" s="21" t="s">
        <v>179</v>
      </c>
      <c r="AJ119" s="21"/>
    </row>
    <row r="120" spans="1:36" ht="52" customHeight="1" x14ac:dyDescent="0.3">
      <c r="B120" s="176" t="s">
        <v>216</v>
      </c>
      <c r="C120" s="176" t="s">
        <v>217</v>
      </c>
      <c r="D120" s="176" t="s">
        <v>66</v>
      </c>
      <c r="E120" s="177" t="s">
        <v>67</v>
      </c>
      <c r="F120" s="177" t="s">
        <v>149</v>
      </c>
      <c r="G120" s="177" t="s">
        <v>69</v>
      </c>
      <c r="H120" s="176" t="s">
        <v>70</v>
      </c>
      <c r="I120" s="176" t="s">
        <v>79</v>
      </c>
      <c r="J120" s="11" t="s">
        <v>130</v>
      </c>
      <c r="K120" s="7" t="s">
        <v>131</v>
      </c>
      <c r="L120" s="7" t="s">
        <v>132</v>
      </c>
      <c r="M120" s="7">
        <v>1.5</v>
      </c>
      <c r="N120" s="178" t="s">
        <v>125</v>
      </c>
      <c r="O120" s="176" t="s">
        <v>185</v>
      </c>
      <c r="P120" s="176" t="s">
        <v>75</v>
      </c>
      <c r="Q120" s="176" t="s">
        <v>76</v>
      </c>
      <c r="R120" s="179" t="s">
        <v>77</v>
      </c>
      <c r="S120" s="179" t="s">
        <v>126</v>
      </c>
      <c r="T120" s="180">
        <f>+V120+Y120</f>
        <v>112350</v>
      </c>
      <c r="U120" s="180" t="s">
        <v>100</v>
      </c>
      <c r="V120" s="184">
        <v>95497.5</v>
      </c>
      <c r="W120" s="184" t="s">
        <v>79</v>
      </c>
      <c r="X120" s="184" t="s">
        <v>79</v>
      </c>
      <c r="Y120" s="184">
        <v>16852.5</v>
      </c>
      <c r="Z120" s="184" t="s">
        <v>79</v>
      </c>
      <c r="AA120" s="184" t="s">
        <v>79</v>
      </c>
      <c r="AB120" s="184">
        <v>50476.09</v>
      </c>
      <c r="AC120" s="178" t="s">
        <v>80</v>
      </c>
      <c r="AD120" s="185" t="s">
        <v>79</v>
      </c>
      <c r="AE120" s="185">
        <f>V120+Y120</f>
        <v>112350</v>
      </c>
      <c r="AF120" s="178" t="s">
        <v>79</v>
      </c>
      <c r="AG120" s="178" t="s">
        <v>33</v>
      </c>
      <c r="AH120" s="178" t="s">
        <v>178</v>
      </c>
      <c r="AI120" s="178" t="s">
        <v>179</v>
      </c>
      <c r="AJ120" s="178"/>
    </row>
    <row r="121" spans="1:36" ht="52" x14ac:dyDescent="0.3">
      <c r="B121" s="176"/>
      <c r="C121" s="176"/>
      <c r="D121" s="176"/>
      <c r="E121" s="177"/>
      <c r="F121" s="177"/>
      <c r="G121" s="177"/>
      <c r="H121" s="176"/>
      <c r="I121" s="176"/>
      <c r="J121" s="11" t="s">
        <v>133</v>
      </c>
      <c r="K121" s="7" t="s">
        <v>134</v>
      </c>
      <c r="L121" s="7" t="s">
        <v>87</v>
      </c>
      <c r="M121" s="7">
        <v>1</v>
      </c>
      <c r="N121" s="178"/>
      <c r="O121" s="176"/>
      <c r="P121" s="176"/>
      <c r="Q121" s="176"/>
      <c r="R121" s="179"/>
      <c r="S121" s="179"/>
      <c r="T121" s="180"/>
      <c r="U121" s="180"/>
      <c r="V121" s="184"/>
      <c r="W121" s="184"/>
      <c r="X121" s="184"/>
      <c r="Y121" s="184"/>
      <c r="Z121" s="184"/>
      <c r="AA121" s="184"/>
      <c r="AB121" s="184"/>
      <c r="AC121" s="178"/>
      <c r="AD121" s="185"/>
      <c r="AE121" s="185"/>
      <c r="AF121" s="176"/>
      <c r="AG121" s="178"/>
      <c r="AH121" s="178"/>
      <c r="AI121" s="178"/>
      <c r="AJ121" s="176"/>
    </row>
    <row r="122" spans="1:36" ht="39" x14ac:dyDescent="0.3">
      <c r="B122" s="176"/>
      <c r="C122" s="176"/>
      <c r="D122" s="176"/>
      <c r="E122" s="177"/>
      <c r="F122" s="177"/>
      <c r="G122" s="177"/>
      <c r="H122" s="176"/>
      <c r="I122" s="176"/>
      <c r="J122" s="11" t="s">
        <v>230</v>
      </c>
      <c r="K122" s="7" t="s">
        <v>135</v>
      </c>
      <c r="L122" s="7" t="s">
        <v>136</v>
      </c>
      <c r="M122" s="7">
        <v>1</v>
      </c>
      <c r="N122" s="178"/>
      <c r="O122" s="176"/>
      <c r="P122" s="176"/>
      <c r="Q122" s="176"/>
      <c r="R122" s="179"/>
      <c r="S122" s="179"/>
      <c r="T122" s="180"/>
      <c r="U122" s="180"/>
      <c r="V122" s="184"/>
      <c r="W122" s="184"/>
      <c r="X122" s="184"/>
      <c r="Y122" s="184"/>
      <c r="Z122" s="184"/>
      <c r="AA122" s="184"/>
      <c r="AB122" s="184"/>
      <c r="AC122" s="178"/>
      <c r="AD122" s="185"/>
      <c r="AE122" s="185"/>
      <c r="AF122" s="176"/>
      <c r="AG122" s="178"/>
      <c r="AH122" s="178"/>
      <c r="AI122" s="178"/>
      <c r="AJ122" s="176"/>
    </row>
    <row r="123" spans="1:36" ht="26" x14ac:dyDescent="0.3">
      <c r="B123" s="176"/>
      <c r="C123" s="176"/>
      <c r="D123" s="176"/>
      <c r="E123" s="177"/>
      <c r="F123" s="177"/>
      <c r="G123" s="177"/>
      <c r="H123" s="176"/>
      <c r="I123" s="176"/>
      <c r="J123" s="11" t="s">
        <v>137</v>
      </c>
      <c r="K123" s="7" t="s">
        <v>138</v>
      </c>
      <c r="L123" s="7" t="s">
        <v>136</v>
      </c>
      <c r="M123" s="71">
        <v>1</v>
      </c>
      <c r="N123" s="178"/>
      <c r="O123" s="176"/>
      <c r="P123" s="176"/>
      <c r="Q123" s="176"/>
      <c r="R123" s="179"/>
      <c r="S123" s="179"/>
      <c r="T123" s="180"/>
      <c r="U123" s="180"/>
      <c r="V123" s="184"/>
      <c r="W123" s="184"/>
      <c r="X123" s="184"/>
      <c r="Y123" s="184"/>
      <c r="Z123" s="184"/>
      <c r="AA123" s="184"/>
      <c r="AB123" s="184"/>
      <c r="AC123" s="178"/>
      <c r="AD123" s="185"/>
      <c r="AE123" s="185"/>
      <c r="AF123" s="176"/>
      <c r="AG123" s="178"/>
      <c r="AH123" s="178"/>
      <c r="AI123" s="178"/>
      <c r="AJ123" s="176"/>
    </row>
    <row r="124" spans="1:36" s="37" customFormat="1" ht="95.15" customHeight="1" x14ac:dyDescent="0.35">
      <c r="B124" s="247" t="s">
        <v>1069</v>
      </c>
      <c r="C124" s="247" t="s">
        <v>218</v>
      </c>
      <c r="D124" s="247" t="s">
        <v>66</v>
      </c>
      <c r="E124" s="343" t="s">
        <v>67</v>
      </c>
      <c r="F124" s="343" t="s">
        <v>151</v>
      </c>
      <c r="G124" s="343" t="s">
        <v>164</v>
      </c>
      <c r="H124" s="247" t="s">
        <v>70</v>
      </c>
      <c r="I124" s="247" t="s">
        <v>79</v>
      </c>
      <c r="J124" s="441" t="s">
        <v>229</v>
      </c>
      <c r="K124" s="247" t="s">
        <v>124</v>
      </c>
      <c r="L124" s="247" t="s">
        <v>88</v>
      </c>
      <c r="M124" s="443">
        <v>40</v>
      </c>
      <c r="N124" s="259" t="s">
        <v>125</v>
      </c>
      <c r="O124" s="247" t="s">
        <v>219</v>
      </c>
      <c r="P124" s="247" t="s">
        <v>75</v>
      </c>
      <c r="Q124" s="247" t="s">
        <v>76</v>
      </c>
      <c r="R124" s="396" t="s">
        <v>77</v>
      </c>
      <c r="S124" s="396" t="s">
        <v>126</v>
      </c>
      <c r="T124" s="401">
        <f>V124+Y124</f>
        <v>34500</v>
      </c>
      <c r="U124" s="401" t="s">
        <v>100</v>
      </c>
      <c r="V124" s="322">
        <v>29325</v>
      </c>
      <c r="W124" s="322" t="s">
        <v>79</v>
      </c>
      <c r="X124" s="322" t="s">
        <v>79</v>
      </c>
      <c r="Y124" s="322">
        <v>5175</v>
      </c>
      <c r="Z124" s="322" t="s">
        <v>79</v>
      </c>
      <c r="AA124" s="322" t="s">
        <v>79</v>
      </c>
      <c r="AB124" s="322">
        <v>15500</v>
      </c>
      <c r="AC124" s="259" t="s">
        <v>127</v>
      </c>
      <c r="AD124" s="262" t="s">
        <v>79</v>
      </c>
      <c r="AE124" s="262">
        <f>V124+Y124</f>
        <v>34500</v>
      </c>
      <c r="AF124" s="259" t="s">
        <v>79</v>
      </c>
      <c r="AG124" s="259" t="s">
        <v>33</v>
      </c>
      <c r="AH124" s="259" t="s">
        <v>181</v>
      </c>
      <c r="AI124" s="259" t="s">
        <v>200</v>
      </c>
      <c r="AJ124" s="259"/>
    </row>
    <row r="125" spans="1:36" s="37" customFormat="1" ht="91" customHeight="1" x14ac:dyDescent="0.35">
      <c r="B125" s="248"/>
      <c r="C125" s="248"/>
      <c r="D125" s="248"/>
      <c r="E125" s="344"/>
      <c r="F125" s="344"/>
      <c r="G125" s="344"/>
      <c r="H125" s="248"/>
      <c r="I125" s="248"/>
      <c r="J125" s="442"/>
      <c r="K125" s="249"/>
      <c r="L125" s="249"/>
      <c r="M125" s="444"/>
      <c r="N125" s="260"/>
      <c r="O125" s="248"/>
      <c r="P125" s="248"/>
      <c r="Q125" s="248"/>
      <c r="R125" s="397"/>
      <c r="S125" s="397"/>
      <c r="T125" s="415"/>
      <c r="U125" s="415"/>
      <c r="V125" s="330"/>
      <c r="W125" s="330"/>
      <c r="X125" s="330"/>
      <c r="Y125" s="330"/>
      <c r="Z125" s="330"/>
      <c r="AA125" s="330"/>
      <c r="AB125" s="330"/>
      <c r="AC125" s="260"/>
      <c r="AD125" s="263"/>
      <c r="AE125" s="263"/>
      <c r="AF125" s="248"/>
      <c r="AG125" s="260"/>
      <c r="AH125" s="260"/>
      <c r="AI125" s="260"/>
      <c r="AJ125" s="248"/>
    </row>
    <row r="126" spans="1:36" s="37" customFormat="1" ht="91" customHeight="1" x14ac:dyDescent="0.35">
      <c r="B126" s="248"/>
      <c r="C126" s="248"/>
      <c r="D126" s="248"/>
      <c r="E126" s="344"/>
      <c r="F126" s="344"/>
      <c r="G126" s="344"/>
      <c r="H126" s="248"/>
      <c r="I126" s="248"/>
      <c r="J126" s="20" t="s">
        <v>128</v>
      </c>
      <c r="K126" s="28" t="s">
        <v>129</v>
      </c>
      <c r="L126" s="28" t="s">
        <v>87</v>
      </c>
      <c r="M126" s="69">
        <v>1</v>
      </c>
      <c r="N126" s="260"/>
      <c r="O126" s="248"/>
      <c r="P126" s="248"/>
      <c r="Q126" s="248"/>
      <c r="R126" s="397"/>
      <c r="S126" s="397"/>
      <c r="T126" s="415"/>
      <c r="U126" s="415"/>
      <c r="V126" s="330"/>
      <c r="W126" s="330"/>
      <c r="X126" s="330"/>
      <c r="Y126" s="330"/>
      <c r="Z126" s="330"/>
      <c r="AA126" s="330"/>
      <c r="AB126" s="330"/>
      <c r="AC126" s="260"/>
      <c r="AD126" s="263"/>
      <c r="AE126" s="263"/>
      <c r="AF126" s="248"/>
      <c r="AG126" s="260"/>
      <c r="AH126" s="260"/>
      <c r="AI126" s="260"/>
      <c r="AJ126" s="248"/>
    </row>
    <row r="127" spans="1:36" s="37" customFormat="1" ht="67" customHeight="1" x14ac:dyDescent="0.35">
      <c r="B127" s="249"/>
      <c r="C127" s="249"/>
      <c r="D127" s="249"/>
      <c r="E127" s="345"/>
      <c r="F127" s="345"/>
      <c r="G127" s="345"/>
      <c r="H127" s="249"/>
      <c r="I127" s="249"/>
      <c r="J127" s="20" t="s">
        <v>144</v>
      </c>
      <c r="K127" s="28" t="s">
        <v>145</v>
      </c>
      <c r="L127" s="28" t="s">
        <v>87</v>
      </c>
      <c r="M127" s="69">
        <v>21</v>
      </c>
      <c r="N127" s="261"/>
      <c r="O127" s="249"/>
      <c r="P127" s="249"/>
      <c r="Q127" s="249"/>
      <c r="R127" s="340"/>
      <c r="S127" s="340"/>
      <c r="T127" s="334"/>
      <c r="U127" s="334"/>
      <c r="V127" s="313"/>
      <c r="W127" s="313"/>
      <c r="X127" s="313"/>
      <c r="Y127" s="313"/>
      <c r="Z127" s="313"/>
      <c r="AA127" s="313"/>
      <c r="AB127" s="313"/>
      <c r="AC127" s="261"/>
      <c r="AD127" s="264"/>
      <c r="AE127" s="264"/>
      <c r="AF127" s="249"/>
      <c r="AG127" s="261"/>
      <c r="AH127" s="261"/>
      <c r="AI127" s="261"/>
      <c r="AJ127" s="249"/>
    </row>
    <row r="128" spans="1:36" s="72" customFormat="1" ht="93" customHeight="1" x14ac:dyDescent="0.35">
      <c r="B128" s="247" t="s">
        <v>1070</v>
      </c>
      <c r="C128" s="247" t="s">
        <v>222</v>
      </c>
      <c r="D128" s="247" t="s">
        <v>66</v>
      </c>
      <c r="E128" s="343" t="s">
        <v>67</v>
      </c>
      <c r="F128" s="343" t="s">
        <v>151</v>
      </c>
      <c r="G128" s="343" t="s">
        <v>164</v>
      </c>
      <c r="H128" s="247" t="s">
        <v>70</v>
      </c>
      <c r="I128" s="247" t="s">
        <v>79</v>
      </c>
      <c r="J128" s="20" t="s">
        <v>229</v>
      </c>
      <c r="K128" s="28" t="s">
        <v>124</v>
      </c>
      <c r="L128" s="28" t="s">
        <v>88</v>
      </c>
      <c r="M128" s="69">
        <v>40</v>
      </c>
      <c r="N128" s="259" t="s">
        <v>125</v>
      </c>
      <c r="O128" s="247" t="s">
        <v>209</v>
      </c>
      <c r="P128" s="247" t="s">
        <v>75</v>
      </c>
      <c r="Q128" s="247" t="s">
        <v>76</v>
      </c>
      <c r="R128" s="396" t="s">
        <v>77</v>
      </c>
      <c r="S128" s="396" t="s">
        <v>126</v>
      </c>
      <c r="T128" s="401">
        <f>V128+Y128</f>
        <v>29509.95</v>
      </c>
      <c r="U128" s="401" t="s">
        <v>100</v>
      </c>
      <c r="V128" s="322">
        <v>25083.45</v>
      </c>
      <c r="W128" s="322" t="s">
        <v>79</v>
      </c>
      <c r="X128" s="322" t="s">
        <v>79</v>
      </c>
      <c r="Y128" s="322">
        <v>4426.5</v>
      </c>
      <c r="Z128" s="322" t="s">
        <v>79</v>
      </c>
      <c r="AA128" s="322" t="s">
        <v>79</v>
      </c>
      <c r="AB128" s="322">
        <v>13258.1</v>
      </c>
      <c r="AC128" s="259" t="s">
        <v>127</v>
      </c>
      <c r="AD128" s="262" t="s">
        <v>79</v>
      </c>
      <c r="AE128" s="262">
        <f>V128+Y128</f>
        <v>29509.95</v>
      </c>
      <c r="AF128" s="259" t="s">
        <v>79</v>
      </c>
      <c r="AG128" s="259" t="s">
        <v>33</v>
      </c>
      <c r="AH128" s="259" t="s">
        <v>181</v>
      </c>
      <c r="AI128" s="259" t="s">
        <v>200</v>
      </c>
      <c r="AJ128" s="259"/>
    </row>
    <row r="129" spans="2:36" s="72" customFormat="1" ht="59.15" customHeight="1" x14ac:dyDescent="0.35">
      <c r="B129" s="248"/>
      <c r="C129" s="248"/>
      <c r="D129" s="248"/>
      <c r="E129" s="344"/>
      <c r="F129" s="344"/>
      <c r="G129" s="344"/>
      <c r="H129" s="248"/>
      <c r="I129" s="248"/>
      <c r="J129" s="20" t="s">
        <v>128</v>
      </c>
      <c r="K129" s="28" t="s">
        <v>129</v>
      </c>
      <c r="L129" s="28" t="s">
        <v>87</v>
      </c>
      <c r="M129" s="69">
        <v>1</v>
      </c>
      <c r="N129" s="260"/>
      <c r="O129" s="248"/>
      <c r="P129" s="248"/>
      <c r="Q129" s="248"/>
      <c r="R129" s="397"/>
      <c r="S129" s="397"/>
      <c r="T129" s="415"/>
      <c r="U129" s="415"/>
      <c r="V129" s="330"/>
      <c r="W129" s="330"/>
      <c r="X129" s="330"/>
      <c r="Y129" s="330"/>
      <c r="Z129" s="330"/>
      <c r="AA129" s="330"/>
      <c r="AB129" s="330"/>
      <c r="AC129" s="260"/>
      <c r="AD129" s="263"/>
      <c r="AE129" s="263"/>
      <c r="AF129" s="248"/>
      <c r="AG129" s="260"/>
      <c r="AH129" s="260"/>
      <c r="AI129" s="260"/>
      <c r="AJ129" s="248"/>
    </row>
    <row r="130" spans="2:36" s="72" customFormat="1" ht="121" customHeight="1" x14ac:dyDescent="0.35">
      <c r="B130" s="249"/>
      <c r="C130" s="249"/>
      <c r="D130" s="249"/>
      <c r="E130" s="345"/>
      <c r="F130" s="345"/>
      <c r="G130" s="345"/>
      <c r="H130" s="249"/>
      <c r="I130" s="249"/>
      <c r="J130" s="20" t="s">
        <v>144</v>
      </c>
      <c r="K130" s="28" t="s">
        <v>145</v>
      </c>
      <c r="L130" s="28" t="s">
        <v>87</v>
      </c>
      <c r="M130" s="69">
        <v>20</v>
      </c>
      <c r="N130" s="261"/>
      <c r="O130" s="249"/>
      <c r="P130" s="249"/>
      <c r="Q130" s="249"/>
      <c r="R130" s="340"/>
      <c r="S130" s="340"/>
      <c r="T130" s="334"/>
      <c r="U130" s="334"/>
      <c r="V130" s="313"/>
      <c r="W130" s="313"/>
      <c r="X130" s="313"/>
      <c r="Y130" s="313"/>
      <c r="Z130" s="313"/>
      <c r="AA130" s="313"/>
      <c r="AB130" s="313"/>
      <c r="AC130" s="261"/>
      <c r="AD130" s="264"/>
      <c r="AE130" s="264"/>
      <c r="AF130" s="249"/>
      <c r="AG130" s="261"/>
      <c r="AH130" s="261"/>
      <c r="AI130" s="261"/>
      <c r="AJ130" s="249"/>
    </row>
    <row r="131" spans="2:36" s="37" customFormat="1" ht="53.15" customHeight="1" x14ac:dyDescent="0.35">
      <c r="B131" s="194" t="s">
        <v>220</v>
      </c>
      <c r="C131" s="194" t="s">
        <v>217</v>
      </c>
      <c r="D131" s="194" t="s">
        <v>66</v>
      </c>
      <c r="E131" s="202" t="s">
        <v>67</v>
      </c>
      <c r="F131" s="202" t="s">
        <v>149</v>
      </c>
      <c r="G131" s="202" t="s">
        <v>69</v>
      </c>
      <c r="H131" s="194" t="s">
        <v>70</v>
      </c>
      <c r="I131" s="194" t="s">
        <v>79</v>
      </c>
      <c r="J131" s="11" t="s">
        <v>130</v>
      </c>
      <c r="K131" s="7" t="s">
        <v>131</v>
      </c>
      <c r="L131" s="7" t="s">
        <v>132</v>
      </c>
      <c r="M131" s="85">
        <v>2.5</v>
      </c>
      <c r="N131" s="204" t="s">
        <v>125</v>
      </c>
      <c r="O131" s="194" t="s">
        <v>185</v>
      </c>
      <c r="P131" s="194" t="s">
        <v>75</v>
      </c>
      <c r="Q131" s="194" t="s">
        <v>76</v>
      </c>
      <c r="R131" s="208" t="s">
        <v>77</v>
      </c>
      <c r="S131" s="208" t="s">
        <v>126</v>
      </c>
      <c r="T131" s="211">
        <f>V131+Y131</f>
        <v>187250</v>
      </c>
      <c r="U131" s="211" t="s">
        <v>100</v>
      </c>
      <c r="V131" s="181">
        <v>159162.5</v>
      </c>
      <c r="W131" s="181" t="s">
        <v>79</v>
      </c>
      <c r="X131" s="181" t="s">
        <v>79</v>
      </c>
      <c r="Y131" s="181">
        <v>28087.5</v>
      </c>
      <c r="Z131" s="181" t="s">
        <v>79</v>
      </c>
      <c r="AA131" s="181" t="s">
        <v>79</v>
      </c>
      <c r="AB131" s="181">
        <v>84126.81</v>
      </c>
      <c r="AC131" s="204" t="s">
        <v>80</v>
      </c>
      <c r="AD131" s="186" t="s">
        <v>79</v>
      </c>
      <c r="AE131" s="186">
        <f>V131+Y131</f>
        <v>187250</v>
      </c>
      <c r="AF131" s="204" t="s">
        <v>79</v>
      </c>
      <c r="AG131" s="204" t="s">
        <v>33</v>
      </c>
      <c r="AH131" s="204" t="s">
        <v>181</v>
      </c>
      <c r="AI131" s="204" t="s">
        <v>320</v>
      </c>
      <c r="AJ131" s="204"/>
    </row>
    <row r="132" spans="2:36" s="37" customFormat="1" ht="57" customHeight="1" x14ac:dyDescent="0.35">
      <c r="B132" s="195"/>
      <c r="C132" s="195"/>
      <c r="D132" s="195"/>
      <c r="E132" s="207"/>
      <c r="F132" s="207"/>
      <c r="G132" s="207"/>
      <c r="H132" s="195"/>
      <c r="I132" s="195"/>
      <c r="J132" s="11" t="s">
        <v>133</v>
      </c>
      <c r="K132" s="7" t="s">
        <v>134</v>
      </c>
      <c r="L132" s="7" t="s">
        <v>87</v>
      </c>
      <c r="M132" s="71">
        <v>1</v>
      </c>
      <c r="N132" s="205"/>
      <c r="O132" s="195"/>
      <c r="P132" s="195"/>
      <c r="Q132" s="195"/>
      <c r="R132" s="209"/>
      <c r="S132" s="209"/>
      <c r="T132" s="212"/>
      <c r="U132" s="212"/>
      <c r="V132" s="182"/>
      <c r="W132" s="182"/>
      <c r="X132" s="182"/>
      <c r="Y132" s="182"/>
      <c r="Z132" s="182"/>
      <c r="AA132" s="182"/>
      <c r="AB132" s="182"/>
      <c r="AC132" s="205"/>
      <c r="AD132" s="187"/>
      <c r="AE132" s="187"/>
      <c r="AF132" s="195"/>
      <c r="AG132" s="205"/>
      <c r="AH132" s="205"/>
      <c r="AI132" s="205"/>
      <c r="AJ132" s="195"/>
    </row>
    <row r="133" spans="2:36" s="37" customFormat="1" ht="49" customHeight="1" x14ac:dyDescent="0.35">
      <c r="B133" s="195"/>
      <c r="C133" s="195"/>
      <c r="D133" s="195"/>
      <c r="E133" s="207"/>
      <c r="F133" s="207"/>
      <c r="G133" s="207"/>
      <c r="H133" s="195"/>
      <c r="I133" s="195"/>
      <c r="J133" s="11" t="s">
        <v>230</v>
      </c>
      <c r="K133" s="7" t="s">
        <v>135</v>
      </c>
      <c r="L133" s="7" t="s">
        <v>136</v>
      </c>
      <c r="M133" s="71">
        <v>1</v>
      </c>
      <c r="N133" s="205"/>
      <c r="O133" s="195"/>
      <c r="P133" s="195"/>
      <c r="Q133" s="195"/>
      <c r="R133" s="209"/>
      <c r="S133" s="209"/>
      <c r="T133" s="212"/>
      <c r="U133" s="212"/>
      <c r="V133" s="182"/>
      <c r="W133" s="182"/>
      <c r="X133" s="182"/>
      <c r="Y133" s="182"/>
      <c r="Z133" s="182"/>
      <c r="AA133" s="182"/>
      <c r="AB133" s="182"/>
      <c r="AC133" s="205"/>
      <c r="AD133" s="187"/>
      <c r="AE133" s="187"/>
      <c r="AF133" s="195"/>
      <c r="AG133" s="205"/>
      <c r="AH133" s="205"/>
      <c r="AI133" s="205"/>
      <c r="AJ133" s="195"/>
    </row>
    <row r="134" spans="2:36" s="37" customFormat="1" ht="44.15" customHeight="1" x14ac:dyDescent="0.35">
      <c r="B134" s="196"/>
      <c r="C134" s="196"/>
      <c r="D134" s="196"/>
      <c r="E134" s="201"/>
      <c r="F134" s="201"/>
      <c r="G134" s="201"/>
      <c r="H134" s="196"/>
      <c r="I134" s="196"/>
      <c r="J134" s="11" t="s">
        <v>137</v>
      </c>
      <c r="K134" s="7" t="s">
        <v>138</v>
      </c>
      <c r="L134" s="7" t="s">
        <v>136</v>
      </c>
      <c r="M134" s="71">
        <v>1</v>
      </c>
      <c r="N134" s="206"/>
      <c r="O134" s="196"/>
      <c r="P134" s="196"/>
      <c r="Q134" s="196"/>
      <c r="R134" s="210"/>
      <c r="S134" s="210"/>
      <c r="T134" s="213"/>
      <c r="U134" s="213"/>
      <c r="V134" s="183"/>
      <c r="W134" s="183"/>
      <c r="X134" s="183"/>
      <c r="Y134" s="183"/>
      <c r="Z134" s="183"/>
      <c r="AA134" s="183"/>
      <c r="AB134" s="183"/>
      <c r="AC134" s="206"/>
      <c r="AD134" s="188"/>
      <c r="AE134" s="188"/>
      <c r="AF134" s="196"/>
      <c r="AG134" s="206"/>
      <c r="AH134" s="206"/>
      <c r="AI134" s="206"/>
      <c r="AJ134" s="196"/>
    </row>
    <row r="135" spans="2:36" s="37" customFormat="1" ht="93" customHeight="1" x14ac:dyDescent="0.35">
      <c r="B135" s="194" t="s">
        <v>221</v>
      </c>
      <c r="C135" s="194" t="s">
        <v>208</v>
      </c>
      <c r="D135" s="194" t="s">
        <v>66</v>
      </c>
      <c r="E135" s="202" t="s">
        <v>67</v>
      </c>
      <c r="F135" s="202" t="s">
        <v>151</v>
      </c>
      <c r="G135" s="202" t="s">
        <v>164</v>
      </c>
      <c r="H135" s="194" t="s">
        <v>70</v>
      </c>
      <c r="I135" s="194" t="s">
        <v>79</v>
      </c>
      <c r="J135" s="11" t="s">
        <v>229</v>
      </c>
      <c r="K135" s="7" t="s">
        <v>124</v>
      </c>
      <c r="L135" s="7" t="s">
        <v>88</v>
      </c>
      <c r="M135" s="71">
        <v>40</v>
      </c>
      <c r="N135" s="204" t="s">
        <v>125</v>
      </c>
      <c r="O135" s="194" t="s">
        <v>209</v>
      </c>
      <c r="P135" s="194" t="s">
        <v>75</v>
      </c>
      <c r="Q135" s="194" t="s">
        <v>76</v>
      </c>
      <c r="R135" s="208" t="s">
        <v>77</v>
      </c>
      <c r="S135" s="208" t="s">
        <v>126</v>
      </c>
      <c r="T135" s="211">
        <f>V135+Y135</f>
        <v>112420</v>
      </c>
      <c r="U135" s="211" t="s">
        <v>100</v>
      </c>
      <c r="V135" s="181">
        <v>95557</v>
      </c>
      <c r="W135" s="181" t="s">
        <v>79</v>
      </c>
      <c r="X135" s="181" t="s">
        <v>79</v>
      </c>
      <c r="Y135" s="181">
        <v>16863</v>
      </c>
      <c r="Z135" s="181" t="s">
        <v>79</v>
      </c>
      <c r="AA135" s="181" t="s">
        <v>79</v>
      </c>
      <c r="AB135" s="181">
        <v>50507.54</v>
      </c>
      <c r="AC135" s="204" t="s">
        <v>127</v>
      </c>
      <c r="AD135" s="186" t="s">
        <v>79</v>
      </c>
      <c r="AE135" s="186">
        <f>V135+Y135</f>
        <v>112420</v>
      </c>
      <c r="AF135" s="204" t="s">
        <v>79</v>
      </c>
      <c r="AG135" s="204" t="s">
        <v>33</v>
      </c>
      <c r="AH135" s="204" t="s">
        <v>269</v>
      </c>
      <c r="AI135" s="204" t="s">
        <v>270</v>
      </c>
      <c r="AJ135" s="204"/>
    </row>
    <row r="136" spans="2:36" s="37" customFormat="1" ht="59.15" customHeight="1" x14ac:dyDescent="0.35">
      <c r="B136" s="195"/>
      <c r="C136" s="195"/>
      <c r="D136" s="195"/>
      <c r="E136" s="207"/>
      <c r="F136" s="207"/>
      <c r="G136" s="207"/>
      <c r="H136" s="195"/>
      <c r="I136" s="195"/>
      <c r="J136" s="11" t="s">
        <v>128</v>
      </c>
      <c r="K136" s="7" t="s">
        <v>129</v>
      </c>
      <c r="L136" s="7" t="s">
        <v>87</v>
      </c>
      <c r="M136" s="71">
        <v>2</v>
      </c>
      <c r="N136" s="205"/>
      <c r="O136" s="195"/>
      <c r="P136" s="195"/>
      <c r="Q136" s="195"/>
      <c r="R136" s="209"/>
      <c r="S136" s="209"/>
      <c r="T136" s="212"/>
      <c r="U136" s="212"/>
      <c r="V136" s="182"/>
      <c r="W136" s="182"/>
      <c r="X136" s="182"/>
      <c r="Y136" s="182"/>
      <c r="Z136" s="182"/>
      <c r="AA136" s="182"/>
      <c r="AB136" s="182"/>
      <c r="AC136" s="205"/>
      <c r="AD136" s="187"/>
      <c r="AE136" s="187"/>
      <c r="AF136" s="195"/>
      <c r="AG136" s="205"/>
      <c r="AH136" s="205"/>
      <c r="AI136" s="205"/>
      <c r="AJ136" s="195"/>
    </row>
    <row r="137" spans="2:36" s="37" customFormat="1" ht="121" customHeight="1" x14ac:dyDescent="0.35">
      <c r="B137" s="196"/>
      <c r="C137" s="196"/>
      <c r="D137" s="196"/>
      <c r="E137" s="201"/>
      <c r="F137" s="201"/>
      <c r="G137" s="201"/>
      <c r="H137" s="196"/>
      <c r="I137" s="196"/>
      <c r="J137" s="11" t="s">
        <v>144</v>
      </c>
      <c r="K137" s="7" t="s">
        <v>145</v>
      </c>
      <c r="L137" s="7" t="s">
        <v>87</v>
      </c>
      <c r="M137" s="71">
        <v>65</v>
      </c>
      <c r="N137" s="206"/>
      <c r="O137" s="196"/>
      <c r="P137" s="196"/>
      <c r="Q137" s="196"/>
      <c r="R137" s="210"/>
      <c r="S137" s="210"/>
      <c r="T137" s="213"/>
      <c r="U137" s="213"/>
      <c r="V137" s="183"/>
      <c r="W137" s="183"/>
      <c r="X137" s="183"/>
      <c r="Y137" s="183"/>
      <c r="Z137" s="183"/>
      <c r="AA137" s="183"/>
      <c r="AB137" s="183"/>
      <c r="AC137" s="206"/>
      <c r="AD137" s="188"/>
      <c r="AE137" s="188"/>
      <c r="AF137" s="196"/>
      <c r="AG137" s="206"/>
      <c r="AH137" s="206"/>
      <c r="AI137" s="206"/>
      <c r="AJ137" s="196"/>
    </row>
    <row r="138" spans="2:36" s="37" customFormat="1" ht="93" customHeight="1" x14ac:dyDescent="0.35">
      <c r="B138" s="194" t="s">
        <v>223</v>
      </c>
      <c r="C138" s="194" t="s">
        <v>224</v>
      </c>
      <c r="D138" s="194" t="s">
        <v>66</v>
      </c>
      <c r="E138" s="202" t="s">
        <v>67</v>
      </c>
      <c r="F138" s="202" t="s">
        <v>151</v>
      </c>
      <c r="G138" s="202" t="s">
        <v>164</v>
      </c>
      <c r="H138" s="194" t="s">
        <v>70</v>
      </c>
      <c r="I138" s="194" t="s">
        <v>79</v>
      </c>
      <c r="J138" s="423" t="s">
        <v>229</v>
      </c>
      <c r="K138" s="194" t="s">
        <v>124</v>
      </c>
      <c r="L138" s="194" t="s">
        <v>88</v>
      </c>
      <c r="M138" s="425">
        <v>40</v>
      </c>
      <c r="N138" s="204" t="s">
        <v>125</v>
      </c>
      <c r="O138" s="194" t="s">
        <v>209</v>
      </c>
      <c r="P138" s="194" t="s">
        <v>75</v>
      </c>
      <c r="Q138" s="194" t="s">
        <v>76</v>
      </c>
      <c r="R138" s="208" t="s">
        <v>77</v>
      </c>
      <c r="S138" s="208" t="s">
        <v>126</v>
      </c>
      <c r="T138" s="211">
        <f>V138+Y138</f>
        <v>33460</v>
      </c>
      <c r="U138" s="211" t="s">
        <v>100</v>
      </c>
      <c r="V138" s="181">
        <v>28441</v>
      </c>
      <c r="W138" s="181" t="s">
        <v>79</v>
      </c>
      <c r="X138" s="181" t="s">
        <v>79</v>
      </c>
      <c r="Y138" s="181">
        <v>5019</v>
      </c>
      <c r="Z138" s="181" t="s">
        <v>79</v>
      </c>
      <c r="AA138" s="181" t="s">
        <v>79</v>
      </c>
      <c r="AB138" s="181">
        <v>15032.75</v>
      </c>
      <c r="AC138" s="204" t="s">
        <v>127</v>
      </c>
      <c r="AD138" s="186" t="s">
        <v>79</v>
      </c>
      <c r="AE138" s="186">
        <f>V138+Y138</f>
        <v>33460</v>
      </c>
      <c r="AF138" s="204" t="s">
        <v>79</v>
      </c>
      <c r="AG138" s="204" t="s">
        <v>33</v>
      </c>
      <c r="AH138" s="204" t="s">
        <v>269</v>
      </c>
      <c r="AI138" s="204" t="s">
        <v>270</v>
      </c>
      <c r="AJ138" s="204"/>
    </row>
    <row r="139" spans="2:36" s="37" customFormat="1" ht="59.15" customHeight="1" x14ac:dyDescent="0.35">
      <c r="B139" s="195"/>
      <c r="C139" s="195"/>
      <c r="D139" s="195"/>
      <c r="E139" s="207"/>
      <c r="F139" s="207"/>
      <c r="G139" s="207"/>
      <c r="H139" s="195"/>
      <c r="I139" s="195"/>
      <c r="J139" s="424"/>
      <c r="K139" s="196"/>
      <c r="L139" s="196"/>
      <c r="M139" s="427"/>
      <c r="N139" s="205"/>
      <c r="O139" s="195"/>
      <c r="P139" s="195"/>
      <c r="Q139" s="195"/>
      <c r="R139" s="209"/>
      <c r="S139" s="209"/>
      <c r="T139" s="212"/>
      <c r="U139" s="212"/>
      <c r="V139" s="182"/>
      <c r="W139" s="182"/>
      <c r="X139" s="182"/>
      <c r="Y139" s="182"/>
      <c r="Z139" s="182"/>
      <c r="AA139" s="182"/>
      <c r="AB139" s="182"/>
      <c r="AC139" s="205"/>
      <c r="AD139" s="187"/>
      <c r="AE139" s="187"/>
      <c r="AF139" s="195"/>
      <c r="AG139" s="205"/>
      <c r="AH139" s="205"/>
      <c r="AI139" s="205"/>
      <c r="AJ139" s="195"/>
    </row>
    <row r="140" spans="2:36" s="37" customFormat="1" ht="121" customHeight="1" x14ac:dyDescent="0.35">
      <c r="B140" s="196"/>
      <c r="C140" s="196"/>
      <c r="D140" s="196"/>
      <c r="E140" s="201"/>
      <c r="F140" s="201"/>
      <c r="G140" s="201"/>
      <c r="H140" s="196"/>
      <c r="I140" s="196"/>
      <c r="J140" s="11" t="s">
        <v>144</v>
      </c>
      <c r="K140" s="7" t="s">
        <v>145</v>
      </c>
      <c r="L140" s="7" t="s">
        <v>87</v>
      </c>
      <c r="M140" s="71">
        <v>16</v>
      </c>
      <c r="N140" s="206"/>
      <c r="O140" s="196"/>
      <c r="P140" s="196"/>
      <c r="Q140" s="196"/>
      <c r="R140" s="210"/>
      <c r="S140" s="210"/>
      <c r="T140" s="213"/>
      <c r="U140" s="213"/>
      <c r="V140" s="183"/>
      <c r="W140" s="183"/>
      <c r="X140" s="183"/>
      <c r="Y140" s="183"/>
      <c r="Z140" s="183"/>
      <c r="AA140" s="183"/>
      <c r="AB140" s="183"/>
      <c r="AC140" s="206"/>
      <c r="AD140" s="188"/>
      <c r="AE140" s="188"/>
      <c r="AF140" s="196"/>
      <c r="AG140" s="206"/>
      <c r="AH140" s="206"/>
      <c r="AI140" s="206"/>
      <c r="AJ140" s="196"/>
    </row>
    <row r="141" spans="2:36" s="37" customFormat="1" ht="93" customHeight="1" x14ac:dyDescent="0.35">
      <c r="B141" s="247" t="s">
        <v>1071</v>
      </c>
      <c r="C141" s="247" t="s">
        <v>212</v>
      </c>
      <c r="D141" s="247" t="s">
        <v>66</v>
      </c>
      <c r="E141" s="343" t="s">
        <v>67</v>
      </c>
      <c r="F141" s="343" t="s">
        <v>151</v>
      </c>
      <c r="G141" s="343" t="s">
        <v>164</v>
      </c>
      <c r="H141" s="247" t="s">
        <v>70</v>
      </c>
      <c r="I141" s="247" t="s">
        <v>79</v>
      </c>
      <c r="J141" s="441" t="s">
        <v>229</v>
      </c>
      <c r="K141" s="247" t="s">
        <v>124</v>
      </c>
      <c r="L141" s="247" t="s">
        <v>88</v>
      </c>
      <c r="M141" s="443">
        <v>40</v>
      </c>
      <c r="N141" s="259" t="s">
        <v>125</v>
      </c>
      <c r="O141" s="247" t="s">
        <v>209</v>
      </c>
      <c r="P141" s="247" t="s">
        <v>75</v>
      </c>
      <c r="Q141" s="247" t="s">
        <v>76</v>
      </c>
      <c r="R141" s="396" t="s">
        <v>77</v>
      </c>
      <c r="S141" s="396" t="s">
        <v>126</v>
      </c>
      <c r="T141" s="401">
        <f>V141+Y141</f>
        <v>29700</v>
      </c>
      <c r="U141" s="401">
        <f>T141</f>
        <v>29700</v>
      </c>
      <c r="V141" s="322">
        <v>25245</v>
      </c>
      <c r="W141" s="322" t="s">
        <v>79</v>
      </c>
      <c r="X141" s="322" t="s">
        <v>79</v>
      </c>
      <c r="Y141" s="322">
        <v>4455</v>
      </c>
      <c r="Z141" s="322" t="s">
        <v>79</v>
      </c>
      <c r="AA141" s="322" t="s">
        <v>79</v>
      </c>
      <c r="AB141" s="322">
        <v>13343.48</v>
      </c>
      <c r="AC141" s="259" t="s">
        <v>127</v>
      </c>
      <c r="AD141" s="262" t="s">
        <v>79</v>
      </c>
      <c r="AE141" s="262">
        <f>V141+Y141</f>
        <v>29700</v>
      </c>
      <c r="AF141" s="259" t="s">
        <v>79</v>
      </c>
      <c r="AG141" s="259" t="s">
        <v>33</v>
      </c>
      <c r="AH141" s="259" t="s">
        <v>197</v>
      </c>
      <c r="AI141" s="259" t="s">
        <v>182</v>
      </c>
      <c r="AJ141" s="259"/>
    </row>
    <row r="142" spans="2:36" s="37" customFormat="1" ht="59.15" customHeight="1" x14ac:dyDescent="0.35">
      <c r="B142" s="248"/>
      <c r="C142" s="248"/>
      <c r="D142" s="248"/>
      <c r="E142" s="344"/>
      <c r="F142" s="344"/>
      <c r="G142" s="344"/>
      <c r="H142" s="248"/>
      <c r="I142" s="248"/>
      <c r="J142" s="442"/>
      <c r="K142" s="249"/>
      <c r="L142" s="249"/>
      <c r="M142" s="444"/>
      <c r="N142" s="260"/>
      <c r="O142" s="248"/>
      <c r="P142" s="248"/>
      <c r="Q142" s="248"/>
      <c r="R142" s="397"/>
      <c r="S142" s="397"/>
      <c r="T142" s="415"/>
      <c r="U142" s="415"/>
      <c r="V142" s="330"/>
      <c r="W142" s="330"/>
      <c r="X142" s="330"/>
      <c r="Y142" s="330"/>
      <c r="Z142" s="330"/>
      <c r="AA142" s="330"/>
      <c r="AB142" s="330"/>
      <c r="AC142" s="260"/>
      <c r="AD142" s="263"/>
      <c r="AE142" s="263"/>
      <c r="AF142" s="248"/>
      <c r="AG142" s="260"/>
      <c r="AH142" s="260"/>
      <c r="AI142" s="260"/>
      <c r="AJ142" s="248"/>
    </row>
    <row r="143" spans="2:36" s="37" customFormat="1" ht="121" customHeight="1" x14ac:dyDescent="0.35">
      <c r="B143" s="249"/>
      <c r="C143" s="249"/>
      <c r="D143" s="249"/>
      <c r="E143" s="345"/>
      <c r="F143" s="345"/>
      <c r="G143" s="345"/>
      <c r="H143" s="249"/>
      <c r="I143" s="249"/>
      <c r="J143" s="20" t="s">
        <v>144</v>
      </c>
      <c r="K143" s="28" t="s">
        <v>145</v>
      </c>
      <c r="L143" s="28" t="s">
        <v>87</v>
      </c>
      <c r="M143" s="69">
        <v>13</v>
      </c>
      <c r="N143" s="261"/>
      <c r="O143" s="249"/>
      <c r="P143" s="249"/>
      <c r="Q143" s="249"/>
      <c r="R143" s="340"/>
      <c r="S143" s="340"/>
      <c r="T143" s="334"/>
      <c r="U143" s="334"/>
      <c r="V143" s="313"/>
      <c r="W143" s="313"/>
      <c r="X143" s="313"/>
      <c r="Y143" s="313"/>
      <c r="Z143" s="313"/>
      <c r="AA143" s="313"/>
      <c r="AB143" s="313"/>
      <c r="AC143" s="261"/>
      <c r="AD143" s="264"/>
      <c r="AE143" s="264"/>
      <c r="AF143" s="249"/>
      <c r="AG143" s="261"/>
      <c r="AH143" s="261"/>
      <c r="AI143" s="261"/>
      <c r="AJ143" s="249"/>
    </row>
    <row r="144" spans="2:36" s="37" customFormat="1" ht="215" customHeight="1" x14ac:dyDescent="0.35">
      <c r="B144" s="14" t="s">
        <v>225</v>
      </c>
      <c r="C144" s="14" t="s">
        <v>226</v>
      </c>
      <c r="D144" s="14" t="s">
        <v>66</v>
      </c>
      <c r="E144" s="32" t="s">
        <v>67</v>
      </c>
      <c r="F144" s="32" t="s">
        <v>151</v>
      </c>
      <c r="G144" s="32" t="s">
        <v>164</v>
      </c>
      <c r="H144" s="14" t="s">
        <v>70</v>
      </c>
      <c r="I144" s="14" t="s">
        <v>79</v>
      </c>
      <c r="J144" s="11" t="s">
        <v>144</v>
      </c>
      <c r="K144" s="7" t="s">
        <v>145</v>
      </c>
      <c r="L144" s="7" t="s">
        <v>87</v>
      </c>
      <c r="M144" s="71">
        <v>5</v>
      </c>
      <c r="N144" s="15" t="s">
        <v>125</v>
      </c>
      <c r="O144" s="14" t="s">
        <v>209</v>
      </c>
      <c r="P144" s="14" t="s">
        <v>75</v>
      </c>
      <c r="Q144" s="14" t="s">
        <v>76</v>
      </c>
      <c r="R144" s="174" t="s">
        <v>77</v>
      </c>
      <c r="S144" s="174" t="s">
        <v>126</v>
      </c>
      <c r="T144" s="175">
        <f>V144+Y144</f>
        <v>64200</v>
      </c>
      <c r="U144" s="175" t="s">
        <v>100</v>
      </c>
      <c r="V144" s="19">
        <v>54570</v>
      </c>
      <c r="W144" s="19" t="s">
        <v>79</v>
      </c>
      <c r="X144" s="19" t="s">
        <v>79</v>
      </c>
      <c r="Y144" s="19">
        <v>9630</v>
      </c>
      <c r="Z144" s="19" t="s">
        <v>79</v>
      </c>
      <c r="AA144" s="19" t="s">
        <v>79</v>
      </c>
      <c r="AB144" s="19">
        <v>28843.48</v>
      </c>
      <c r="AC144" s="15" t="s">
        <v>127</v>
      </c>
      <c r="AD144" s="36" t="s">
        <v>79</v>
      </c>
      <c r="AE144" s="36">
        <f>V144+Y144</f>
        <v>64200</v>
      </c>
      <c r="AF144" s="15" t="s">
        <v>79</v>
      </c>
      <c r="AG144" s="15" t="s">
        <v>33</v>
      </c>
      <c r="AH144" s="15" t="s">
        <v>269</v>
      </c>
      <c r="AI144" s="15" t="s">
        <v>270</v>
      </c>
      <c r="AJ144" s="15"/>
    </row>
    <row r="145" spans="2:36" s="37" customFormat="1" ht="125.5" customHeight="1" x14ac:dyDescent="0.35">
      <c r="B145" s="194" t="s">
        <v>1054</v>
      </c>
      <c r="C145" s="194" t="s">
        <v>212</v>
      </c>
      <c r="D145" s="194" t="s">
        <v>66</v>
      </c>
      <c r="E145" s="202" t="s">
        <v>67</v>
      </c>
      <c r="F145" s="202" t="s">
        <v>151</v>
      </c>
      <c r="G145" s="202" t="s">
        <v>164</v>
      </c>
      <c r="H145" s="194" t="s">
        <v>70</v>
      </c>
      <c r="I145" s="194" t="s">
        <v>79</v>
      </c>
      <c r="J145" s="11" t="s">
        <v>229</v>
      </c>
      <c r="K145" s="7" t="s">
        <v>124</v>
      </c>
      <c r="L145" s="7" t="s">
        <v>88</v>
      </c>
      <c r="M145" s="71">
        <v>40</v>
      </c>
      <c r="N145" s="204" t="s">
        <v>125</v>
      </c>
      <c r="O145" s="194" t="s">
        <v>175</v>
      </c>
      <c r="P145" s="194" t="s">
        <v>75</v>
      </c>
      <c r="Q145" s="194" t="s">
        <v>76</v>
      </c>
      <c r="R145" s="208" t="s">
        <v>77</v>
      </c>
      <c r="S145" s="208" t="s">
        <v>126</v>
      </c>
      <c r="T145" s="211">
        <f>V145+Y145</f>
        <v>64200</v>
      </c>
      <c r="U145" s="211" t="s">
        <v>100</v>
      </c>
      <c r="V145" s="181">
        <v>54570</v>
      </c>
      <c r="W145" s="181" t="s">
        <v>79</v>
      </c>
      <c r="X145" s="181" t="s">
        <v>79</v>
      </c>
      <c r="Y145" s="181">
        <v>9630</v>
      </c>
      <c r="Z145" s="181" t="s">
        <v>79</v>
      </c>
      <c r="AA145" s="181" t="s">
        <v>79</v>
      </c>
      <c r="AB145" s="181">
        <v>28843.48</v>
      </c>
      <c r="AC145" s="204" t="s">
        <v>127</v>
      </c>
      <c r="AD145" s="186" t="s">
        <v>79</v>
      </c>
      <c r="AE145" s="186">
        <f>V145+Y145</f>
        <v>64200</v>
      </c>
      <c r="AF145" s="204" t="s">
        <v>79</v>
      </c>
      <c r="AG145" s="204" t="s">
        <v>33</v>
      </c>
      <c r="AH145" s="204" t="s">
        <v>1055</v>
      </c>
      <c r="AI145" s="204" t="s">
        <v>270</v>
      </c>
      <c r="AJ145" s="204"/>
    </row>
    <row r="146" spans="2:36" s="37" customFormat="1" ht="80.25" customHeight="1" x14ac:dyDescent="0.35">
      <c r="B146" s="196"/>
      <c r="C146" s="196"/>
      <c r="D146" s="196"/>
      <c r="E146" s="201"/>
      <c r="F146" s="201"/>
      <c r="G146" s="201"/>
      <c r="H146" s="196"/>
      <c r="I146" s="196"/>
      <c r="J146" s="11" t="s">
        <v>144</v>
      </c>
      <c r="K146" s="7" t="s">
        <v>145</v>
      </c>
      <c r="L146" s="7" t="s">
        <v>87</v>
      </c>
      <c r="M146" s="71">
        <v>30</v>
      </c>
      <c r="N146" s="206"/>
      <c r="O146" s="196"/>
      <c r="P146" s="196"/>
      <c r="Q146" s="196"/>
      <c r="R146" s="210"/>
      <c r="S146" s="210"/>
      <c r="T146" s="213"/>
      <c r="U146" s="213"/>
      <c r="V146" s="183"/>
      <c r="W146" s="183"/>
      <c r="X146" s="183"/>
      <c r="Y146" s="183"/>
      <c r="Z146" s="183"/>
      <c r="AA146" s="183"/>
      <c r="AB146" s="183"/>
      <c r="AC146" s="206"/>
      <c r="AD146" s="188"/>
      <c r="AE146" s="188"/>
      <c r="AF146" s="196"/>
      <c r="AG146" s="206"/>
      <c r="AH146" s="206"/>
      <c r="AI146" s="206"/>
      <c r="AJ146" s="196"/>
    </row>
    <row r="147" spans="2:36" s="37" customFormat="1" ht="93" customHeight="1" x14ac:dyDescent="0.35">
      <c r="B147" s="14" t="s">
        <v>1056</v>
      </c>
      <c r="C147" s="194" t="s">
        <v>1057</v>
      </c>
      <c r="D147" s="194" t="s">
        <v>66</v>
      </c>
      <c r="E147" s="194" t="s">
        <v>67</v>
      </c>
      <c r="F147" s="194" t="s">
        <v>151</v>
      </c>
      <c r="G147" s="194" t="s">
        <v>164</v>
      </c>
      <c r="H147" s="194" t="s">
        <v>70</v>
      </c>
      <c r="I147" s="194" t="s">
        <v>79</v>
      </c>
      <c r="J147" s="423" t="s">
        <v>229</v>
      </c>
      <c r="K147" s="194" t="s">
        <v>124</v>
      </c>
      <c r="L147" s="194" t="s">
        <v>88</v>
      </c>
      <c r="M147" s="425">
        <v>40</v>
      </c>
      <c r="N147" s="204" t="s">
        <v>125</v>
      </c>
      <c r="O147" s="194" t="s">
        <v>209</v>
      </c>
      <c r="P147" s="194" t="s">
        <v>75</v>
      </c>
      <c r="Q147" s="194" t="s">
        <v>76</v>
      </c>
      <c r="R147" s="208" t="s">
        <v>77</v>
      </c>
      <c r="S147" s="208" t="s">
        <v>126</v>
      </c>
      <c r="T147" s="211">
        <f>V147+Y147</f>
        <v>29509.95</v>
      </c>
      <c r="U147" s="211" t="s">
        <v>100</v>
      </c>
      <c r="V147" s="181">
        <v>25083.45</v>
      </c>
      <c r="W147" s="181" t="s">
        <v>79</v>
      </c>
      <c r="X147" s="181" t="s">
        <v>79</v>
      </c>
      <c r="Y147" s="181">
        <v>4426.5</v>
      </c>
      <c r="Z147" s="181" t="s">
        <v>79</v>
      </c>
      <c r="AA147" s="181" t="s">
        <v>79</v>
      </c>
      <c r="AB147" s="181">
        <v>13258.1</v>
      </c>
      <c r="AC147" s="204" t="s">
        <v>127</v>
      </c>
      <c r="AD147" s="186" t="s">
        <v>79</v>
      </c>
      <c r="AE147" s="186">
        <f>V147+Y147</f>
        <v>29509.95</v>
      </c>
      <c r="AF147" s="204" t="s">
        <v>79</v>
      </c>
      <c r="AG147" s="204" t="s">
        <v>33</v>
      </c>
      <c r="AH147" s="204" t="s">
        <v>270</v>
      </c>
      <c r="AI147" s="204" t="s">
        <v>274</v>
      </c>
      <c r="AJ147" s="204"/>
    </row>
    <row r="148" spans="2:36" s="37" customFormat="1" ht="18.649999999999999" customHeight="1" x14ac:dyDescent="0.35">
      <c r="B148" s="86"/>
      <c r="C148" s="195"/>
      <c r="D148" s="195"/>
      <c r="E148" s="195"/>
      <c r="F148" s="195"/>
      <c r="G148" s="195"/>
      <c r="H148" s="195"/>
      <c r="I148" s="195"/>
      <c r="J148" s="424"/>
      <c r="K148" s="196"/>
      <c r="L148" s="196"/>
      <c r="M148" s="427"/>
      <c r="N148" s="205"/>
      <c r="O148" s="195"/>
      <c r="P148" s="195"/>
      <c r="Q148" s="195"/>
      <c r="R148" s="209"/>
      <c r="S148" s="209"/>
      <c r="T148" s="212"/>
      <c r="U148" s="212"/>
      <c r="V148" s="182"/>
      <c r="W148" s="182"/>
      <c r="X148" s="182"/>
      <c r="Y148" s="182"/>
      <c r="Z148" s="182"/>
      <c r="AA148" s="182"/>
      <c r="AB148" s="182"/>
      <c r="AC148" s="205"/>
      <c r="AD148" s="187"/>
      <c r="AE148" s="187"/>
      <c r="AF148" s="205"/>
      <c r="AG148" s="205"/>
      <c r="AH148" s="205"/>
      <c r="AI148" s="205"/>
      <c r="AJ148" s="205"/>
    </row>
    <row r="149" spans="2:36" s="37" customFormat="1" ht="51" customHeight="1" x14ac:dyDescent="0.35">
      <c r="B149" s="195"/>
      <c r="C149" s="195"/>
      <c r="D149" s="195"/>
      <c r="E149" s="195"/>
      <c r="F149" s="195"/>
      <c r="G149" s="195"/>
      <c r="H149" s="195"/>
      <c r="I149" s="195"/>
      <c r="J149" s="11" t="s">
        <v>144</v>
      </c>
      <c r="K149" s="7" t="s">
        <v>145</v>
      </c>
      <c r="L149" s="7" t="s">
        <v>87</v>
      </c>
      <c r="M149" s="71">
        <v>20</v>
      </c>
      <c r="N149" s="205"/>
      <c r="O149" s="195"/>
      <c r="P149" s="195"/>
      <c r="Q149" s="195"/>
      <c r="R149" s="209"/>
      <c r="S149" s="209"/>
      <c r="T149" s="212"/>
      <c r="U149" s="212"/>
      <c r="V149" s="182"/>
      <c r="W149" s="182"/>
      <c r="X149" s="182"/>
      <c r="Y149" s="182"/>
      <c r="Z149" s="182"/>
      <c r="AA149" s="182"/>
      <c r="AB149" s="182"/>
      <c r="AC149" s="205"/>
      <c r="AD149" s="187"/>
      <c r="AE149" s="187"/>
      <c r="AF149" s="205"/>
      <c r="AG149" s="205"/>
      <c r="AH149" s="205"/>
      <c r="AI149" s="205"/>
      <c r="AJ149" s="205"/>
    </row>
    <row r="150" spans="2:36" s="37" customFormat="1" ht="50.5" customHeight="1" x14ac:dyDescent="0.35">
      <c r="B150" s="196"/>
      <c r="C150" s="196"/>
      <c r="D150" s="196"/>
      <c r="E150" s="196"/>
      <c r="F150" s="196"/>
      <c r="G150" s="196"/>
      <c r="H150" s="196"/>
      <c r="I150" s="196"/>
      <c r="J150" s="11" t="s">
        <v>128</v>
      </c>
      <c r="K150" s="11" t="s">
        <v>129</v>
      </c>
      <c r="L150" s="7" t="s">
        <v>87</v>
      </c>
      <c r="M150" s="71">
        <v>1</v>
      </c>
      <c r="N150" s="206"/>
      <c r="O150" s="196"/>
      <c r="P150" s="196"/>
      <c r="Q150" s="196"/>
      <c r="R150" s="210"/>
      <c r="S150" s="210"/>
      <c r="T150" s="213"/>
      <c r="U150" s="213"/>
      <c r="V150" s="183"/>
      <c r="W150" s="183"/>
      <c r="X150" s="183"/>
      <c r="Y150" s="183"/>
      <c r="Z150" s="183"/>
      <c r="AA150" s="183"/>
      <c r="AB150" s="183"/>
      <c r="AC150" s="206"/>
      <c r="AD150" s="188"/>
      <c r="AE150" s="188"/>
      <c r="AF150" s="206"/>
      <c r="AG150" s="206"/>
      <c r="AH150" s="206"/>
      <c r="AI150" s="206"/>
      <c r="AJ150" s="206"/>
    </row>
    <row r="151" spans="2:36" s="37" customFormat="1" ht="132" customHeight="1" x14ac:dyDescent="0.35">
      <c r="B151" s="176" t="s">
        <v>162</v>
      </c>
      <c r="C151" s="176" t="s">
        <v>163</v>
      </c>
      <c r="D151" s="176" t="s">
        <v>123</v>
      </c>
      <c r="E151" s="177" t="s">
        <v>67</v>
      </c>
      <c r="F151" s="177" t="s">
        <v>151</v>
      </c>
      <c r="G151" s="177" t="s">
        <v>164</v>
      </c>
      <c r="H151" s="176" t="s">
        <v>70</v>
      </c>
      <c r="I151" s="176" t="s">
        <v>79</v>
      </c>
      <c r="J151" s="11" t="s">
        <v>229</v>
      </c>
      <c r="K151" s="7" t="s">
        <v>124</v>
      </c>
      <c r="L151" s="7" t="s">
        <v>88</v>
      </c>
      <c r="M151" s="7">
        <v>40</v>
      </c>
      <c r="N151" s="178" t="s">
        <v>125</v>
      </c>
      <c r="O151" s="176" t="s">
        <v>165</v>
      </c>
      <c r="P151" s="176" t="s">
        <v>75</v>
      </c>
      <c r="Q151" s="176" t="s">
        <v>76</v>
      </c>
      <c r="R151" s="179" t="s">
        <v>77</v>
      </c>
      <c r="S151" s="179" t="s">
        <v>126</v>
      </c>
      <c r="T151" s="180">
        <f>V151+Y151</f>
        <v>165600</v>
      </c>
      <c r="U151" s="180" t="s">
        <v>79</v>
      </c>
      <c r="V151" s="181">
        <v>140760</v>
      </c>
      <c r="W151" s="184" t="s">
        <v>79</v>
      </c>
      <c r="X151" s="184" t="s">
        <v>79</v>
      </c>
      <c r="Y151" s="184">
        <v>24840</v>
      </c>
      <c r="Z151" s="184" t="s">
        <v>100</v>
      </c>
      <c r="AA151" s="184" t="s">
        <v>79</v>
      </c>
      <c r="AB151" s="184">
        <v>74400</v>
      </c>
      <c r="AC151" s="178" t="s">
        <v>166</v>
      </c>
      <c r="AD151" s="185" t="s">
        <v>79</v>
      </c>
      <c r="AE151" s="185">
        <f>V151+Y151</f>
        <v>165600</v>
      </c>
      <c r="AF151" s="178" t="s">
        <v>79</v>
      </c>
      <c r="AG151" s="178" t="s">
        <v>33</v>
      </c>
      <c r="AH151" s="178" t="s">
        <v>178</v>
      </c>
      <c r="AI151" s="178" t="s">
        <v>179</v>
      </c>
      <c r="AJ151" s="178"/>
    </row>
    <row r="152" spans="2:36" s="37" customFormat="1" ht="86.15" customHeight="1" x14ac:dyDescent="0.35">
      <c r="B152" s="176"/>
      <c r="C152" s="176"/>
      <c r="D152" s="176"/>
      <c r="E152" s="177"/>
      <c r="F152" s="177"/>
      <c r="G152" s="177"/>
      <c r="H152" s="176"/>
      <c r="I152" s="176"/>
      <c r="J152" s="11" t="s">
        <v>128</v>
      </c>
      <c r="K152" s="7" t="s">
        <v>129</v>
      </c>
      <c r="L152" s="7" t="s">
        <v>87</v>
      </c>
      <c r="M152" s="7">
        <v>1</v>
      </c>
      <c r="N152" s="178"/>
      <c r="O152" s="176"/>
      <c r="P152" s="176"/>
      <c r="Q152" s="176"/>
      <c r="R152" s="179"/>
      <c r="S152" s="179"/>
      <c r="T152" s="180"/>
      <c r="U152" s="180"/>
      <c r="V152" s="182"/>
      <c r="W152" s="184"/>
      <c r="X152" s="184"/>
      <c r="Y152" s="184"/>
      <c r="Z152" s="184"/>
      <c r="AA152" s="184"/>
      <c r="AB152" s="184"/>
      <c r="AC152" s="178"/>
      <c r="AD152" s="185"/>
      <c r="AE152" s="185"/>
      <c r="AF152" s="176"/>
      <c r="AG152" s="178"/>
      <c r="AH152" s="178"/>
      <c r="AI152" s="178"/>
      <c r="AJ152" s="176"/>
    </row>
    <row r="153" spans="2:36" s="37" customFormat="1" ht="59.15" customHeight="1" x14ac:dyDescent="0.35">
      <c r="B153" s="176"/>
      <c r="C153" s="176"/>
      <c r="D153" s="176"/>
      <c r="E153" s="177"/>
      <c r="F153" s="177"/>
      <c r="G153" s="177"/>
      <c r="H153" s="176"/>
      <c r="I153" s="176"/>
      <c r="J153" s="11" t="s">
        <v>144</v>
      </c>
      <c r="K153" s="7" t="s">
        <v>145</v>
      </c>
      <c r="L153" s="7" t="s">
        <v>87</v>
      </c>
      <c r="M153" s="71">
        <v>104</v>
      </c>
      <c r="N153" s="178"/>
      <c r="O153" s="176"/>
      <c r="P153" s="176"/>
      <c r="Q153" s="176"/>
      <c r="R153" s="179"/>
      <c r="S153" s="179"/>
      <c r="T153" s="180"/>
      <c r="U153" s="180"/>
      <c r="V153" s="183"/>
      <c r="W153" s="184"/>
      <c r="X153" s="184"/>
      <c r="Y153" s="184"/>
      <c r="Z153" s="184"/>
      <c r="AA153" s="184"/>
      <c r="AB153" s="184"/>
      <c r="AC153" s="178"/>
      <c r="AD153" s="185"/>
      <c r="AE153" s="185"/>
      <c r="AF153" s="176"/>
      <c r="AG153" s="178"/>
      <c r="AH153" s="178"/>
      <c r="AI153" s="178"/>
      <c r="AJ153" s="176"/>
    </row>
    <row r="154" spans="2:36" s="37" customFormat="1" ht="104.15" customHeight="1" x14ac:dyDescent="0.35">
      <c r="B154" s="176" t="s">
        <v>168</v>
      </c>
      <c r="C154" s="176" t="s">
        <v>169</v>
      </c>
      <c r="D154" s="176" t="s">
        <v>123</v>
      </c>
      <c r="E154" s="177" t="s">
        <v>67</v>
      </c>
      <c r="F154" s="177" t="s">
        <v>151</v>
      </c>
      <c r="G154" s="177" t="s">
        <v>164</v>
      </c>
      <c r="H154" s="194" t="s">
        <v>70</v>
      </c>
      <c r="I154" s="176" t="s">
        <v>79</v>
      </c>
      <c r="J154" s="11" t="s">
        <v>229</v>
      </c>
      <c r="K154" s="7" t="s">
        <v>124</v>
      </c>
      <c r="L154" s="7" t="s">
        <v>88</v>
      </c>
      <c r="M154" s="7">
        <v>40</v>
      </c>
      <c r="N154" s="178" t="s">
        <v>125</v>
      </c>
      <c r="O154" s="176" t="s">
        <v>170</v>
      </c>
      <c r="P154" s="176" t="s">
        <v>75</v>
      </c>
      <c r="Q154" s="176" t="s">
        <v>76</v>
      </c>
      <c r="R154" s="179" t="s">
        <v>77</v>
      </c>
      <c r="S154" s="208" t="s">
        <v>126</v>
      </c>
      <c r="T154" s="211">
        <f>V154+Y154</f>
        <v>138000</v>
      </c>
      <c r="U154" s="211" t="s">
        <v>521</v>
      </c>
      <c r="V154" s="181">
        <v>117300</v>
      </c>
      <c r="W154" s="181" t="s">
        <v>79</v>
      </c>
      <c r="X154" s="181" t="s">
        <v>79</v>
      </c>
      <c r="Y154" s="181">
        <v>20700</v>
      </c>
      <c r="Z154" s="181" t="s">
        <v>79</v>
      </c>
      <c r="AA154" s="181" t="s">
        <v>79</v>
      </c>
      <c r="AB154" s="181">
        <v>62000</v>
      </c>
      <c r="AC154" s="204" t="s">
        <v>127</v>
      </c>
      <c r="AD154" s="186" t="s">
        <v>79</v>
      </c>
      <c r="AE154" s="186">
        <f>V154+Y154</f>
        <v>138000</v>
      </c>
      <c r="AF154" s="204" t="s">
        <v>79</v>
      </c>
      <c r="AG154" s="178" t="s">
        <v>33</v>
      </c>
      <c r="AH154" s="178" t="s">
        <v>178</v>
      </c>
      <c r="AI154" s="178" t="s">
        <v>179</v>
      </c>
      <c r="AJ154" s="204"/>
    </row>
    <row r="155" spans="2:36" s="37" customFormat="1" ht="65.150000000000006" customHeight="1" x14ac:dyDescent="0.35">
      <c r="B155" s="176"/>
      <c r="C155" s="176"/>
      <c r="D155" s="176"/>
      <c r="E155" s="177"/>
      <c r="F155" s="177"/>
      <c r="G155" s="177"/>
      <c r="H155" s="195"/>
      <c r="I155" s="176"/>
      <c r="J155" s="11" t="s">
        <v>128</v>
      </c>
      <c r="K155" s="7" t="s">
        <v>129</v>
      </c>
      <c r="L155" s="7" t="s">
        <v>87</v>
      </c>
      <c r="M155" s="7">
        <v>1</v>
      </c>
      <c r="N155" s="178"/>
      <c r="O155" s="176"/>
      <c r="P155" s="176"/>
      <c r="Q155" s="176"/>
      <c r="R155" s="179"/>
      <c r="S155" s="209"/>
      <c r="T155" s="212"/>
      <c r="U155" s="212"/>
      <c r="V155" s="182"/>
      <c r="W155" s="182"/>
      <c r="X155" s="182"/>
      <c r="Y155" s="182"/>
      <c r="Z155" s="182"/>
      <c r="AA155" s="182"/>
      <c r="AB155" s="182"/>
      <c r="AC155" s="205"/>
      <c r="AD155" s="187"/>
      <c r="AE155" s="187"/>
      <c r="AF155" s="195"/>
      <c r="AG155" s="178"/>
      <c r="AH155" s="178"/>
      <c r="AI155" s="178"/>
      <c r="AJ155" s="195"/>
    </row>
    <row r="156" spans="2:36" s="37" customFormat="1" ht="101.15" customHeight="1" x14ac:dyDescent="0.35">
      <c r="B156" s="176"/>
      <c r="C156" s="176"/>
      <c r="D156" s="176"/>
      <c r="E156" s="177"/>
      <c r="F156" s="177"/>
      <c r="G156" s="177"/>
      <c r="H156" s="196"/>
      <c r="I156" s="176"/>
      <c r="J156" s="11" t="s">
        <v>144</v>
      </c>
      <c r="K156" s="7" t="s">
        <v>145</v>
      </c>
      <c r="L156" s="7" t="s">
        <v>87</v>
      </c>
      <c r="M156" s="71">
        <v>110</v>
      </c>
      <c r="N156" s="178"/>
      <c r="O156" s="176"/>
      <c r="P156" s="176"/>
      <c r="Q156" s="176"/>
      <c r="R156" s="179"/>
      <c r="S156" s="210"/>
      <c r="T156" s="213"/>
      <c r="U156" s="213"/>
      <c r="V156" s="183"/>
      <c r="W156" s="183"/>
      <c r="X156" s="183"/>
      <c r="Y156" s="183"/>
      <c r="Z156" s="183"/>
      <c r="AA156" s="183"/>
      <c r="AB156" s="183"/>
      <c r="AC156" s="206"/>
      <c r="AD156" s="188"/>
      <c r="AE156" s="188"/>
      <c r="AF156" s="196"/>
      <c r="AG156" s="178"/>
      <c r="AH156" s="178"/>
      <c r="AI156" s="178"/>
      <c r="AJ156" s="196"/>
    </row>
    <row r="157" spans="2:36" s="37" customFormat="1" ht="101.15" customHeight="1" x14ac:dyDescent="0.35">
      <c r="B157" s="194" t="s">
        <v>171</v>
      </c>
      <c r="C157" s="194" t="s">
        <v>172</v>
      </c>
      <c r="D157" s="194" t="s">
        <v>123</v>
      </c>
      <c r="E157" s="202" t="s">
        <v>67</v>
      </c>
      <c r="F157" s="202" t="s">
        <v>151</v>
      </c>
      <c r="G157" s="202" t="s">
        <v>164</v>
      </c>
      <c r="H157" s="194" t="s">
        <v>70</v>
      </c>
      <c r="I157" s="194" t="s">
        <v>79</v>
      </c>
      <c r="J157" s="11" t="s">
        <v>229</v>
      </c>
      <c r="K157" s="7" t="s">
        <v>124</v>
      </c>
      <c r="L157" s="7" t="s">
        <v>88</v>
      </c>
      <c r="M157" s="71">
        <v>40</v>
      </c>
      <c r="N157" s="204" t="s">
        <v>125</v>
      </c>
      <c r="O157" s="194" t="s">
        <v>165</v>
      </c>
      <c r="P157" s="194" t="s">
        <v>75</v>
      </c>
      <c r="Q157" s="194" t="s">
        <v>76</v>
      </c>
      <c r="R157" s="208" t="s">
        <v>77</v>
      </c>
      <c r="S157" s="208" t="s">
        <v>126</v>
      </c>
      <c r="T157" s="211">
        <f>V157+Y157</f>
        <v>85600</v>
      </c>
      <c r="U157" s="211" t="s">
        <v>79</v>
      </c>
      <c r="V157" s="181">
        <v>72760</v>
      </c>
      <c r="W157" s="181" t="s">
        <v>79</v>
      </c>
      <c r="X157" s="181" t="s">
        <v>79</v>
      </c>
      <c r="Y157" s="181">
        <v>12840</v>
      </c>
      <c r="Z157" s="181" t="s">
        <v>79</v>
      </c>
      <c r="AA157" s="181" t="s">
        <v>79</v>
      </c>
      <c r="AB157" s="181">
        <v>12840</v>
      </c>
      <c r="AC157" s="204" t="s">
        <v>127</v>
      </c>
      <c r="AD157" s="186" t="s">
        <v>79</v>
      </c>
      <c r="AE157" s="186">
        <f>V157+Y157</f>
        <v>85600</v>
      </c>
      <c r="AF157" s="204" t="s">
        <v>79</v>
      </c>
      <c r="AG157" s="178" t="s">
        <v>33</v>
      </c>
      <c r="AH157" s="178" t="s">
        <v>178</v>
      </c>
      <c r="AI157" s="178" t="s">
        <v>179</v>
      </c>
      <c r="AJ157" s="204"/>
    </row>
    <row r="158" spans="2:36" s="37" customFormat="1" ht="101.15" customHeight="1" x14ac:dyDescent="0.35">
      <c r="B158" s="195"/>
      <c r="C158" s="195"/>
      <c r="D158" s="195"/>
      <c r="E158" s="207"/>
      <c r="F158" s="207"/>
      <c r="G158" s="207"/>
      <c r="H158" s="195"/>
      <c r="I158" s="195"/>
      <c r="J158" s="11" t="s">
        <v>128</v>
      </c>
      <c r="K158" s="7" t="s">
        <v>129</v>
      </c>
      <c r="L158" s="7" t="s">
        <v>87</v>
      </c>
      <c r="M158" s="71">
        <v>1</v>
      </c>
      <c r="N158" s="205"/>
      <c r="O158" s="195"/>
      <c r="P158" s="195"/>
      <c r="Q158" s="195"/>
      <c r="R158" s="209"/>
      <c r="S158" s="209"/>
      <c r="T158" s="212"/>
      <c r="U158" s="212"/>
      <c r="V158" s="182"/>
      <c r="W158" s="182"/>
      <c r="X158" s="182"/>
      <c r="Y158" s="182"/>
      <c r="Z158" s="182"/>
      <c r="AA158" s="182"/>
      <c r="AB158" s="182"/>
      <c r="AC158" s="205"/>
      <c r="AD158" s="187"/>
      <c r="AE158" s="187"/>
      <c r="AF158" s="195"/>
      <c r="AG158" s="178"/>
      <c r="AH158" s="178"/>
      <c r="AI158" s="178"/>
      <c r="AJ158" s="195"/>
    </row>
    <row r="159" spans="2:36" s="37" customFormat="1" ht="115.5" customHeight="1" x14ac:dyDescent="0.35">
      <c r="B159" s="196"/>
      <c r="C159" s="196"/>
      <c r="D159" s="196"/>
      <c r="E159" s="201"/>
      <c r="F159" s="201"/>
      <c r="G159" s="201"/>
      <c r="H159" s="196"/>
      <c r="I159" s="196"/>
      <c r="J159" s="11" t="s">
        <v>144</v>
      </c>
      <c r="K159" s="7" t="s">
        <v>145</v>
      </c>
      <c r="L159" s="7" t="s">
        <v>87</v>
      </c>
      <c r="M159" s="71">
        <v>40</v>
      </c>
      <c r="N159" s="206"/>
      <c r="O159" s="196"/>
      <c r="P159" s="196"/>
      <c r="Q159" s="196"/>
      <c r="R159" s="210"/>
      <c r="S159" s="210"/>
      <c r="T159" s="213"/>
      <c r="U159" s="213"/>
      <c r="V159" s="183"/>
      <c r="W159" s="183"/>
      <c r="X159" s="183"/>
      <c r="Y159" s="183"/>
      <c r="Z159" s="183"/>
      <c r="AA159" s="183"/>
      <c r="AB159" s="183"/>
      <c r="AC159" s="206"/>
      <c r="AD159" s="188"/>
      <c r="AE159" s="188"/>
      <c r="AF159" s="196"/>
      <c r="AG159" s="178"/>
      <c r="AH159" s="178"/>
      <c r="AI159" s="178"/>
      <c r="AJ159" s="196"/>
    </row>
    <row r="160" spans="2:36" s="37" customFormat="1" ht="101.15" customHeight="1" x14ac:dyDescent="0.35">
      <c r="B160" s="194" t="s">
        <v>173</v>
      </c>
      <c r="C160" s="194" t="s">
        <v>174</v>
      </c>
      <c r="D160" s="194" t="s">
        <v>66</v>
      </c>
      <c r="E160" s="202" t="s">
        <v>67</v>
      </c>
      <c r="F160" s="202" t="s">
        <v>151</v>
      </c>
      <c r="G160" s="202" t="s">
        <v>164</v>
      </c>
      <c r="H160" s="194" t="s">
        <v>70</v>
      </c>
      <c r="I160" s="194" t="s">
        <v>79</v>
      </c>
      <c r="J160" s="11" t="s">
        <v>128</v>
      </c>
      <c r="K160" s="7" t="s">
        <v>129</v>
      </c>
      <c r="L160" s="7" t="s">
        <v>87</v>
      </c>
      <c r="M160" s="71">
        <v>2</v>
      </c>
      <c r="N160" s="204" t="s">
        <v>125</v>
      </c>
      <c r="O160" s="194" t="s">
        <v>175</v>
      </c>
      <c r="P160" s="194" t="s">
        <v>75</v>
      </c>
      <c r="Q160" s="194" t="s">
        <v>76</v>
      </c>
      <c r="R160" s="208" t="s">
        <v>77</v>
      </c>
      <c r="S160" s="208" t="s">
        <v>126</v>
      </c>
      <c r="T160" s="211">
        <f>V160+Y160</f>
        <v>60990.630000000005</v>
      </c>
      <c r="U160" s="211" t="s">
        <v>79</v>
      </c>
      <c r="V160" s="181">
        <v>51842.04</v>
      </c>
      <c r="W160" s="181" t="s">
        <v>79</v>
      </c>
      <c r="X160" s="181" t="s">
        <v>79</v>
      </c>
      <c r="Y160" s="181">
        <v>9148.59</v>
      </c>
      <c r="Z160" s="181" t="s">
        <v>79</v>
      </c>
      <c r="AA160" s="181" t="s">
        <v>79</v>
      </c>
      <c r="AB160" s="181">
        <v>27401.59</v>
      </c>
      <c r="AC160" s="204" t="s">
        <v>127</v>
      </c>
      <c r="AD160" s="186" t="s">
        <v>79</v>
      </c>
      <c r="AE160" s="186">
        <f>V160+Y160</f>
        <v>60990.630000000005</v>
      </c>
      <c r="AF160" s="204" t="s">
        <v>79</v>
      </c>
      <c r="AG160" s="204" t="s">
        <v>33</v>
      </c>
      <c r="AH160" s="204" t="s">
        <v>178</v>
      </c>
      <c r="AI160" s="204" t="s">
        <v>179</v>
      </c>
      <c r="AJ160" s="204"/>
    </row>
    <row r="161" spans="2:36" s="37" customFormat="1" ht="181" customHeight="1" x14ac:dyDescent="0.35">
      <c r="B161" s="196"/>
      <c r="C161" s="196"/>
      <c r="D161" s="196"/>
      <c r="E161" s="201"/>
      <c r="F161" s="201"/>
      <c r="G161" s="201"/>
      <c r="H161" s="196"/>
      <c r="I161" s="196"/>
      <c r="J161" s="11" t="s">
        <v>144</v>
      </c>
      <c r="K161" s="7" t="s">
        <v>145</v>
      </c>
      <c r="L161" s="7" t="s">
        <v>87</v>
      </c>
      <c r="M161" s="71">
        <v>30</v>
      </c>
      <c r="N161" s="206"/>
      <c r="O161" s="196"/>
      <c r="P161" s="196"/>
      <c r="Q161" s="196"/>
      <c r="R161" s="210"/>
      <c r="S161" s="210"/>
      <c r="T161" s="213"/>
      <c r="U161" s="213"/>
      <c r="V161" s="183"/>
      <c r="W161" s="183"/>
      <c r="X161" s="183"/>
      <c r="Y161" s="183"/>
      <c r="Z161" s="183"/>
      <c r="AA161" s="183"/>
      <c r="AB161" s="183"/>
      <c r="AC161" s="206"/>
      <c r="AD161" s="188"/>
      <c r="AE161" s="188"/>
      <c r="AF161" s="196"/>
      <c r="AG161" s="206"/>
      <c r="AH161" s="206"/>
      <c r="AI161" s="206"/>
      <c r="AJ161" s="196"/>
    </row>
    <row r="162" spans="2:36" s="37" customFormat="1" ht="207" customHeight="1" x14ac:dyDescent="0.35">
      <c r="B162" s="22" t="s">
        <v>176</v>
      </c>
      <c r="C162" s="22" t="s">
        <v>177</v>
      </c>
      <c r="D162" s="22" t="s">
        <v>66</v>
      </c>
      <c r="E162" s="18" t="s">
        <v>67</v>
      </c>
      <c r="F162" s="18" t="s">
        <v>151</v>
      </c>
      <c r="G162" s="18" t="s">
        <v>164</v>
      </c>
      <c r="H162" s="22" t="s">
        <v>70</v>
      </c>
      <c r="I162" s="22" t="s">
        <v>79</v>
      </c>
      <c r="J162" s="11" t="s">
        <v>144</v>
      </c>
      <c r="K162" s="7" t="s">
        <v>145</v>
      </c>
      <c r="L162" s="7" t="s">
        <v>87</v>
      </c>
      <c r="M162" s="71">
        <v>12</v>
      </c>
      <c r="N162" s="21" t="s">
        <v>125</v>
      </c>
      <c r="O162" s="22" t="s">
        <v>175</v>
      </c>
      <c r="P162" s="22" t="s">
        <v>75</v>
      </c>
      <c r="Q162" s="22" t="s">
        <v>76</v>
      </c>
      <c r="R162" s="56" t="s">
        <v>77</v>
      </c>
      <c r="S162" s="56" t="s">
        <v>126</v>
      </c>
      <c r="T162" s="23">
        <v>154080</v>
      </c>
      <c r="U162" s="23" t="s">
        <v>79</v>
      </c>
      <c r="V162" s="24">
        <v>130968</v>
      </c>
      <c r="W162" s="24" t="s">
        <v>79</v>
      </c>
      <c r="X162" s="24" t="s">
        <v>79</v>
      </c>
      <c r="Y162" s="24">
        <v>23112</v>
      </c>
      <c r="Z162" s="24" t="s">
        <v>79</v>
      </c>
      <c r="AA162" s="24" t="s">
        <v>79</v>
      </c>
      <c r="AB162" s="24">
        <v>69224.350000000006</v>
      </c>
      <c r="AC162" s="21" t="s">
        <v>127</v>
      </c>
      <c r="AD162" s="57" t="s">
        <v>79</v>
      </c>
      <c r="AE162" s="57">
        <v>154080</v>
      </c>
      <c r="AF162" s="21" t="s">
        <v>79</v>
      </c>
      <c r="AG162" s="21" t="s">
        <v>33</v>
      </c>
      <c r="AH162" s="21" t="s">
        <v>178</v>
      </c>
      <c r="AI162" s="21" t="s">
        <v>179</v>
      </c>
      <c r="AJ162" s="21"/>
    </row>
    <row r="163" spans="2:36" s="37" customFormat="1" ht="122.15" customHeight="1" x14ac:dyDescent="0.35">
      <c r="B163" s="22" t="s">
        <v>296</v>
      </c>
      <c r="C163" s="68" t="s">
        <v>177</v>
      </c>
      <c r="D163" s="68" t="s">
        <v>66</v>
      </c>
      <c r="E163" s="74" t="s">
        <v>67</v>
      </c>
      <c r="F163" s="74" t="s">
        <v>151</v>
      </c>
      <c r="G163" s="74" t="s">
        <v>164</v>
      </c>
      <c r="H163" s="68" t="s">
        <v>70</v>
      </c>
      <c r="I163" s="68" t="s">
        <v>79</v>
      </c>
      <c r="J163" s="20" t="s">
        <v>144</v>
      </c>
      <c r="K163" s="28" t="s">
        <v>145</v>
      </c>
      <c r="L163" s="28" t="s">
        <v>87</v>
      </c>
      <c r="M163" s="69">
        <v>6</v>
      </c>
      <c r="N163" s="75" t="s">
        <v>125</v>
      </c>
      <c r="O163" s="68" t="s">
        <v>175</v>
      </c>
      <c r="P163" s="22" t="s">
        <v>75</v>
      </c>
      <c r="Q163" s="22" t="s">
        <v>76</v>
      </c>
      <c r="R163" s="56" t="s">
        <v>77</v>
      </c>
      <c r="S163" s="76" t="s">
        <v>126</v>
      </c>
      <c r="T163" s="77">
        <f>V163+Y163</f>
        <v>0</v>
      </c>
      <c r="U163" s="77" t="s">
        <v>79</v>
      </c>
      <c r="V163" s="70">
        <v>0</v>
      </c>
      <c r="W163" s="70" t="s">
        <v>79</v>
      </c>
      <c r="X163" s="70" t="s">
        <v>79</v>
      </c>
      <c r="Y163" s="70">
        <v>0</v>
      </c>
      <c r="Z163" s="70" t="s">
        <v>79</v>
      </c>
      <c r="AA163" s="70" t="s">
        <v>79</v>
      </c>
      <c r="AB163" s="70">
        <v>0</v>
      </c>
      <c r="AC163" s="75" t="s">
        <v>127</v>
      </c>
      <c r="AD163" s="78" t="s">
        <v>79</v>
      </c>
      <c r="AE163" s="78">
        <f>V163+Y163</f>
        <v>0</v>
      </c>
      <c r="AF163" s="75" t="s">
        <v>79</v>
      </c>
      <c r="AG163" s="75" t="s">
        <v>33</v>
      </c>
      <c r="AH163" s="75" t="s">
        <v>178</v>
      </c>
      <c r="AI163" s="75" t="s">
        <v>179</v>
      </c>
      <c r="AJ163" s="21"/>
    </row>
    <row r="164" spans="2:36" s="37" customFormat="1" ht="95.15" customHeight="1" x14ac:dyDescent="0.35">
      <c r="B164" s="194" t="s">
        <v>522</v>
      </c>
      <c r="C164" s="194" t="s">
        <v>180</v>
      </c>
      <c r="D164" s="194" t="s">
        <v>66</v>
      </c>
      <c r="E164" s="202" t="s">
        <v>67</v>
      </c>
      <c r="F164" s="202" t="s">
        <v>151</v>
      </c>
      <c r="G164" s="202" t="s">
        <v>164</v>
      </c>
      <c r="H164" s="194" t="s">
        <v>70</v>
      </c>
      <c r="I164" s="194" t="s">
        <v>79</v>
      </c>
      <c r="J164" s="11" t="s">
        <v>229</v>
      </c>
      <c r="K164" s="7" t="s">
        <v>124</v>
      </c>
      <c r="L164" s="7" t="s">
        <v>88</v>
      </c>
      <c r="M164" s="71">
        <v>40</v>
      </c>
      <c r="N164" s="204" t="s">
        <v>125</v>
      </c>
      <c r="O164" s="194" t="s">
        <v>170</v>
      </c>
      <c r="P164" s="194" t="s">
        <v>75</v>
      </c>
      <c r="Q164" s="194" t="s">
        <v>76</v>
      </c>
      <c r="R164" s="208" t="s">
        <v>77</v>
      </c>
      <c r="S164" s="208" t="s">
        <v>126</v>
      </c>
      <c r="T164" s="211">
        <f>V164+Y164</f>
        <v>59100</v>
      </c>
      <c r="U164" s="211" t="s">
        <v>79</v>
      </c>
      <c r="V164" s="181">
        <v>50235</v>
      </c>
      <c r="W164" s="181" t="s">
        <v>79</v>
      </c>
      <c r="X164" s="181" t="s">
        <v>79</v>
      </c>
      <c r="Y164" s="181">
        <v>8865</v>
      </c>
      <c r="Z164" s="181" t="s">
        <v>79</v>
      </c>
      <c r="AA164" s="181" t="s">
        <v>79</v>
      </c>
      <c r="AB164" s="181">
        <v>26552.17</v>
      </c>
      <c r="AC164" s="204" t="s">
        <v>127</v>
      </c>
      <c r="AD164" s="186" t="s">
        <v>79</v>
      </c>
      <c r="AE164" s="186">
        <f>V164+Y164</f>
        <v>59100</v>
      </c>
      <c r="AF164" s="204" t="s">
        <v>79</v>
      </c>
      <c r="AG164" s="204" t="s">
        <v>33</v>
      </c>
      <c r="AH164" s="204" t="s">
        <v>182</v>
      </c>
      <c r="AI164" s="204" t="s">
        <v>200</v>
      </c>
      <c r="AJ164" s="204"/>
    </row>
    <row r="165" spans="2:36" s="37" customFormat="1" ht="109" customHeight="1" x14ac:dyDescent="0.35">
      <c r="B165" s="195"/>
      <c r="C165" s="195"/>
      <c r="D165" s="195"/>
      <c r="E165" s="207"/>
      <c r="F165" s="207"/>
      <c r="G165" s="207"/>
      <c r="H165" s="195"/>
      <c r="I165" s="195"/>
      <c r="J165" s="11" t="s">
        <v>128</v>
      </c>
      <c r="K165" s="7" t="s">
        <v>129</v>
      </c>
      <c r="L165" s="7" t="s">
        <v>87</v>
      </c>
      <c r="M165" s="71">
        <v>1</v>
      </c>
      <c r="N165" s="205"/>
      <c r="O165" s="195"/>
      <c r="P165" s="195"/>
      <c r="Q165" s="195"/>
      <c r="R165" s="209"/>
      <c r="S165" s="209"/>
      <c r="T165" s="212"/>
      <c r="U165" s="212"/>
      <c r="V165" s="182"/>
      <c r="W165" s="182"/>
      <c r="X165" s="182"/>
      <c r="Y165" s="182"/>
      <c r="Z165" s="182"/>
      <c r="AA165" s="182"/>
      <c r="AB165" s="182"/>
      <c r="AC165" s="205"/>
      <c r="AD165" s="187"/>
      <c r="AE165" s="187"/>
      <c r="AF165" s="195"/>
      <c r="AG165" s="205"/>
      <c r="AH165" s="205"/>
      <c r="AI165" s="205"/>
      <c r="AJ165" s="195"/>
    </row>
    <row r="166" spans="2:36" s="37" customFormat="1" ht="100.5" customHeight="1" x14ac:dyDescent="0.35">
      <c r="B166" s="196"/>
      <c r="C166" s="196"/>
      <c r="D166" s="196"/>
      <c r="E166" s="201"/>
      <c r="F166" s="201"/>
      <c r="G166" s="201"/>
      <c r="H166" s="196"/>
      <c r="I166" s="196"/>
      <c r="J166" s="11" t="s">
        <v>144</v>
      </c>
      <c r="K166" s="7" t="s">
        <v>145</v>
      </c>
      <c r="L166" s="7" t="s">
        <v>87</v>
      </c>
      <c r="M166" s="71">
        <v>36</v>
      </c>
      <c r="N166" s="206"/>
      <c r="O166" s="196"/>
      <c r="P166" s="196"/>
      <c r="Q166" s="196"/>
      <c r="R166" s="210"/>
      <c r="S166" s="210"/>
      <c r="T166" s="213"/>
      <c r="U166" s="213"/>
      <c r="V166" s="183"/>
      <c r="W166" s="183"/>
      <c r="X166" s="183"/>
      <c r="Y166" s="183"/>
      <c r="Z166" s="183"/>
      <c r="AA166" s="183"/>
      <c r="AB166" s="183"/>
      <c r="AC166" s="206"/>
      <c r="AD166" s="188"/>
      <c r="AE166" s="188"/>
      <c r="AF166" s="196"/>
      <c r="AG166" s="206"/>
      <c r="AH166" s="206"/>
      <c r="AI166" s="206"/>
      <c r="AJ166" s="196"/>
    </row>
    <row r="167" spans="2:36" s="37" customFormat="1" ht="93" customHeight="1" x14ac:dyDescent="0.35">
      <c r="B167" s="194" t="s">
        <v>523</v>
      </c>
      <c r="C167" s="194" t="s">
        <v>183</v>
      </c>
      <c r="D167" s="194" t="s">
        <v>66</v>
      </c>
      <c r="E167" s="202" t="s">
        <v>67</v>
      </c>
      <c r="F167" s="202" t="s">
        <v>151</v>
      </c>
      <c r="G167" s="202" t="s">
        <v>164</v>
      </c>
      <c r="H167" s="194" t="s">
        <v>70</v>
      </c>
      <c r="I167" s="194" t="s">
        <v>79</v>
      </c>
      <c r="J167" s="11" t="s">
        <v>229</v>
      </c>
      <c r="K167" s="7" t="s">
        <v>124</v>
      </c>
      <c r="L167" s="7" t="s">
        <v>88</v>
      </c>
      <c r="M167" s="71">
        <v>40</v>
      </c>
      <c r="N167" s="204" t="s">
        <v>125</v>
      </c>
      <c r="O167" s="194" t="s">
        <v>170</v>
      </c>
      <c r="P167" s="194" t="s">
        <v>75</v>
      </c>
      <c r="Q167" s="194" t="s">
        <v>76</v>
      </c>
      <c r="R167" s="208" t="s">
        <v>77</v>
      </c>
      <c r="S167" s="208" t="s">
        <v>126</v>
      </c>
      <c r="T167" s="211">
        <f>V167+Y167</f>
        <v>37029.32</v>
      </c>
      <c r="U167" s="211" t="s">
        <v>79</v>
      </c>
      <c r="V167" s="181">
        <v>31474.92</v>
      </c>
      <c r="W167" s="181" t="s">
        <v>79</v>
      </c>
      <c r="X167" s="181" t="s">
        <v>79</v>
      </c>
      <c r="Y167" s="181">
        <v>5554.4</v>
      </c>
      <c r="Z167" s="181" t="s">
        <v>79</v>
      </c>
      <c r="AA167" s="181" t="s">
        <v>79</v>
      </c>
      <c r="AB167" s="181">
        <v>16636.36</v>
      </c>
      <c r="AC167" s="204" t="s">
        <v>127</v>
      </c>
      <c r="AD167" s="186" t="s">
        <v>79</v>
      </c>
      <c r="AE167" s="186">
        <f>V167+Y167</f>
        <v>37029.32</v>
      </c>
      <c r="AF167" s="204" t="s">
        <v>79</v>
      </c>
      <c r="AG167" s="204" t="s">
        <v>33</v>
      </c>
      <c r="AH167" s="204" t="s">
        <v>182</v>
      </c>
      <c r="AI167" s="204" t="s">
        <v>200</v>
      </c>
      <c r="AJ167" s="204"/>
    </row>
    <row r="168" spans="2:36" s="37" customFormat="1" ht="59.15" customHeight="1" x14ac:dyDescent="0.35">
      <c r="B168" s="195"/>
      <c r="C168" s="195"/>
      <c r="D168" s="195"/>
      <c r="E168" s="207"/>
      <c r="F168" s="207"/>
      <c r="G168" s="207"/>
      <c r="H168" s="195"/>
      <c r="I168" s="195"/>
      <c r="J168" s="11" t="s">
        <v>128</v>
      </c>
      <c r="K168" s="7" t="s">
        <v>129</v>
      </c>
      <c r="L168" s="7" t="s">
        <v>87</v>
      </c>
      <c r="M168" s="71">
        <v>1</v>
      </c>
      <c r="N168" s="205"/>
      <c r="O168" s="195"/>
      <c r="P168" s="195"/>
      <c r="Q168" s="195"/>
      <c r="R168" s="209"/>
      <c r="S168" s="209"/>
      <c r="T168" s="212"/>
      <c r="U168" s="212"/>
      <c r="V168" s="182"/>
      <c r="W168" s="182"/>
      <c r="X168" s="182"/>
      <c r="Y168" s="182"/>
      <c r="Z168" s="182"/>
      <c r="AA168" s="182"/>
      <c r="AB168" s="182"/>
      <c r="AC168" s="205"/>
      <c r="AD168" s="187"/>
      <c r="AE168" s="187"/>
      <c r="AF168" s="195"/>
      <c r="AG168" s="205"/>
      <c r="AH168" s="205"/>
      <c r="AI168" s="205"/>
      <c r="AJ168" s="195"/>
    </row>
    <row r="169" spans="2:36" s="37" customFormat="1" ht="121" customHeight="1" x14ac:dyDescent="0.35">
      <c r="B169" s="196"/>
      <c r="C169" s="196"/>
      <c r="D169" s="196"/>
      <c r="E169" s="201"/>
      <c r="F169" s="201"/>
      <c r="G169" s="201"/>
      <c r="H169" s="196"/>
      <c r="I169" s="196"/>
      <c r="J169" s="11" t="s">
        <v>144</v>
      </c>
      <c r="K169" s="7" t="s">
        <v>145</v>
      </c>
      <c r="L169" s="7" t="s">
        <v>87</v>
      </c>
      <c r="M169" s="71">
        <v>30</v>
      </c>
      <c r="N169" s="206"/>
      <c r="O169" s="196"/>
      <c r="P169" s="196"/>
      <c r="Q169" s="196"/>
      <c r="R169" s="210"/>
      <c r="S169" s="210"/>
      <c r="T169" s="213"/>
      <c r="U169" s="213"/>
      <c r="V169" s="183"/>
      <c r="W169" s="183"/>
      <c r="X169" s="183"/>
      <c r="Y169" s="183"/>
      <c r="Z169" s="183"/>
      <c r="AA169" s="183"/>
      <c r="AB169" s="183"/>
      <c r="AC169" s="206"/>
      <c r="AD169" s="188"/>
      <c r="AE169" s="188"/>
      <c r="AF169" s="196"/>
      <c r="AG169" s="206"/>
      <c r="AH169" s="206"/>
      <c r="AI169" s="206"/>
      <c r="AJ169" s="196"/>
    </row>
    <row r="170" spans="2:36" s="37" customFormat="1" ht="53.15" customHeight="1" x14ac:dyDescent="0.35">
      <c r="B170" s="194" t="s">
        <v>524</v>
      </c>
      <c r="C170" s="194" t="s">
        <v>184</v>
      </c>
      <c r="D170" s="194" t="s">
        <v>66</v>
      </c>
      <c r="E170" s="202" t="s">
        <v>67</v>
      </c>
      <c r="F170" s="202" t="s">
        <v>149</v>
      </c>
      <c r="G170" s="202" t="s">
        <v>69</v>
      </c>
      <c r="H170" s="194" t="s">
        <v>70</v>
      </c>
      <c r="I170" s="194" t="s">
        <v>79</v>
      </c>
      <c r="J170" s="11" t="s">
        <v>130</v>
      </c>
      <c r="K170" s="7" t="s">
        <v>131</v>
      </c>
      <c r="L170" s="7" t="s">
        <v>132</v>
      </c>
      <c r="M170" s="71">
        <v>3</v>
      </c>
      <c r="N170" s="204" t="s">
        <v>125</v>
      </c>
      <c r="O170" s="194" t="s">
        <v>185</v>
      </c>
      <c r="P170" s="194" t="s">
        <v>75</v>
      </c>
      <c r="Q170" s="194" t="s">
        <v>76</v>
      </c>
      <c r="R170" s="208" t="s">
        <v>77</v>
      </c>
      <c r="S170" s="208" t="s">
        <v>126</v>
      </c>
      <c r="T170" s="211">
        <f>V170+Y170</f>
        <v>224700.01</v>
      </c>
      <c r="U170" s="211" t="s">
        <v>79</v>
      </c>
      <c r="V170" s="181">
        <v>190995.01</v>
      </c>
      <c r="W170" s="181" t="s">
        <v>79</v>
      </c>
      <c r="X170" s="181" t="s">
        <v>79</v>
      </c>
      <c r="Y170" s="181">
        <v>33705</v>
      </c>
      <c r="Z170" s="181" t="s">
        <v>79</v>
      </c>
      <c r="AA170" s="181" t="s">
        <v>79</v>
      </c>
      <c r="AB170" s="181">
        <v>100952.18</v>
      </c>
      <c r="AC170" s="204" t="s">
        <v>80</v>
      </c>
      <c r="AD170" s="186" t="s">
        <v>79</v>
      </c>
      <c r="AE170" s="186">
        <f>V170+Y170</f>
        <v>224700.01</v>
      </c>
      <c r="AF170" s="204" t="s">
        <v>79</v>
      </c>
      <c r="AG170" s="204" t="s">
        <v>33</v>
      </c>
      <c r="AH170" s="204" t="s">
        <v>182</v>
      </c>
      <c r="AI170" s="204" t="s">
        <v>200</v>
      </c>
      <c r="AJ170" s="204"/>
    </row>
    <row r="171" spans="2:36" s="37" customFormat="1" ht="57" customHeight="1" x14ac:dyDescent="0.35">
      <c r="B171" s="195"/>
      <c r="C171" s="195"/>
      <c r="D171" s="195"/>
      <c r="E171" s="207"/>
      <c r="F171" s="207"/>
      <c r="G171" s="207"/>
      <c r="H171" s="195"/>
      <c r="I171" s="195"/>
      <c r="J171" s="11" t="s">
        <v>133</v>
      </c>
      <c r="K171" s="7" t="s">
        <v>134</v>
      </c>
      <c r="L171" s="7" t="s">
        <v>87</v>
      </c>
      <c r="M171" s="71">
        <v>2</v>
      </c>
      <c r="N171" s="205"/>
      <c r="O171" s="195"/>
      <c r="P171" s="195"/>
      <c r="Q171" s="195"/>
      <c r="R171" s="209"/>
      <c r="S171" s="209"/>
      <c r="T171" s="212"/>
      <c r="U171" s="212"/>
      <c r="V171" s="182"/>
      <c r="W171" s="182"/>
      <c r="X171" s="182"/>
      <c r="Y171" s="182"/>
      <c r="Z171" s="182"/>
      <c r="AA171" s="182"/>
      <c r="AB171" s="182"/>
      <c r="AC171" s="205"/>
      <c r="AD171" s="187"/>
      <c r="AE171" s="187"/>
      <c r="AF171" s="195"/>
      <c r="AG171" s="205"/>
      <c r="AH171" s="205"/>
      <c r="AI171" s="205"/>
      <c r="AJ171" s="195"/>
    </row>
    <row r="172" spans="2:36" s="37" customFormat="1" ht="49" customHeight="1" x14ac:dyDescent="0.35">
      <c r="B172" s="195"/>
      <c r="C172" s="195"/>
      <c r="D172" s="195"/>
      <c r="E172" s="207"/>
      <c r="F172" s="207"/>
      <c r="G172" s="207"/>
      <c r="H172" s="195"/>
      <c r="I172" s="195"/>
      <c r="J172" s="11" t="s">
        <v>230</v>
      </c>
      <c r="K172" s="7" t="s">
        <v>135</v>
      </c>
      <c r="L172" s="7" t="s">
        <v>136</v>
      </c>
      <c r="M172" s="71">
        <v>2</v>
      </c>
      <c r="N172" s="205"/>
      <c r="O172" s="195"/>
      <c r="P172" s="195"/>
      <c r="Q172" s="195"/>
      <c r="R172" s="209"/>
      <c r="S172" s="209"/>
      <c r="T172" s="212"/>
      <c r="U172" s="212"/>
      <c r="V172" s="182"/>
      <c r="W172" s="182"/>
      <c r="X172" s="182"/>
      <c r="Y172" s="182"/>
      <c r="Z172" s="182"/>
      <c r="AA172" s="182"/>
      <c r="AB172" s="182"/>
      <c r="AC172" s="205"/>
      <c r="AD172" s="187"/>
      <c r="AE172" s="187"/>
      <c r="AF172" s="195"/>
      <c r="AG172" s="205"/>
      <c r="AH172" s="205"/>
      <c r="AI172" s="205"/>
      <c r="AJ172" s="195"/>
    </row>
    <row r="173" spans="2:36" s="37" customFormat="1" ht="44.15" customHeight="1" x14ac:dyDescent="0.35">
      <c r="B173" s="196"/>
      <c r="C173" s="196"/>
      <c r="D173" s="196"/>
      <c r="E173" s="201"/>
      <c r="F173" s="201"/>
      <c r="G173" s="201"/>
      <c r="H173" s="196"/>
      <c r="I173" s="196"/>
      <c r="J173" s="11" t="s">
        <v>137</v>
      </c>
      <c r="K173" s="7" t="s">
        <v>138</v>
      </c>
      <c r="L173" s="7" t="s">
        <v>136</v>
      </c>
      <c r="M173" s="71">
        <v>2</v>
      </c>
      <c r="N173" s="206"/>
      <c r="O173" s="196"/>
      <c r="P173" s="196"/>
      <c r="Q173" s="196"/>
      <c r="R173" s="210"/>
      <c r="S173" s="210"/>
      <c r="T173" s="213"/>
      <c r="U173" s="213"/>
      <c r="V173" s="183"/>
      <c r="W173" s="183"/>
      <c r="X173" s="183"/>
      <c r="Y173" s="183"/>
      <c r="Z173" s="183"/>
      <c r="AA173" s="183"/>
      <c r="AB173" s="183"/>
      <c r="AC173" s="206"/>
      <c r="AD173" s="188"/>
      <c r="AE173" s="188"/>
      <c r="AF173" s="196"/>
      <c r="AG173" s="206"/>
      <c r="AH173" s="206"/>
      <c r="AI173" s="206"/>
      <c r="AJ173" s="196"/>
    </row>
    <row r="174" spans="2:36" ht="52" customHeight="1" x14ac:dyDescent="0.3">
      <c r="B174" s="176" t="s">
        <v>525</v>
      </c>
      <c r="C174" s="176" t="s">
        <v>186</v>
      </c>
      <c r="D174" s="176" t="s">
        <v>66</v>
      </c>
      <c r="E174" s="177" t="s">
        <v>67</v>
      </c>
      <c r="F174" s="177" t="s">
        <v>149</v>
      </c>
      <c r="G174" s="177" t="s">
        <v>69</v>
      </c>
      <c r="H174" s="176" t="s">
        <v>70</v>
      </c>
      <c r="I174" s="176" t="s">
        <v>79</v>
      </c>
      <c r="J174" s="11" t="s">
        <v>130</v>
      </c>
      <c r="K174" s="7" t="s">
        <v>131</v>
      </c>
      <c r="L174" s="7" t="s">
        <v>132</v>
      </c>
      <c r="M174" s="7">
        <v>1</v>
      </c>
      <c r="N174" s="178" t="s">
        <v>125</v>
      </c>
      <c r="O174" s="176" t="s">
        <v>185</v>
      </c>
      <c r="P174" s="176" t="s">
        <v>75</v>
      </c>
      <c r="Q174" s="176" t="s">
        <v>76</v>
      </c>
      <c r="R174" s="179" t="s">
        <v>77</v>
      </c>
      <c r="S174" s="179" t="s">
        <v>126</v>
      </c>
      <c r="T174" s="180">
        <f>V174+Y174</f>
        <v>74899.989999999991</v>
      </c>
      <c r="U174" s="180" t="s">
        <v>79</v>
      </c>
      <c r="V174" s="184">
        <v>63664.99</v>
      </c>
      <c r="W174" s="184" t="s">
        <v>79</v>
      </c>
      <c r="X174" s="184" t="s">
        <v>79</v>
      </c>
      <c r="Y174" s="184">
        <v>11235</v>
      </c>
      <c r="Z174" s="184" t="s">
        <v>79</v>
      </c>
      <c r="AA174" s="184" t="s">
        <v>79</v>
      </c>
      <c r="AB174" s="184">
        <v>33650.720000000001</v>
      </c>
      <c r="AC174" s="178" t="s">
        <v>80</v>
      </c>
      <c r="AD174" s="185" t="s">
        <v>79</v>
      </c>
      <c r="AE174" s="185">
        <f>V174+Y174</f>
        <v>74899.989999999991</v>
      </c>
      <c r="AF174" s="178" t="s">
        <v>79</v>
      </c>
      <c r="AG174" s="178" t="s">
        <v>33</v>
      </c>
      <c r="AH174" s="178" t="s">
        <v>187</v>
      </c>
      <c r="AI174" s="178" t="s">
        <v>188</v>
      </c>
      <c r="AJ174" s="178"/>
    </row>
    <row r="175" spans="2:36" ht="52" x14ac:dyDescent="0.3">
      <c r="B175" s="176"/>
      <c r="C175" s="176"/>
      <c r="D175" s="176"/>
      <c r="E175" s="177"/>
      <c r="F175" s="177"/>
      <c r="G175" s="177"/>
      <c r="H175" s="176"/>
      <c r="I175" s="176"/>
      <c r="J175" s="11" t="s">
        <v>133</v>
      </c>
      <c r="K175" s="7" t="s">
        <v>134</v>
      </c>
      <c r="L175" s="7" t="s">
        <v>87</v>
      </c>
      <c r="M175" s="7">
        <v>1</v>
      </c>
      <c r="N175" s="178"/>
      <c r="O175" s="176"/>
      <c r="P175" s="176"/>
      <c r="Q175" s="176"/>
      <c r="R175" s="179"/>
      <c r="S175" s="179"/>
      <c r="T175" s="180"/>
      <c r="U175" s="180"/>
      <c r="V175" s="184"/>
      <c r="W175" s="184"/>
      <c r="X175" s="184"/>
      <c r="Y175" s="184"/>
      <c r="Z175" s="184"/>
      <c r="AA175" s="184"/>
      <c r="AB175" s="184"/>
      <c r="AC175" s="178"/>
      <c r="AD175" s="185"/>
      <c r="AE175" s="185"/>
      <c r="AF175" s="176"/>
      <c r="AG175" s="178"/>
      <c r="AH175" s="178"/>
      <c r="AI175" s="178"/>
      <c r="AJ175" s="176"/>
    </row>
    <row r="176" spans="2:36" ht="39" x14ac:dyDescent="0.3">
      <c r="B176" s="176"/>
      <c r="C176" s="176"/>
      <c r="D176" s="176"/>
      <c r="E176" s="177"/>
      <c r="F176" s="177"/>
      <c r="G176" s="177"/>
      <c r="H176" s="176"/>
      <c r="I176" s="176"/>
      <c r="J176" s="11" t="s">
        <v>230</v>
      </c>
      <c r="K176" s="7" t="s">
        <v>135</v>
      </c>
      <c r="L176" s="7" t="s">
        <v>136</v>
      </c>
      <c r="M176" s="7">
        <v>1</v>
      </c>
      <c r="N176" s="178"/>
      <c r="O176" s="176"/>
      <c r="P176" s="176"/>
      <c r="Q176" s="176"/>
      <c r="R176" s="179"/>
      <c r="S176" s="179"/>
      <c r="T176" s="180"/>
      <c r="U176" s="180"/>
      <c r="V176" s="184"/>
      <c r="W176" s="184"/>
      <c r="X176" s="184"/>
      <c r="Y176" s="184"/>
      <c r="Z176" s="184"/>
      <c r="AA176" s="184"/>
      <c r="AB176" s="184"/>
      <c r="AC176" s="178"/>
      <c r="AD176" s="185"/>
      <c r="AE176" s="185"/>
      <c r="AF176" s="176"/>
      <c r="AG176" s="178"/>
      <c r="AH176" s="178"/>
      <c r="AI176" s="178"/>
      <c r="AJ176" s="176"/>
    </row>
    <row r="177" spans="2:36" ht="26" x14ac:dyDescent="0.3">
      <c r="B177" s="176"/>
      <c r="C177" s="176"/>
      <c r="D177" s="176"/>
      <c r="E177" s="177"/>
      <c r="F177" s="177"/>
      <c r="G177" s="177"/>
      <c r="H177" s="176"/>
      <c r="I177" s="176"/>
      <c r="J177" s="11" t="s">
        <v>137</v>
      </c>
      <c r="K177" s="7" t="s">
        <v>138</v>
      </c>
      <c r="L177" s="7" t="s">
        <v>136</v>
      </c>
      <c r="M177" s="71">
        <v>1</v>
      </c>
      <c r="N177" s="178"/>
      <c r="O177" s="176"/>
      <c r="P177" s="176"/>
      <c r="Q177" s="176"/>
      <c r="R177" s="179"/>
      <c r="S177" s="179"/>
      <c r="T177" s="180"/>
      <c r="U177" s="180"/>
      <c r="V177" s="184"/>
      <c r="W177" s="184"/>
      <c r="X177" s="184"/>
      <c r="Y177" s="184"/>
      <c r="Z177" s="184"/>
      <c r="AA177" s="184"/>
      <c r="AB177" s="184"/>
      <c r="AC177" s="178"/>
      <c r="AD177" s="185"/>
      <c r="AE177" s="185"/>
      <c r="AF177" s="176"/>
      <c r="AG177" s="178"/>
      <c r="AH177" s="178"/>
      <c r="AI177" s="178"/>
      <c r="AJ177" s="176"/>
    </row>
    <row r="178" spans="2:36" s="87" customFormat="1" ht="132" customHeight="1" x14ac:dyDescent="0.35">
      <c r="B178" s="176" t="s">
        <v>332</v>
      </c>
      <c r="C178" s="176" t="s">
        <v>333</v>
      </c>
      <c r="D178" s="176" t="s">
        <v>123</v>
      </c>
      <c r="E178" s="177" t="s">
        <v>67</v>
      </c>
      <c r="F178" s="177" t="s">
        <v>151</v>
      </c>
      <c r="G178" s="177" t="s">
        <v>164</v>
      </c>
      <c r="H178" s="176" t="s">
        <v>70</v>
      </c>
      <c r="I178" s="176" t="s">
        <v>79</v>
      </c>
      <c r="J178" s="11" t="s">
        <v>229</v>
      </c>
      <c r="K178" s="7" t="s">
        <v>124</v>
      </c>
      <c r="L178" s="7" t="s">
        <v>88</v>
      </c>
      <c r="M178" s="7">
        <v>40</v>
      </c>
      <c r="N178" s="178" t="s">
        <v>125</v>
      </c>
      <c r="O178" s="176" t="s">
        <v>334</v>
      </c>
      <c r="P178" s="176" t="s">
        <v>75</v>
      </c>
      <c r="Q178" s="176" t="s">
        <v>76</v>
      </c>
      <c r="R178" s="179" t="s">
        <v>77</v>
      </c>
      <c r="S178" s="179" t="s">
        <v>126</v>
      </c>
      <c r="T178" s="180">
        <f>V178+Y178</f>
        <v>274275.08999999997</v>
      </c>
      <c r="U178" s="180">
        <f>T178/M179</f>
        <v>68568.772499999992</v>
      </c>
      <c r="V178" s="181">
        <v>233133.83</v>
      </c>
      <c r="W178" s="184" t="s">
        <v>79</v>
      </c>
      <c r="X178" s="184" t="s">
        <v>79</v>
      </c>
      <c r="Y178" s="184">
        <v>41141.26</v>
      </c>
      <c r="Z178" s="184" t="s">
        <v>100</v>
      </c>
      <c r="AA178" s="184" t="s">
        <v>79</v>
      </c>
      <c r="AB178" s="184">
        <v>48401.49</v>
      </c>
      <c r="AC178" s="178" t="s">
        <v>166</v>
      </c>
      <c r="AD178" s="185" t="s">
        <v>79</v>
      </c>
      <c r="AE178" s="185">
        <f>V178+Y178</f>
        <v>274275.08999999997</v>
      </c>
      <c r="AF178" s="178" t="s">
        <v>79</v>
      </c>
      <c r="AG178" s="178" t="s">
        <v>33</v>
      </c>
      <c r="AH178" s="178" t="s">
        <v>195</v>
      </c>
      <c r="AI178" s="178" t="s">
        <v>178</v>
      </c>
      <c r="AJ178" s="178"/>
    </row>
    <row r="179" spans="2:36" s="87" customFormat="1" ht="86.15" customHeight="1" x14ac:dyDescent="0.35">
      <c r="B179" s="176"/>
      <c r="C179" s="176"/>
      <c r="D179" s="176"/>
      <c r="E179" s="177"/>
      <c r="F179" s="177"/>
      <c r="G179" s="177"/>
      <c r="H179" s="176"/>
      <c r="I179" s="176"/>
      <c r="J179" s="11" t="s">
        <v>128</v>
      </c>
      <c r="K179" s="7" t="s">
        <v>129</v>
      </c>
      <c r="L179" s="7" t="s">
        <v>87</v>
      </c>
      <c r="M179" s="7">
        <v>4</v>
      </c>
      <c r="N179" s="178"/>
      <c r="O179" s="176"/>
      <c r="P179" s="176"/>
      <c r="Q179" s="176"/>
      <c r="R179" s="179"/>
      <c r="S179" s="179"/>
      <c r="T179" s="180"/>
      <c r="U179" s="180"/>
      <c r="V179" s="182"/>
      <c r="W179" s="184"/>
      <c r="X179" s="184"/>
      <c r="Y179" s="184"/>
      <c r="Z179" s="184"/>
      <c r="AA179" s="184"/>
      <c r="AB179" s="184"/>
      <c r="AC179" s="178"/>
      <c r="AD179" s="185"/>
      <c r="AE179" s="185"/>
      <c r="AF179" s="176"/>
      <c r="AG179" s="178"/>
      <c r="AH179" s="178"/>
      <c r="AI179" s="178"/>
      <c r="AJ179" s="176"/>
    </row>
    <row r="180" spans="2:36" s="87" customFormat="1" ht="59.15" customHeight="1" x14ac:dyDescent="0.35">
      <c r="B180" s="176"/>
      <c r="C180" s="176"/>
      <c r="D180" s="176"/>
      <c r="E180" s="177"/>
      <c r="F180" s="177"/>
      <c r="G180" s="177"/>
      <c r="H180" s="176"/>
      <c r="I180" s="176"/>
      <c r="J180" s="11" t="s">
        <v>144</v>
      </c>
      <c r="K180" s="7" t="s">
        <v>145</v>
      </c>
      <c r="L180" s="7" t="s">
        <v>87</v>
      </c>
      <c r="M180" s="71">
        <v>144</v>
      </c>
      <c r="N180" s="178"/>
      <c r="O180" s="176"/>
      <c r="P180" s="176"/>
      <c r="Q180" s="176"/>
      <c r="R180" s="179"/>
      <c r="S180" s="179"/>
      <c r="T180" s="180"/>
      <c r="U180" s="180"/>
      <c r="V180" s="183"/>
      <c r="W180" s="184"/>
      <c r="X180" s="184"/>
      <c r="Y180" s="184"/>
      <c r="Z180" s="184"/>
      <c r="AA180" s="184"/>
      <c r="AB180" s="184"/>
      <c r="AC180" s="178"/>
      <c r="AD180" s="185"/>
      <c r="AE180" s="185"/>
      <c r="AF180" s="176"/>
      <c r="AG180" s="178"/>
      <c r="AH180" s="178"/>
      <c r="AI180" s="178"/>
      <c r="AJ180" s="176"/>
    </row>
    <row r="181" spans="2:36" s="87" customFormat="1" ht="104.15" customHeight="1" x14ac:dyDescent="0.35">
      <c r="B181" s="176" t="s">
        <v>335</v>
      </c>
      <c r="C181" s="176" t="s">
        <v>336</v>
      </c>
      <c r="D181" s="176" t="s">
        <v>123</v>
      </c>
      <c r="E181" s="177" t="s">
        <v>67</v>
      </c>
      <c r="F181" s="177" t="s">
        <v>151</v>
      </c>
      <c r="G181" s="177" t="s">
        <v>164</v>
      </c>
      <c r="H181" s="194" t="s">
        <v>70</v>
      </c>
      <c r="I181" s="176" t="s">
        <v>79</v>
      </c>
      <c r="J181" s="11" t="s">
        <v>229</v>
      </c>
      <c r="K181" s="7" t="s">
        <v>124</v>
      </c>
      <c r="L181" s="7" t="s">
        <v>88</v>
      </c>
      <c r="M181" s="7">
        <v>40</v>
      </c>
      <c r="N181" s="178" t="s">
        <v>125</v>
      </c>
      <c r="O181" s="176" t="s">
        <v>337</v>
      </c>
      <c r="P181" s="176" t="s">
        <v>75</v>
      </c>
      <c r="Q181" s="176" t="s">
        <v>76</v>
      </c>
      <c r="R181" s="179" t="s">
        <v>77</v>
      </c>
      <c r="S181" s="208" t="s">
        <v>126</v>
      </c>
      <c r="T181" s="211">
        <f>V181+Y181</f>
        <v>137730.4</v>
      </c>
      <c r="U181" s="211">
        <f>T181/M182</f>
        <v>68865.2</v>
      </c>
      <c r="V181" s="181">
        <v>117070.84</v>
      </c>
      <c r="W181" s="181" t="s">
        <v>79</v>
      </c>
      <c r="X181" s="181" t="s">
        <v>79</v>
      </c>
      <c r="Y181" s="181">
        <v>20659.560000000001</v>
      </c>
      <c r="Z181" s="181" t="s">
        <v>79</v>
      </c>
      <c r="AA181" s="181" t="s">
        <v>79</v>
      </c>
      <c r="AB181" s="181">
        <v>24305.360000000001</v>
      </c>
      <c r="AC181" s="204" t="s">
        <v>127</v>
      </c>
      <c r="AD181" s="186" t="s">
        <v>79</v>
      </c>
      <c r="AE181" s="186">
        <f>V181+Y181</f>
        <v>137730.4</v>
      </c>
      <c r="AF181" s="204" t="s">
        <v>79</v>
      </c>
      <c r="AG181" s="178" t="s">
        <v>33</v>
      </c>
      <c r="AH181" s="178" t="s">
        <v>587</v>
      </c>
      <c r="AI181" s="178" t="s">
        <v>178</v>
      </c>
      <c r="AJ181" s="204"/>
    </row>
    <row r="182" spans="2:36" s="87" customFormat="1" ht="65.150000000000006" customHeight="1" x14ac:dyDescent="0.35">
      <c r="B182" s="176"/>
      <c r="C182" s="176"/>
      <c r="D182" s="176"/>
      <c r="E182" s="177"/>
      <c r="F182" s="177"/>
      <c r="G182" s="177"/>
      <c r="H182" s="195"/>
      <c r="I182" s="176"/>
      <c r="J182" s="11" t="s">
        <v>128</v>
      </c>
      <c r="K182" s="7" t="s">
        <v>129</v>
      </c>
      <c r="L182" s="7" t="s">
        <v>87</v>
      </c>
      <c r="M182" s="7">
        <v>2</v>
      </c>
      <c r="N182" s="178"/>
      <c r="O182" s="176"/>
      <c r="P182" s="176"/>
      <c r="Q182" s="176"/>
      <c r="R182" s="179"/>
      <c r="S182" s="209"/>
      <c r="T182" s="212"/>
      <c r="U182" s="212"/>
      <c r="V182" s="182"/>
      <c r="W182" s="182"/>
      <c r="X182" s="182"/>
      <c r="Y182" s="182"/>
      <c r="Z182" s="182"/>
      <c r="AA182" s="182"/>
      <c r="AB182" s="182"/>
      <c r="AC182" s="205"/>
      <c r="AD182" s="187"/>
      <c r="AE182" s="187"/>
      <c r="AF182" s="195"/>
      <c r="AG182" s="178"/>
      <c r="AH182" s="178"/>
      <c r="AI182" s="178"/>
      <c r="AJ182" s="195"/>
    </row>
    <row r="183" spans="2:36" s="87" customFormat="1" ht="65.5" customHeight="1" x14ac:dyDescent="0.35">
      <c r="B183" s="176"/>
      <c r="C183" s="176"/>
      <c r="D183" s="176"/>
      <c r="E183" s="177"/>
      <c r="F183" s="177"/>
      <c r="G183" s="177"/>
      <c r="H183" s="196"/>
      <c r="I183" s="176"/>
      <c r="J183" s="11" t="s">
        <v>144</v>
      </c>
      <c r="K183" s="7" t="s">
        <v>145</v>
      </c>
      <c r="L183" s="7" t="s">
        <v>87</v>
      </c>
      <c r="M183" s="71">
        <v>76</v>
      </c>
      <c r="N183" s="178"/>
      <c r="O183" s="176"/>
      <c r="P183" s="176"/>
      <c r="Q183" s="176"/>
      <c r="R183" s="179"/>
      <c r="S183" s="210"/>
      <c r="T183" s="213"/>
      <c r="U183" s="213"/>
      <c r="V183" s="183"/>
      <c r="W183" s="183"/>
      <c r="X183" s="183"/>
      <c r="Y183" s="183"/>
      <c r="Z183" s="183"/>
      <c r="AA183" s="183"/>
      <c r="AB183" s="183"/>
      <c r="AC183" s="206"/>
      <c r="AD183" s="188"/>
      <c r="AE183" s="188"/>
      <c r="AF183" s="196"/>
      <c r="AG183" s="178"/>
      <c r="AH183" s="178"/>
      <c r="AI183" s="178"/>
      <c r="AJ183" s="196"/>
    </row>
    <row r="184" spans="2:36" s="87" customFormat="1" ht="101.15" customHeight="1" x14ac:dyDescent="0.35">
      <c r="B184" s="247" t="s">
        <v>1072</v>
      </c>
      <c r="C184" s="247" t="s">
        <v>338</v>
      </c>
      <c r="D184" s="247" t="s">
        <v>123</v>
      </c>
      <c r="E184" s="343" t="s">
        <v>67</v>
      </c>
      <c r="F184" s="343" t="s">
        <v>151</v>
      </c>
      <c r="G184" s="343" t="s">
        <v>164</v>
      </c>
      <c r="H184" s="247" t="s">
        <v>70</v>
      </c>
      <c r="I184" s="247" t="s">
        <v>79</v>
      </c>
      <c r="J184" s="20" t="s">
        <v>229</v>
      </c>
      <c r="K184" s="28" t="s">
        <v>124</v>
      </c>
      <c r="L184" s="28" t="s">
        <v>88</v>
      </c>
      <c r="M184" s="69">
        <v>40</v>
      </c>
      <c r="N184" s="259" t="s">
        <v>125</v>
      </c>
      <c r="O184" s="247" t="s">
        <v>337</v>
      </c>
      <c r="P184" s="247" t="s">
        <v>75</v>
      </c>
      <c r="Q184" s="247" t="s">
        <v>76</v>
      </c>
      <c r="R184" s="396" t="s">
        <v>77</v>
      </c>
      <c r="S184" s="396" t="s">
        <v>126</v>
      </c>
      <c r="T184" s="401">
        <f>V184+Y184</f>
        <v>57778.05</v>
      </c>
      <c r="U184" s="401">
        <f>T184/M185</f>
        <v>57778.05</v>
      </c>
      <c r="V184" s="322">
        <v>49111.35</v>
      </c>
      <c r="W184" s="322" t="s">
        <v>79</v>
      </c>
      <c r="X184" s="322" t="s">
        <v>79</v>
      </c>
      <c r="Y184" s="322">
        <v>8666.7000000000007</v>
      </c>
      <c r="Z184" s="322" t="s">
        <v>79</v>
      </c>
      <c r="AA184" s="322" t="s">
        <v>79</v>
      </c>
      <c r="AB184" s="322">
        <v>10196.129999999999</v>
      </c>
      <c r="AC184" s="259" t="s">
        <v>127</v>
      </c>
      <c r="AD184" s="262" t="s">
        <v>79</v>
      </c>
      <c r="AE184" s="262">
        <f>V184+Y184</f>
        <v>57778.05</v>
      </c>
      <c r="AF184" s="259" t="s">
        <v>79</v>
      </c>
      <c r="AG184" s="222" t="s">
        <v>33</v>
      </c>
      <c r="AH184" s="222" t="s">
        <v>197</v>
      </c>
      <c r="AI184" s="222" t="s">
        <v>181</v>
      </c>
      <c r="AJ184" s="259"/>
    </row>
    <row r="185" spans="2:36" s="87" customFormat="1" ht="75.650000000000006" customHeight="1" x14ac:dyDescent="0.35">
      <c r="B185" s="248"/>
      <c r="C185" s="248"/>
      <c r="D185" s="248"/>
      <c r="E185" s="344"/>
      <c r="F185" s="344"/>
      <c r="G185" s="344"/>
      <c r="H185" s="248"/>
      <c r="I185" s="248"/>
      <c r="J185" s="20" t="s">
        <v>128</v>
      </c>
      <c r="K185" s="28" t="s">
        <v>129</v>
      </c>
      <c r="L185" s="28" t="s">
        <v>87</v>
      </c>
      <c r="M185" s="69">
        <v>1</v>
      </c>
      <c r="N185" s="260"/>
      <c r="O185" s="248"/>
      <c r="P185" s="248"/>
      <c r="Q185" s="248"/>
      <c r="R185" s="397"/>
      <c r="S185" s="397"/>
      <c r="T185" s="415"/>
      <c r="U185" s="415"/>
      <c r="V185" s="330"/>
      <c r="W185" s="330"/>
      <c r="X185" s="330"/>
      <c r="Y185" s="330"/>
      <c r="Z185" s="330"/>
      <c r="AA185" s="330"/>
      <c r="AB185" s="330"/>
      <c r="AC185" s="260"/>
      <c r="AD185" s="263"/>
      <c r="AE185" s="263"/>
      <c r="AF185" s="248"/>
      <c r="AG185" s="222"/>
      <c r="AH185" s="222"/>
      <c r="AI185" s="222"/>
      <c r="AJ185" s="248"/>
    </row>
    <row r="186" spans="2:36" s="87" customFormat="1" ht="56.15" customHeight="1" x14ac:dyDescent="0.35">
      <c r="B186" s="249"/>
      <c r="C186" s="249"/>
      <c r="D186" s="249"/>
      <c r="E186" s="345"/>
      <c r="F186" s="345"/>
      <c r="G186" s="345"/>
      <c r="H186" s="249"/>
      <c r="I186" s="249"/>
      <c r="J186" s="20" t="s">
        <v>144</v>
      </c>
      <c r="K186" s="28" t="s">
        <v>145</v>
      </c>
      <c r="L186" s="28" t="s">
        <v>87</v>
      </c>
      <c r="M186" s="69">
        <v>30</v>
      </c>
      <c r="N186" s="261"/>
      <c r="O186" s="249"/>
      <c r="P186" s="249"/>
      <c r="Q186" s="249"/>
      <c r="R186" s="340"/>
      <c r="S186" s="340"/>
      <c r="T186" s="334"/>
      <c r="U186" s="334"/>
      <c r="V186" s="313"/>
      <c r="W186" s="313"/>
      <c r="X186" s="313"/>
      <c r="Y186" s="313"/>
      <c r="Z186" s="313"/>
      <c r="AA186" s="313"/>
      <c r="AB186" s="313"/>
      <c r="AC186" s="261"/>
      <c r="AD186" s="264"/>
      <c r="AE186" s="264"/>
      <c r="AF186" s="249"/>
      <c r="AG186" s="222"/>
      <c r="AH186" s="222"/>
      <c r="AI186" s="222"/>
      <c r="AJ186" s="249"/>
    </row>
    <row r="187" spans="2:36" s="87" customFormat="1" ht="51" customHeight="1" x14ac:dyDescent="0.35">
      <c r="B187" s="194" t="s">
        <v>339</v>
      </c>
      <c r="C187" s="194" t="s">
        <v>340</v>
      </c>
      <c r="D187" s="194" t="s">
        <v>66</v>
      </c>
      <c r="E187" s="202" t="s">
        <v>67</v>
      </c>
      <c r="F187" s="202" t="s">
        <v>151</v>
      </c>
      <c r="G187" s="202" t="s">
        <v>164</v>
      </c>
      <c r="H187" s="194" t="s">
        <v>70</v>
      </c>
      <c r="I187" s="194" t="s">
        <v>79</v>
      </c>
      <c r="J187" s="423" t="s">
        <v>144</v>
      </c>
      <c r="K187" s="194" t="s">
        <v>145</v>
      </c>
      <c r="L187" s="194" t="s">
        <v>87</v>
      </c>
      <c r="M187" s="425">
        <v>7</v>
      </c>
      <c r="N187" s="204" t="s">
        <v>125</v>
      </c>
      <c r="O187" s="194" t="s">
        <v>341</v>
      </c>
      <c r="P187" s="194" t="s">
        <v>75</v>
      </c>
      <c r="Q187" s="194" t="s">
        <v>76</v>
      </c>
      <c r="R187" s="208" t="s">
        <v>77</v>
      </c>
      <c r="S187" s="208" t="s">
        <v>126</v>
      </c>
      <c r="T187" s="211">
        <f>V187+Y187</f>
        <v>74900</v>
      </c>
      <c r="U187" s="211">
        <v>74900</v>
      </c>
      <c r="V187" s="181">
        <v>63665</v>
      </c>
      <c r="W187" s="181" t="s">
        <v>79</v>
      </c>
      <c r="X187" s="181" t="s">
        <v>79</v>
      </c>
      <c r="Y187" s="181">
        <v>11235</v>
      </c>
      <c r="Z187" s="181" t="s">
        <v>79</v>
      </c>
      <c r="AA187" s="181" t="s">
        <v>79</v>
      </c>
      <c r="AB187" s="181">
        <v>13217.65</v>
      </c>
      <c r="AC187" s="204" t="s">
        <v>127</v>
      </c>
      <c r="AD187" s="186" t="s">
        <v>79</v>
      </c>
      <c r="AE187" s="186">
        <f>V187+Y187</f>
        <v>74900</v>
      </c>
      <c r="AF187" s="204" t="s">
        <v>79</v>
      </c>
      <c r="AG187" s="204" t="s">
        <v>33</v>
      </c>
      <c r="AH187" s="204" t="s">
        <v>197</v>
      </c>
      <c r="AI187" s="204" t="s">
        <v>181</v>
      </c>
      <c r="AJ187" s="204"/>
    </row>
    <row r="188" spans="2:36" s="87" customFormat="1" ht="101.15" customHeight="1" x14ac:dyDescent="0.35">
      <c r="B188" s="176"/>
      <c r="C188" s="176"/>
      <c r="D188" s="176"/>
      <c r="E188" s="177"/>
      <c r="F188" s="177"/>
      <c r="G188" s="177"/>
      <c r="H188" s="195"/>
      <c r="I188" s="176"/>
      <c r="J188" s="364"/>
      <c r="K188" s="176"/>
      <c r="L188" s="176"/>
      <c r="M188" s="517"/>
      <c r="N188" s="178"/>
      <c r="O188" s="176"/>
      <c r="P188" s="195"/>
      <c r="Q188" s="195"/>
      <c r="R188" s="209"/>
      <c r="S188" s="179"/>
      <c r="T188" s="180"/>
      <c r="U188" s="180"/>
      <c r="V188" s="184"/>
      <c r="W188" s="184"/>
      <c r="X188" s="184"/>
      <c r="Y188" s="184"/>
      <c r="Z188" s="184"/>
      <c r="AA188" s="184"/>
      <c r="AB188" s="184"/>
      <c r="AC188" s="178"/>
      <c r="AD188" s="185"/>
      <c r="AE188" s="185"/>
      <c r="AF188" s="176"/>
      <c r="AG188" s="178"/>
      <c r="AH188" s="178"/>
      <c r="AI188" s="178"/>
      <c r="AJ188" s="176"/>
    </row>
    <row r="189" spans="2:36" s="87" customFormat="1" ht="119.5" customHeight="1" x14ac:dyDescent="0.35">
      <c r="B189" s="194" t="s">
        <v>343</v>
      </c>
      <c r="C189" s="194" t="s">
        <v>342</v>
      </c>
      <c r="D189" s="194" t="s">
        <v>66</v>
      </c>
      <c r="E189" s="202" t="s">
        <v>67</v>
      </c>
      <c r="F189" s="202" t="s">
        <v>151</v>
      </c>
      <c r="G189" s="202" t="s">
        <v>164</v>
      </c>
      <c r="H189" s="194" t="s">
        <v>70</v>
      </c>
      <c r="I189" s="194" t="s">
        <v>79</v>
      </c>
      <c r="J189" s="29" t="s">
        <v>229</v>
      </c>
      <c r="K189" s="14" t="s">
        <v>124</v>
      </c>
      <c r="L189" s="14" t="s">
        <v>88</v>
      </c>
      <c r="M189" s="71">
        <v>40</v>
      </c>
      <c r="N189" s="204" t="s">
        <v>125</v>
      </c>
      <c r="O189" s="194" t="s">
        <v>341</v>
      </c>
      <c r="P189" s="194" t="s">
        <v>75</v>
      </c>
      <c r="Q189" s="194" t="s">
        <v>76</v>
      </c>
      <c r="R189" s="208" t="s">
        <v>77</v>
      </c>
      <c r="S189" s="208" t="s">
        <v>126</v>
      </c>
      <c r="T189" s="211">
        <f>V189+Y189</f>
        <v>143177.12</v>
      </c>
      <c r="U189" s="211">
        <f>T189/M190</f>
        <v>71588.56</v>
      </c>
      <c r="V189" s="181">
        <v>121700.55</v>
      </c>
      <c r="W189" s="181" t="s">
        <v>79</v>
      </c>
      <c r="X189" s="181" t="s">
        <v>79</v>
      </c>
      <c r="Y189" s="181">
        <v>21476.57</v>
      </c>
      <c r="Z189" s="181" t="s">
        <v>79</v>
      </c>
      <c r="AA189" s="181" t="s">
        <v>79</v>
      </c>
      <c r="AB189" s="181">
        <v>25266.55</v>
      </c>
      <c r="AC189" s="204" t="s">
        <v>127</v>
      </c>
      <c r="AD189" s="186" t="s">
        <v>79</v>
      </c>
      <c r="AE189" s="186">
        <f>V189+Y189</f>
        <v>143177.12</v>
      </c>
      <c r="AF189" s="204" t="s">
        <v>79</v>
      </c>
      <c r="AG189" s="204" t="s">
        <v>33</v>
      </c>
      <c r="AH189" s="204" t="s">
        <v>269</v>
      </c>
      <c r="AI189" s="204" t="s">
        <v>270</v>
      </c>
      <c r="AJ189" s="204"/>
    </row>
    <row r="190" spans="2:36" s="87" customFormat="1" ht="109" customHeight="1" x14ac:dyDescent="0.35">
      <c r="B190" s="176"/>
      <c r="C190" s="176"/>
      <c r="D190" s="176"/>
      <c r="E190" s="177"/>
      <c r="F190" s="177"/>
      <c r="G190" s="177"/>
      <c r="H190" s="195"/>
      <c r="I190" s="176"/>
      <c r="J190" s="11" t="s">
        <v>128</v>
      </c>
      <c r="K190" s="7" t="s">
        <v>129</v>
      </c>
      <c r="L190" s="7" t="s">
        <v>87</v>
      </c>
      <c r="M190" s="71">
        <v>2</v>
      </c>
      <c r="N190" s="205"/>
      <c r="O190" s="195"/>
      <c r="P190" s="195"/>
      <c r="Q190" s="195"/>
      <c r="R190" s="209"/>
      <c r="S190" s="209"/>
      <c r="T190" s="212"/>
      <c r="U190" s="212"/>
      <c r="V190" s="182"/>
      <c r="W190" s="182"/>
      <c r="X190" s="182"/>
      <c r="Y190" s="182"/>
      <c r="Z190" s="182"/>
      <c r="AA190" s="182"/>
      <c r="AB190" s="182"/>
      <c r="AC190" s="205"/>
      <c r="AD190" s="187"/>
      <c r="AE190" s="187"/>
      <c r="AF190" s="195"/>
      <c r="AG190" s="205"/>
      <c r="AH190" s="205"/>
      <c r="AI190" s="205"/>
      <c r="AJ190" s="195"/>
    </row>
    <row r="191" spans="2:36" s="87" customFormat="1" ht="67" customHeight="1" x14ac:dyDescent="0.35">
      <c r="B191" s="176"/>
      <c r="C191" s="176"/>
      <c r="D191" s="176"/>
      <c r="E191" s="177"/>
      <c r="F191" s="177"/>
      <c r="G191" s="177"/>
      <c r="H191" s="196"/>
      <c r="I191" s="176"/>
      <c r="J191" s="11" t="s">
        <v>144</v>
      </c>
      <c r="K191" s="7" t="s">
        <v>145</v>
      </c>
      <c r="L191" s="7" t="s">
        <v>87</v>
      </c>
      <c r="M191" s="71">
        <v>72</v>
      </c>
      <c r="N191" s="206"/>
      <c r="O191" s="196"/>
      <c r="P191" s="196"/>
      <c r="Q191" s="196"/>
      <c r="R191" s="210"/>
      <c r="S191" s="210"/>
      <c r="T191" s="213"/>
      <c r="U191" s="213"/>
      <c r="V191" s="183"/>
      <c r="W191" s="183"/>
      <c r="X191" s="183"/>
      <c r="Y191" s="183"/>
      <c r="Z191" s="183"/>
      <c r="AA191" s="183"/>
      <c r="AB191" s="183"/>
      <c r="AC191" s="206"/>
      <c r="AD191" s="188"/>
      <c r="AE191" s="188"/>
      <c r="AF191" s="196"/>
      <c r="AG191" s="206"/>
      <c r="AH191" s="206"/>
      <c r="AI191" s="206"/>
      <c r="AJ191" s="196"/>
    </row>
    <row r="192" spans="2:36" s="87" customFormat="1" ht="53.15" customHeight="1" x14ac:dyDescent="0.35">
      <c r="B192" s="194" t="s">
        <v>344</v>
      </c>
      <c r="C192" s="194" t="s">
        <v>345</v>
      </c>
      <c r="D192" s="194" t="s">
        <v>66</v>
      </c>
      <c r="E192" s="202" t="s">
        <v>67</v>
      </c>
      <c r="F192" s="202" t="s">
        <v>149</v>
      </c>
      <c r="G192" s="202" t="s">
        <v>69</v>
      </c>
      <c r="H192" s="194" t="s">
        <v>70</v>
      </c>
      <c r="I192" s="194" t="s">
        <v>79</v>
      </c>
      <c r="J192" s="11" t="s">
        <v>130</v>
      </c>
      <c r="K192" s="7" t="s">
        <v>131</v>
      </c>
      <c r="L192" s="7" t="s">
        <v>132</v>
      </c>
      <c r="M192" s="71">
        <v>3</v>
      </c>
      <c r="N192" s="204" t="s">
        <v>125</v>
      </c>
      <c r="O192" s="194" t="s">
        <v>185</v>
      </c>
      <c r="P192" s="194" t="s">
        <v>75</v>
      </c>
      <c r="Q192" s="194" t="s">
        <v>76</v>
      </c>
      <c r="R192" s="208" t="s">
        <v>77</v>
      </c>
      <c r="S192" s="208" t="s">
        <v>126</v>
      </c>
      <c r="T192" s="211">
        <f>V192+Y192</f>
        <v>227910</v>
      </c>
      <c r="U192" s="211">
        <f>T192/M193</f>
        <v>75970</v>
      </c>
      <c r="V192" s="181">
        <v>193723.5</v>
      </c>
      <c r="W192" s="181" t="s">
        <v>79</v>
      </c>
      <c r="X192" s="181" t="s">
        <v>79</v>
      </c>
      <c r="Y192" s="181">
        <v>34186.5</v>
      </c>
      <c r="Z192" s="181" t="s">
        <v>79</v>
      </c>
      <c r="AA192" s="181" t="s">
        <v>79</v>
      </c>
      <c r="AB192" s="181">
        <v>40219.410000000003</v>
      </c>
      <c r="AC192" s="204" t="s">
        <v>80</v>
      </c>
      <c r="AD192" s="186" t="s">
        <v>79</v>
      </c>
      <c r="AE192" s="186">
        <f>V192+Y192</f>
        <v>227910</v>
      </c>
      <c r="AF192" s="204" t="s">
        <v>79</v>
      </c>
      <c r="AG192" s="204" t="s">
        <v>33</v>
      </c>
      <c r="AH192" s="204" t="s">
        <v>269</v>
      </c>
      <c r="AI192" s="204" t="s">
        <v>270</v>
      </c>
      <c r="AJ192" s="204"/>
    </row>
    <row r="193" spans="2:36" s="87" customFormat="1" ht="57" customHeight="1" x14ac:dyDescent="0.35">
      <c r="B193" s="195"/>
      <c r="C193" s="195"/>
      <c r="D193" s="195"/>
      <c r="E193" s="207"/>
      <c r="F193" s="207"/>
      <c r="G193" s="207"/>
      <c r="H193" s="195"/>
      <c r="I193" s="195"/>
      <c r="J193" s="11" t="s">
        <v>133</v>
      </c>
      <c r="K193" s="7" t="s">
        <v>134</v>
      </c>
      <c r="L193" s="7" t="s">
        <v>87</v>
      </c>
      <c r="M193" s="71">
        <v>3</v>
      </c>
      <c r="N193" s="205"/>
      <c r="O193" s="195"/>
      <c r="P193" s="195"/>
      <c r="Q193" s="195"/>
      <c r="R193" s="209"/>
      <c r="S193" s="209"/>
      <c r="T193" s="212"/>
      <c r="U193" s="212"/>
      <c r="V193" s="182"/>
      <c r="W193" s="182"/>
      <c r="X193" s="182"/>
      <c r="Y193" s="182"/>
      <c r="Z193" s="182"/>
      <c r="AA193" s="182"/>
      <c r="AB193" s="182"/>
      <c r="AC193" s="205"/>
      <c r="AD193" s="187"/>
      <c r="AE193" s="187"/>
      <c r="AF193" s="195"/>
      <c r="AG193" s="205"/>
      <c r="AH193" s="205"/>
      <c r="AI193" s="205"/>
      <c r="AJ193" s="195"/>
    </row>
    <row r="194" spans="2:36" s="87" customFormat="1" ht="49" customHeight="1" x14ac:dyDescent="0.35">
      <c r="B194" s="195"/>
      <c r="C194" s="195"/>
      <c r="D194" s="195"/>
      <c r="E194" s="207"/>
      <c r="F194" s="207"/>
      <c r="G194" s="207"/>
      <c r="H194" s="195"/>
      <c r="I194" s="195"/>
      <c r="J194" s="11" t="s">
        <v>230</v>
      </c>
      <c r="K194" s="7" t="s">
        <v>135</v>
      </c>
      <c r="L194" s="7" t="s">
        <v>136</v>
      </c>
      <c r="M194" s="71">
        <v>3</v>
      </c>
      <c r="N194" s="205"/>
      <c r="O194" s="195"/>
      <c r="P194" s="195"/>
      <c r="Q194" s="195"/>
      <c r="R194" s="209"/>
      <c r="S194" s="209"/>
      <c r="T194" s="212"/>
      <c r="U194" s="212"/>
      <c r="V194" s="182"/>
      <c r="W194" s="182"/>
      <c r="X194" s="182"/>
      <c r="Y194" s="182"/>
      <c r="Z194" s="182"/>
      <c r="AA194" s="182"/>
      <c r="AB194" s="182"/>
      <c r="AC194" s="205"/>
      <c r="AD194" s="187"/>
      <c r="AE194" s="187"/>
      <c r="AF194" s="195"/>
      <c r="AG194" s="205"/>
      <c r="AH194" s="205"/>
      <c r="AI194" s="205"/>
      <c r="AJ194" s="195"/>
    </row>
    <row r="195" spans="2:36" s="87" customFormat="1" ht="44.15" customHeight="1" x14ac:dyDescent="0.35">
      <c r="B195" s="196"/>
      <c r="C195" s="196"/>
      <c r="D195" s="196"/>
      <c r="E195" s="201"/>
      <c r="F195" s="201"/>
      <c r="G195" s="201"/>
      <c r="H195" s="196"/>
      <c r="I195" s="196"/>
      <c r="J195" s="11" t="s">
        <v>137</v>
      </c>
      <c r="K195" s="7" t="s">
        <v>138</v>
      </c>
      <c r="L195" s="7" t="s">
        <v>136</v>
      </c>
      <c r="M195" s="71">
        <v>3</v>
      </c>
      <c r="N195" s="206"/>
      <c r="O195" s="196"/>
      <c r="P195" s="196"/>
      <c r="Q195" s="196"/>
      <c r="R195" s="210"/>
      <c r="S195" s="210"/>
      <c r="T195" s="213"/>
      <c r="U195" s="213"/>
      <c r="V195" s="183"/>
      <c r="W195" s="183"/>
      <c r="X195" s="183"/>
      <c r="Y195" s="183"/>
      <c r="Z195" s="183"/>
      <c r="AA195" s="183"/>
      <c r="AB195" s="183"/>
      <c r="AC195" s="206"/>
      <c r="AD195" s="188"/>
      <c r="AE195" s="188"/>
      <c r="AF195" s="196"/>
      <c r="AG195" s="206"/>
      <c r="AH195" s="206"/>
      <c r="AI195" s="206"/>
      <c r="AJ195" s="196"/>
    </row>
    <row r="196" spans="2:36" s="87" customFormat="1" ht="91" x14ac:dyDescent="0.35">
      <c r="B196" s="194" t="s">
        <v>986</v>
      </c>
      <c r="C196" s="194" t="s">
        <v>987</v>
      </c>
      <c r="D196" s="194" t="s">
        <v>66</v>
      </c>
      <c r="E196" s="202" t="s">
        <v>67</v>
      </c>
      <c r="F196" s="202" t="s">
        <v>151</v>
      </c>
      <c r="G196" s="202" t="s">
        <v>164</v>
      </c>
      <c r="H196" s="194" t="s">
        <v>70</v>
      </c>
      <c r="I196" s="194" t="s">
        <v>79</v>
      </c>
      <c r="J196" s="29" t="s">
        <v>229</v>
      </c>
      <c r="K196" s="14" t="s">
        <v>124</v>
      </c>
      <c r="L196" s="14" t="s">
        <v>88</v>
      </c>
      <c r="M196" s="71">
        <v>40</v>
      </c>
      <c r="N196" s="204" t="s">
        <v>125</v>
      </c>
      <c r="O196" s="194" t="s">
        <v>337</v>
      </c>
      <c r="P196" s="194" t="s">
        <v>75</v>
      </c>
      <c r="Q196" s="194" t="s">
        <v>76</v>
      </c>
      <c r="R196" s="208" t="s">
        <v>77</v>
      </c>
      <c r="S196" s="208" t="s">
        <v>126</v>
      </c>
      <c r="T196" s="211">
        <f>V196+Y196</f>
        <v>155011.85</v>
      </c>
      <c r="U196" s="211">
        <f>T196/M197</f>
        <v>77505.925000000003</v>
      </c>
      <c r="V196" s="181">
        <v>131760.07</v>
      </c>
      <c r="W196" s="181" t="s">
        <v>79</v>
      </c>
      <c r="X196" s="181" t="s">
        <v>79</v>
      </c>
      <c r="Y196" s="181">
        <v>23251.78</v>
      </c>
      <c r="Z196" s="181" t="s">
        <v>79</v>
      </c>
      <c r="AA196" s="181" t="s">
        <v>79</v>
      </c>
      <c r="AB196" s="181">
        <v>27355.040000000001</v>
      </c>
      <c r="AC196" s="204" t="s">
        <v>127</v>
      </c>
      <c r="AD196" s="186" t="s">
        <v>79</v>
      </c>
      <c r="AE196" s="186">
        <f>V196+Y196</f>
        <v>155011.85</v>
      </c>
      <c r="AF196" s="204" t="s">
        <v>79</v>
      </c>
      <c r="AG196" s="204" t="s">
        <v>33</v>
      </c>
      <c r="AH196" s="258" t="s">
        <v>197</v>
      </c>
      <c r="AI196" s="258" t="s">
        <v>181</v>
      </c>
      <c r="AJ196" s="204"/>
    </row>
    <row r="197" spans="2:36" s="87" customFormat="1" ht="52" x14ac:dyDescent="0.35">
      <c r="B197" s="176"/>
      <c r="C197" s="176"/>
      <c r="D197" s="176"/>
      <c r="E197" s="177"/>
      <c r="F197" s="177"/>
      <c r="G197" s="177"/>
      <c r="H197" s="195"/>
      <c r="I197" s="176"/>
      <c r="J197" s="11" t="s">
        <v>128</v>
      </c>
      <c r="K197" s="7" t="s">
        <v>129</v>
      </c>
      <c r="L197" s="7" t="s">
        <v>87</v>
      </c>
      <c r="M197" s="71">
        <v>2</v>
      </c>
      <c r="N197" s="205"/>
      <c r="O197" s="195"/>
      <c r="P197" s="195"/>
      <c r="Q197" s="195"/>
      <c r="R197" s="209"/>
      <c r="S197" s="209"/>
      <c r="T197" s="212"/>
      <c r="U197" s="212"/>
      <c r="V197" s="182"/>
      <c r="W197" s="182"/>
      <c r="X197" s="182"/>
      <c r="Y197" s="182"/>
      <c r="Z197" s="182"/>
      <c r="AA197" s="182"/>
      <c r="AB197" s="182"/>
      <c r="AC197" s="205"/>
      <c r="AD197" s="187"/>
      <c r="AE197" s="187"/>
      <c r="AF197" s="195"/>
      <c r="AG197" s="205"/>
      <c r="AH197" s="258"/>
      <c r="AI197" s="258"/>
      <c r="AJ197" s="195"/>
    </row>
    <row r="198" spans="2:36" s="87" customFormat="1" ht="55" customHeight="1" x14ac:dyDescent="0.35">
      <c r="B198" s="176"/>
      <c r="C198" s="176"/>
      <c r="D198" s="176"/>
      <c r="E198" s="177"/>
      <c r="F198" s="177"/>
      <c r="G198" s="177"/>
      <c r="H198" s="196"/>
      <c r="I198" s="176"/>
      <c r="J198" s="11" t="s">
        <v>144</v>
      </c>
      <c r="K198" s="7" t="s">
        <v>145</v>
      </c>
      <c r="L198" s="7" t="s">
        <v>87</v>
      </c>
      <c r="M198" s="71">
        <v>76</v>
      </c>
      <c r="N198" s="206"/>
      <c r="O198" s="196"/>
      <c r="P198" s="196"/>
      <c r="Q198" s="196"/>
      <c r="R198" s="210"/>
      <c r="S198" s="210"/>
      <c r="T198" s="213"/>
      <c r="U198" s="213"/>
      <c r="V198" s="183"/>
      <c r="W198" s="183"/>
      <c r="X198" s="183"/>
      <c r="Y198" s="183"/>
      <c r="Z198" s="183"/>
      <c r="AA198" s="183"/>
      <c r="AB198" s="183"/>
      <c r="AC198" s="206"/>
      <c r="AD198" s="188"/>
      <c r="AE198" s="188"/>
      <c r="AF198" s="196"/>
      <c r="AG198" s="206"/>
      <c r="AH198" s="258"/>
      <c r="AI198" s="258"/>
      <c r="AJ198" s="196"/>
    </row>
    <row r="199" spans="2:36" s="87" customFormat="1" ht="101.15" customHeight="1" x14ac:dyDescent="0.35">
      <c r="B199" s="194" t="s">
        <v>1026</v>
      </c>
      <c r="C199" s="194" t="s">
        <v>338</v>
      </c>
      <c r="D199" s="194" t="s">
        <v>123</v>
      </c>
      <c r="E199" s="202" t="s">
        <v>67</v>
      </c>
      <c r="F199" s="202" t="s">
        <v>151</v>
      </c>
      <c r="G199" s="202" t="s">
        <v>164</v>
      </c>
      <c r="H199" s="194" t="s">
        <v>70</v>
      </c>
      <c r="I199" s="194" t="s">
        <v>79</v>
      </c>
      <c r="J199" s="11" t="s">
        <v>229</v>
      </c>
      <c r="K199" s="7" t="s">
        <v>124</v>
      </c>
      <c r="L199" s="7" t="s">
        <v>88</v>
      </c>
      <c r="M199" s="71">
        <v>40</v>
      </c>
      <c r="N199" s="204" t="s">
        <v>125</v>
      </c>
      <c r="O199" s="194" t="s">
        <v>337</v>
      </c>
      <c r="P199" s="194" t="s">
        <v>75</v>
      </c>
      <c r="Q199" s="194" t="s">
        <v>76</v>
      </c>
      <c r="R199" s="208" t="s">
        <v>77</v>
      </c>
      <c r="S199" s="208" t="s">
        <v>126</v>
      </c>
      <c r="T199" s="211">
        <f>V199+Y199</f>
        <v>57778.05</v>
      </c>
      <c r="U199" s="211">
        <f>T199/M200</f>
        <v>57778.05</v>
      </c>
      <c r="V199" s="181">
        <v>49111.35</v>
      </c>
      <c r="W199" s="181" t="s">
        <v>79</v>
      </c>
      <c r="X199" s="181" t="s">
        <v>79</v>
      </c>
      <c r="Y199" s="181">
        <v>8666.7000000000007</v>
      </c>
      <c r="Z199" s="181" t="s">
        <v>79</v>
      </c>
      <c r="AA199" s="181" t="s">
        <v>79</v>
      </c>
      <c r="AB199" s="181">
        <v>10196.129999999999</v>
      </c>
      <c r="AC199" s="204" t="s">
        <v>127</v>
      </c>
      <c r="AD199" s="186" t="s">
        <v>79</v>
      </c>
      <c r="AE199" s="186">
        <f>V199+Y199</f>
        <v>57778.05</v>
      </c>
      <c r="AF199" s="204" t="s">
        <v>79</v>
      </c>
      <c r="AG199" s="178" t="s">
        <v>33</v>
      </c>
      <c r="AH199" s="178" t="s">
        <v>270</v>
      </c>
      <c r="AI199" s="178" t="s">
        <v>274</v>
      </c>
      <c r="AJ199" s="204"/>
    </row>
    <row r="200" spans="2:36" s="87" customFormat="1" ht="75.650000000000006" customHeight="1" x14ac:dyDescent="0.35">
      <c r="B200" s="195"/>
      <c r="C200" s="195"/>
      <c r="D200" s="195"/>
      <c r="E200" s="207"/>
      <c r="F200" s="207"/>
      <c r="G200" s="207"/>
      <c r="H200" s="195"/>
      <c r="I200" s="195"/>
      <c r="J200" s="11" t="s">
        <v>128</v>
      </c>
      <c r="K200" s="7" t="s">
        <v>129</v>
      </c>
      <c r="L200" s="7" t="s">
        <v>87</v>
      </c>
      <c r="M200" s="71">
        <v>1</v>
      </c>
      <c r="N200" s="205"/>
      <c r="O200" s="195"/>
      <c r="P200" s="195"/>
      <c r="Q200" s="195"/>
      <c r="R200" s="209"/>
      <c r="S200" s="209"/>
      <c r="T200" s="212"/>
      <c r="U200" s="212"/>
      <c r="V200" s="182"/>
      <c r="W200" s="182"/>
      <c r="X200" s="182"/>
      <c r="Y200" s="182"/>
      <c r="Z200" s="182"/>
      <c r="AA200" s="182"/>
      <c r="AB200" s="182"/>
      <c r="AC200" s="205"/>
      <c r="AD200" s="187"/>
      <c r="AE200" s="187"/>
      <c r="AF200" s="195"/>
      <c r="AG200" s="178"/>
      <c r="AH200" s="178"/>
      <c r="AI200" s="178"/>
      <c r="AJ200" s="195"/>
    </row>
    <row r="201" spans="2:36" s="87" customFormat="1" ht="56.15" customHeight="1" x14ac:dyDescent="0.35">
      <c r="B201" s="196"/>
      <c r="C201" s="196"/>
      <c r="D201" s="196"/>
      <c r="E201" s="201"/>
      <c r="F201" s="201"/>
      <c r="G201" s="201"/>
      <c r="H201" s="196"/>
      <c r="I201" s="196"/>
      <c r="J201" s="11" t="s">
        <v>144</v>
      </c>
      <c r="K201" s="7" t="s">
        <v>145</v>
      </c>
      <c r="L201" s="7" t="s">
        <v>87</v>
      </c>
      <c r="M201" s="71">
        <v>30</v>
      </c>
      <c r="N201" s="206"/>
      <c r="O201" s="196"/>
      <c r="P201" s="196"/>
      <c r="Q201" s="196"/>
      <c r="R201" s="210"/>
      <c r="S201" s="210"/>
      <c r="T201" s="213"/>
      <c r="U201" s="213"/>
      <c r="V201" s="183"/>
      <c r="W201" s="183"/>
      <c r="X201" s="183"/>
      <c r="Y201" s="183"/>
      <c r="Z201" s="183"/>
      <c r="AA201" s="183"/>
      <c r="AB201" s="183"/>
      <c r="AC201" s="206"/>
      <c r="AD201" s="188"/>
      <c r="AE201" s="188"/>
      <c r="AF201" s="196"/>
      <c r="AG201" s="178"/>
      <c r="AH201" s="178"/>
      <c r="AI201" s="178"/>
      <c r="AJ201" s="196"/>
    </row>
    <row r="202" spans="2:36" s="37" customFormat="1" ht="132" customHeight="1" x14ac:dyDescent="0.35">
      <c r="B202" s="194" t="s">
        <v>385</v>
      </c>
      <c r="C202" s="194" t="s">
        <v>386</v>
      </c>
      <c r="D202" s="194" t="s">
        <v>123</v>
      </c>
      <c r="E202" s="202" t="s">
        <v>67</v>
      </c>
      <c r="F202" s="418" t="s">
        <v>151</v>
      </c>
      <c r="G202" s="202" t="s">
        <v>164</v>
      </c>
      <c r="H202" s="414" t="s">
        <v>70</v>
      </c>
      <c r="I202" s="414" t="s">
        <v>79</v>
      </c>
      <c r="J202" s="11" t="s">
        <v>229</v>
      </c>
      <c r="K202" s="7" t="s">
        <v>124</v>
      </c>
      <c r="L202" s="7" t="s">
        <v>88</v>
      </c>
      <c r="M202" s="7">
        <v>40</v>
      </c>
      <c r="N202" s="377" t="s">
        <v>125</v>
      </c>
      <c r="O202" s="194" t="s">
        <v>387</v>
      </c>
      <c r="P202" s="194" t="s">
        <v>75</v>
      </c>
      <c r="Q202" s="194" t="s">
        <v>76</v>
      </c>
      <c r="R202" s="208" t="s">
        <v>77</v>
      </c>
      <c r="S202" s="208" t="s">
        <v>126</v>
      </c>
      <c r="T202" s="211">
        <f>V202+Y202</f>
        <v>492200</v>
      </c>
      <c r="U202" s="401" t="s">
        <v>100</v>
      </c>
      <c r="V202" s="181">
        <v>418370</v>
      </c>
      <c r="W202" s="181" t="s">
        <v>79</v>
      </c>
      <c r="X202" s="181" t="s">
        <v>79</v>
      </c>
      <c r="Y202" s="181">
        <v>73830</v>
      </c>
      <c r="Z202" s="181" t="s">
        <v>100</v>
      </c>
      <c r="AA202" s="181" t="s">
        <v>79</v>
      </c>
      <c r="AB202" s="181">
        <v>221133.32</v>
      </c>
      <c r="AC202" s="204" t="s">
        <v>166</v>
      </c>
      <c r="AD202" s="186" t="s">
        <v>79</v>
      </c>
      <c r="AE202" s="186">
        <f>V202+Y202</f>
        <v>492200</v>
      </c>
      <c r="AF202" s="204" t="s">
        <v>79</v>
      </c>
      <c r="AG202" s="204" t="s">
        <v>33</v>
      </c>
      <c r="AH202" s="243" t="s">
        <v>195</v>
      </c>
      <c r="AI202" s="243" t="s">
        <v>178</v>
      </c>
      <c r="AJ202" s="204"/>
    </row>
    <row r="203" spans="2:36" s="37" customFormat="1" ht="86.15" customHeight="1" x14ac:dyDescent="0.35">
      <c r="B203" s="195"/>
      <c r="C203" s="195"/>
      <c r="D203" s="195"/>
      <c r="E203" s="207"/>
      <c r="F203" s="207"/>
      <c r="G203" s="207"/>
      <c r="H203" s="195"/>
      <c r="I203" s="195"/>
      <c r="J203" s="11" t="s">
        <v>128</v>
      </c>
      <c r="K203" s="7" t="s">
        <v>129</v>
      </c>
      <c r="L203" s="7" t="s">
        <v>87</v>
      </c>
      <c r="M203" s="7">
        <v>4</v>
      </c>
      <c r="N203" s="205"/>
      <c r="O203" s="195"/>
      <c r="P203" s="195"/>
      <c r="Q203" s="195"/>
      <c r="R203" s="209"/>
      <c r="S203" s="209"/>
      <c r="T203" s="212"/>
      <c r="U203" s="415"/>
      <c r="V203" s="182"/>
      <c r="W203" s="182"/>
      <c r="X203" s="182"/>
      <c r="Y203" s="182"/>
      <c r="Z203" s="182"/>
      <c r="AA203" s="182"/>
      <c r="AB203" s="182"/>
      <c r="AC203" s="205"/>
      <c r="AD203" s="187"/>
      <c r="AE203" s="187"/>
      <c r="AF203" s="195"/>
      <c r="AG203" s="205"/>
      <c r="AH203" s="244"/>
      <c r="AI203" s="244"/>
      <c r="AJ203" s="195"/>
    </row>
    <row r="204" spans="2:36" s="37" customFormat="1" ht="59.15" customHeight="1" x14ac:dyDescent="0.35">
      <c r="B204" s="196"/>
      <c r="C204" s="196"/>
      <c r="D204" s="196"/>
      <c r="E204" s="201"/>
      <c r="F204" s="201"/>
      <c r="G204" s="201"/>
      <c r="H204" s="196"/>
      <c r="I204" s="196"/>
      <c r="J204" s="11" t="s">
        <v>144</v>
      </c>
      <c r="K204" s="7" t="s">
        <v>145</v>
      </c>
      <c r="L204" s="7" t="s">
        <v>87</v>
      </c>
      <c r="M204" s="71">
        <v>230</v>
      </c>
      <c r="N204" s="206"/>
      <c r="O204" s="196"/>
      <c r="P204" s="196"/>
      <c r="Q204" s="196"/>
      <c r="R204" s="210"/>
      <c r="S204" s="210"/>
      <c r="T204" s="213"/>
      <c r="U204" s="334"/>
      <c r="V204" s="183"/>
      <c r="W204" s="183"/>
      <c r="X204" s="183"/>
      <c r="Y204" s="183"/>
      <c r="Z204" s="183"/>
      <c r="AA204" s="183"/>
      <c r="AB204" s="183"/>
      <c r="AC204" s="206"/>
      <c r="AD204" s="188"/>
      <c r="AE204" s="188"/>
      <c r="AF204" s="196"/>
      <c r="AG204" s="206"/>
      <c r="AH204" s="245"/>
      <c r="AI204" s="245"/>
      <c r="AJ204" s="196"/>
    </row>
    <row r="205" spans="2:36" s="37" customFormat="1" ht="132" customHeight="1" x14ac:dyDescent="0.35">
      <c r="B205" s="176" t="s">
        <v>388</v>
      </c>
      <c r="C205" s="176" t="s">
        <v>389</v>
      </c>
      <c r="D205" s="176" t="s">
        <v>123</v>
      </c>
      <c r="E205" s="177" t="s">
        <v>67</v>
      </c>
      <c r="F205" s="177" t="s">
        <v>151</v>
      </c>
      <c r="G205" s="177" t="s">
        <v>164</v>
      </c>
      <c r="H205" s="176" t="s">
        <v>70</v>
      </c>
      <c r="I205" s="176" t="s">
        <v>79</v>
      </c>
      <c r="J205" s="11" t="s">
        <v>229</v>
      </c>
      <c r="K205" s="7" t="s">
        <v>124</v>
      </c>
      <c r="L205" s="7" t="s">
        <v>88</v>
      </c>
      <c r="M205" s="7">
        <v>40</v>
      </c>
      <c r="N205" s="178" t="s">
        <v>125</v>
      </c>
      <c r="O205" s="176" t="s">
        <v>387</v>
      </c>
      <c r="P205" s="176" t="s">
        <v>75</v>
      </c>
      <c r="Q205" s="176" t="s">
        <v>76</v>
      </c>
      <c r="R205" s="179" t="s">
        <v>77</v>
      </c>
      <c r="S205" s="179" t="s">
        <v>126</v>
      </c>
      <c r="T205" s="180">
        <f>V205+Y205</f>
        <v>235400</v>
      </c>
      <c r="U205" s="401" t="s">
        <v>100</v>
      </c>
      <c r="V205" s="181">
        <v>200090</v>
      </c>
      <c r="W205" s="184" t="s">
        <v>79</v>
      </c>
      <c r="X205" s="184" t="s">
        <v>79</v>
      </c>
      <c r="Y205" s="184">
        <v>35310</v>
      </c>
      <c r="Z205" s="184" t="s">
        <v>100</v>
      </c>
      <c r="AA205" s="184" t="s">
        <v>79</v>
      </c>
      <c r="AB205" s="184">
        <v>105759.42</v>
      </c>
      <c r="AC205" s="178" t="s">
        <v>166</v>
      </c>
      <c r="AD205" s="185" t="s">
        <v>79</v>
      </c>
      <c r="AE205" s="185">
        <f>V205+Y205</f>
        <v>235400</v>
      </c>
      <c r="AF205" s="178" t="s">
        <v>79</v>
      </c>
      <c r="AG205" s="178" t="s">
        <v>33</v>
      </c>
      <c r="AH205" s="178" t="s">
        <v>178</v>
      </c>
      <c r="AI205" s="243" t="s">
        <v>197</v>
      </c>
      <c r="AJ205" s="178"/>
    </row>
    <row r="206" spans="2:36" s="37" customFormat="1" ht="86.15" customHeight="1" x14ac:dyDescent="0.35">
      <c r="B206" s="176"/>
      <c r="C206" s="176"/>
      <c r="D206" s="176"/>
      <c r="E206" s="177"/>
      <c r="F206" s="177"/>
      <c r="G206" s="177"/>
      <c r="H206" s="176"/>
      <c r="I206" s="176"/>
      <c r="J206" s="11" t="s">
        <v>128</v>
      </c>
      <c r="K206" s="7" t="s">
        <v>129</v>
      </c>
      <c r="L206" s="7" t="s">
        <v>87</v>
      </c>
      <c r="M206" s="7">
        <v>2</v>
      </c>
      <c r="N206" s="178"/>
      <c r="O206" s="176"/>
      <c r="P206" s="176"/>
      <c r="Q206" s="176"/>
      <c r="R206" s="179"/>
      <c r="S206" s="179"/>
      <c r="T206" s="180"/>
      <c r="U206" s="415"/>
      <c r="V206" s="182"/>
      <c r="W206" s="184"/>
      <c r="X206" s="184"/>
      <c r="Y206" s="184"/>
      <c r="Z206" s="184"/>
      <c r="AA206" s="184"/>
      <c r="AB206" s="184"/>
      <c r="AC206" s="178"/>
      <c r="AD206" s="185"/>
      <c r="AE206" s="185"/>
      <c r="AF206" s="176"/>
      <c r="AG206" s="178"/>
      <c r="AH206" s="178"/>
      <c r="AI206" s="244"/>
      <c r="AJ206" s="176"/>
    </row>
    <row r="207" spans="2:36" s="37" customFormat="1" ht="59.15" customHeight="1" x14ac:dyDescent="0.35">
      <c r="B207" s="176"/>
      <c r="C207" s="176"/>
      <c r="D207" s="176"/>
      <c r="E207" s="177"/>
      <c r="F207" s="177"/>
      <c r="G207" s="177"/>
      <c r="H207" s="176"/>
      <c r="I207" s="176"/>
      <c r="J207" s="11" t="s">
        <v>144</v>
      </c>
      <c r="K207" s="7" t="s">
        <v>145</v>
      </c>
      <c r="L207" s="7" t="s">
        <v>87</v>
      </c>
      <c r="M207" s="71">
        <v>110</v>
      </c>
      <c r="N207" s="178"/>
      <c r="O207" s="176"/>
      <c r="P207" s="176"/>
      <c r="Q207" s="176"/>
      <c r="R207" s="179"/>
      <c r="S207" s="179"/>
      <c r="T207" s="180"/>
      <c r="U207" s="334"/>
      <c r="V207" s="183"/>
      <c r="W207" s="184"/>
      <c r="X207" s="184"/>
      <c r="Y207" s="184"/>
      <c r="Z207" s="184"/>
      <c r="AA207" s="184"/>
      <c r="AB207" s="184"/>
      <c r="AC207" s="178"/>
      <c r="AD207" s="185"/>
      <c r="AE207" s="185"/>
      <c r="AF207" s="176"/>
      <c r="AG207" s="178"/>
      <c r="AH207" s="178"/>
      <c r="AI207" s="245"/>
      <c r="AJ207" s="176"/>
    </row>
    <row r="208" spans="2:36" ht="52" customHeight="1" x14ac:dyDescent="0.3">
      <c r="B208" s="176" t="s">
        <v>390</v>
      </c>
      <c r="C208" s="176" t="s">
        <v>391</v>
      </c>
      <c r="D208" s="176" t="s">
        <v>66</v>
      </c>
      <c r="E208" s="177" t="s">
        <v>67</v>
      </c>
      <c r="F208" s="177" t="s">
        <v>149</v>
      </c>
      <c r="G208" s="177" t="s">
        <v>69</v>
      </c>
      <c r="H208" s="176" t="s">
        <v>70</v>
      </c>
      <c r="I208" s="176" t="s">
        <v>79</v>
      </c>
      <c r="J208" s="11" t="s">
        <v>130</v>
      </c>
      <c r="K208" s="7" t="s">
        <v>131</v>
      </c>
      <c r="L208" s="7" t="s">
        <v>132</v>
      </c>
      <c r="M208" s="7">
        <v>2</v>
      </c>
      <c r="N208" s="178" t="s">
        <v>125</v>
      </c>
      <c r="O208" s="176" t="s">
        <v>387</v>
      </c>
      <c r="P208" s="176" t="s">
        <v>75</v>
      </c>
      <c r="Q208" s="176" t="s">
        <v>76</v>
      </c>
      <c r="R208" s="179" t="s">
        <v>77</v>
      </c>
      <c r="S208" s="179" t="s">
        <v>126</v>
      </c>
      <c r="T208" s="180">
        <f>V208+Y208</f>
        <v>151940</v>
      </c>
      <c r="U208" s="320" t="s">
        <v>100</v>
      </c>
      <c r="V208" s="184">
        <v>129149</v>
      </c>
      <c r="W208" s="184" t="s">
        <v>79</v>
      </c>
      <c r="X208" s="184" t="s">
        <v>79</v>
      </c>
      <c r="Y208" s="184">
        <v>22791</v>
      </c>
      <c r="Z208" s="184" t="s">
        <v>79</v>
      </c>
      <c r="AA208" s="184" t="s">
        <v>79</v>
      </c>
      <c r="AB208" s="184">
        <v>65117.15</v>
      </c>
      <c r="AC208" s="178" t="s">
        <v>80</v>
      </c>
      <c r="AD208" s="185" t="s">
        <v>79</v>
      </c>
      <c r="AE208" s="185">
        <f>V208+Y208</f>
        <v>151940</v>
      </c>
      <c r="AF208" s="178" t="s">
        <v>79</v>
      </c>
      <c r="AG208" s="178" t="s">
        <v>33</v>
      </c>
      <c r="AH208" s="178" t="s">
        <v>182</v>
      </c>
      <c r="AI208" s="178" t="s">
        <v>320</v>
      </c>
      <c r="AJ208" s="178"/>
    </row>
    <row r="209" spans="2:36" ht="52" x14ac:dyDescent="0.3">
      <c r="B209" s="176"/>
      <c r="C209" s="176"/>
      <c r="D209" s="176"/>
      <c r="E209" s="177"/>
      <c r="F209" s="177"/>
      <c r="G209" s="177"/>
      <c r="H209" s="176"/>
      <c r="I209" s="176"/>
      <c r="J209" s="11" t="s">
        <v>133</v>
      </c>
      <c r="K209" s="7" t="s">
        <v>134</v>
      </c>
      <c r="L209" s="7" t="s">
        <v>87</v>
      </c>
      <c r="M209" s="7">
        <v>2</v>
      </c>
      <c r="N209" s="178"/>
      <c r="O209" s="176"/>
      <c r="P209" s="176"/>
      <c r="Q209" s="176"/>
      <c r="R209" s="179"/>
      <c r="S209" s="179"/>
      <c r="T209" s="180"/>
      <c r="U209" s="320"/>
      <c r="V209" s="184"/>
      <c r="W209" s="184"/>
      <c r="X209" s="184"/>
      <c r="Y209" s="184"/>
      <c r="Z209" s="184"/>
      <c r="AA209" s="184"/>
      <c r="AB209" s="184"/>
      <c r="AC209" s="178"/>
      <c r="AD209" s="185"/>
      <c r="AE209" s="185"/>
      <c r="AF209" s="176"/>
      <c r="AG209" s="178"/>
      <c r="AH209" s="178"/>
      <c r="AI209" s="178"/>
      <c r="AJ209" s="176"/>
    </row>
    <row r="210" spans="2:36" ht="39" x14ac:dyDescent="0.3">
      <c r="B210" s="176"/>
      <c r="C210" s="176"/>
      <c r="D210" s="176"/>
      <c r="E210" s="177"/>
      <c r="F210" s="177"/>
      <c r="G210" s="177"/>
      <c r="H210" s="176"/>
      <c r="I210" s="176"/>
      <c r="J210" s="11" t="s">
        <v>230</v>
      </c>
      <c r="K210" s="7" t="s">
        <v>135</v>
      </c>
      <c r="L210" s="7" t="s">
        <v>136</v>
      </c>
      <c r="M210" s="7">
        <v>2</v>
      </c>
      <c r="N210" s="178"/>
      <c r="O210" s="176"/>
      <c r="P210" s="176"/>
      <c r="Q210" s="176"/>
      <c r="R210" s="179"/>
      <c r="S210" s="179"/>
      <c r="T210" s="180"/>
      <c r="U210" s="320"/>
      <c r="V210" s="184"/>
      <c r="W210" s="184"/>
      <c r="X210" s="184"/>
      <c r="Y210" s="184"/>
      <c r="Z210" s="184"/>
      <c r="AA210" s="184"/>
      <c r="AB210" s="184"/>
      <c r="AC210" s="178"/>
      <c r="AD210" s="185"/>
      <c r="AE210" s="185"/>
      <c r="AF210" s="176"/>
      <c r="AG210" s="178"/>
      <c r="AH210" s="178"/>
      <c r="AI210" s="178"/>
      <c r="AJ210" s="176"/>
    </row>
    <row r="211" spans="2:36" ht="26" x14ac:dyDescent="0.3">
      <c r="B211" s="176"/>
      <c r="C211" s="176"/>
      <c r="D211" s="176"/>
      <c r="E211" s="177"/>
      <c r="F211" s="177"/>
      <c r="G211" s="177"/>
      <c r="H211" s="176"/>
      <c r="I211" s="176"/>
      <c r="J211" s="11" t="s">
        <v>137</v>
      </c>
      <c r="K211" s="7" t="s">
        <v>138</v>
      </c>
      <c r="L211" s="7" t="s">
        <v>136</v>
      </c>
      <c r="M211" s="71">
        <v>2</v>
      </c>
      <c r="N211" s="178"/>
      <c r="O211" s="176"/>
      <c r="P211" s="176"/>
      <c r="Q211" s="176"/>
      <c r="R211" s="179"/>
      <c r="S211" s="179"/>
      <c r="T211" s="180"/>
      <c r="U211" s="320"/>
      <c r="V211" s="184"/>
      <c r="W211" s="184"/>
      <c r="X211" s="184"/>
      <c r="Y211" s="184"/>
      <c r="Z211" s="184"/>
      <c r="AA211" s="184"/>
      <c r="AB211" s="184"/>
      <c r="AC211" s="178"/>
      <c r="AD211" s="185"/>
      <c r="AE211" s="185"/>
      <c r="AF211" s="176"/>
      <c r="AG211" s="178"/>
      <c r="AH211" s="178"/>
      <c r="AI211" s="178"/>
      <c r="AJ211" s="176"/>
    </row>
    <row r="212" spans="2:36" s="37" customFormat="1" ht="95.15" customHeight="1" x14ac:dyDescent="0.35">
      <c r="B212" s="176" t="s">
        <v>392</v>
      </c>
      <c r="C212" s="176" t="s">
        <v>393</v>
      </c>
      <c r="D212" s="176" t="s">
        <v>123</v>
      </c>
      <c r="E212" s="177" t="s">
        <v>67</v>
      </c>
      <c r="F212" s="177" t="s">
        <v>151</v>
      </c>
      <c r="G212" s="177" t="s">
        <v>164</v>
      </c>
      <c r="H212" s="176" t="s">
        <v>70</v>
      </c>
      <c r="I212" s="176" t="s">
        <v>79</v>
      </c>
      <c r="J212" s="423" t="s">
        <v>128</v>
      </c>
      <c r="K212" s="194" t="s">
        <v>129</v>
      </c>
      <c r="L212" s="194" t="s">
        <v>87</v>
      </c>
      <c r="M212" s="194">
        <v>2</v>
      </c>
      <c r="N212" s="178" t="s">
        <v>125</v>
      </c>
      <c r="O212" s="176" t="s">
        <v>387</v>
      </c>
      <c r="P212" s="176" t="s">
        <v>75</v>
      </c>
      <c r="Q212" s="176" t="s">
        <v>76</v>
      </c>
      <c r="R212" s="179" t="s">
        <v>77</v>
      </c>
      <c r="S212" s="179" t="s">
        <v>126</v>
      </c>
      <c r="T212" s="180">
        <f>V212+Y212</f>
        <v>117700</v>
      </c>
      <c r="U212" s="320" t="s">
        <v>100</v>
      </c>
      <c r="V212" s="181">
        <v>100045</v>
      </c>
      <c r="W212" s="184" t="s">
        <v>79</v>
      </c>
      <c r="X212" s="184" t="s">
        <v>79</v>
      </c>
      <c r="Y212" s="184">
        <v>17655</v>
      </c>
      <c r="Z212" s="184" t="s">
        <v>100</v>
      </c>
      <c r="AA212" s="184" t="s">
        <v>79</v>
      </c>
      <c r="AB212" s="184">
        <v>50442.86</v>
      </c>
      <c r="AC212" s="178" t="s">
        <v>166</v>
      </c>
      <c r="AD212" s="185" t="s">
        <v>79</v>
      </c>
      <c r="AE212" s="185">
        <f>V212+Y212</f>
        <v>117700</v>
      </c>
      <c r="AF212" s="178" t="s">
        <v>79</v>
      </c>
      <c r="AG212" s="178" t="s">
        <v>33</v>
      </c>
      <c r="AH212" s="178" t="s">
        <v>187</v>
      </c>
      <c r="AI212" s="178" t="s">
        <v>188</v>
      </c>
      <c r="AJ212" s="178"/>
    </row>
    <row r="213" spans="2:36" s="37" customFormat="1" ht="86.15" customHeight="1" x14ac:dyDescent="0.35">
      <c r="B213" s="176"/>
      <c r="C213" s="176"/>
      <c r="D213" s="176"/>
      <c r="E213" s="177"/>
      <c r="F213" s="177"/>
      <c r="G213" s="177"/>
      <c r="H213" s="176"/>
      <c r="I213" s="176"/>
      <c r="J213" s="424"/>
      <c r="K213" s="196"/>
      <c r="L213" s="196"/>
      <c r="M213" s="196"/>
      <c r="N213" s="178"/>
      <c r="O213" s="176"/>
      <c r="P213" s="176"/>
      <c r="Q213" s="176"/>
      <c r="R213" s="179"/>
      <c r="S213" s="179"/>
      <c r="T213" s="180"/>
      <c r="U213" s="320"/>
      <c r="V213" s="182"/>
      <c r="W213" s="184"/>
      <c r="X213" s="184"/>
      <c r="Y213" s="184"/>
      <c r="Z213" s="184"/>
      <c r="AA213" s="184"/>
      <c r="AB213" s="184"/>
      <c r="AC213" s="178"/>
      <c r="AD213" s="185"/>
      <c r="AE213" s="185"/>
      <c r="AF213" s="176"/>
      <c r="AG213" s="178"/>
      <c r="AH213" s="178"/>
      <c r="AI213" s="178"/>
      <c r="AJ213" s="176"/>
    </row>
    <row r="214" spans="2:36" s="37" customFormat="1" ht="77.5" customHeight="1" x14ac:dyDescent="0.35">
      <c r="B214" s="176"/>
      <c r="C214" s="176"/>
      <c r="D214" s="176"/>
      <c r="E214" s="177"/>
      <c r="F214" s="177"/>
      <c r="G214" s="177"/>
      <c r="H214" s="176"/>
      <c r="I214" s="176"/>
      <c r="J214" s="11" t="s">
        <v>144</v>
      </c>
      <c r="K214" s="7" t="s">
        <v>145</v>
      </c>
      <c r="L214" s="7" t="s">
        <v>87</v>
      </c>
      <c r="M214" s="71">
        <v>12</v>
      </c>
      <c r="N214" s="178"/>
      <c r="O214" s="176"/>
      <c r="P214" s="176"/>
      <c r="Q214" s="176"/>
      <c r="R214" s="179"/>
      <c r="S214" s="179"/>
      <c r="T214" s="180"/>
      <c r="U214" s="320"/>
      <c r="V214" s="183"/>
      <c r="W214" s="184"/>
      <c r="X214" s="184"/>
      <c r="Y214" s="184"/>
      <c r="Z214" s="184"/>
      <c r="AA214" s="184"/>
      <c r="AB214" s="184"/>
      <c r="AC214" s="178"/>
      <c r="AD214" s="185"/>
      <c r="AE214" s="185"/>
      <c r="AF214" s="176"/>
      <c r="AG214" s="178"/>
      <c r="AH214" s="178"/>
      <c r="AI214" s="178"/>
      <c r="AJ214" s="176"/>
    </row>
    <row r="215" spans="2:36" s="37" customFormat="1" ht="132" customHeight="1" x14ac:dyDescent="0.35">
      <c r="B215" s="194" t="s">
        <v>498</v>
      </c>
      <c r="C215" s="176" t="s">
        <v>504</v>
      </c>
      <c r="D215" s="194" t="s">
        <v>123</v>
      </c>
      <c r="E215" s="202" t="s">
        <v>67</v>
      </c>
      <c r="F215" s="418" t="s">
        <v>151</v>
      </c>
      <c r="G215" s="202" t="s">
        <v>164</v>
      </c>
      <c r="H215" s="414" t="s">
        <v>70</v>
      </c>
      <c r="I215" s="414" t="s">
        <v>79</v>
      </c>
      <c r="J215" s="11" t="s">
        <v>229</v>
      </c>
      <c r="K215" s="7" t="s">
        <v>124</v>
      </c>
      <c r="L215" s="7" t="s">
        <v>88</v>
      </c>
      <c r="M215" s="7">
        <v>40</v>
      </c>
      <c r="N215" s="377" t="s">
        <v>125</v>
      </c>
      <c r="O215" s="177" t="s">
        <v>503</v>
      </c>
      <c r="P215" s="194" t="s">
        <v>75</v>
      </c>
      <c r="Q215" s="194" t="s">
        <v>76</v>
      </c>
      <c r="R215" s="208" t="s">
        <v>77</v>
      </c>
      <c r="S215" s="208" t="s">
        <v>126</v>
      </c>
      <c r="T215" s="211">
        <f>V215+Y215</f>
        <v>41084.17</v>
      </c>
      <c r="U215" s="211" t="s">
        <v>100</v>
      </c>
      <c r="V215" s="184">
        <v>34921.54</v>
      </c>
      <c r="W215" s="184" t="s">
        <v>100</v>
      </c>
      <c r="X215" s="184" t="s">
        <v>100</v>
      </c>
      <c r="Y215" s="514">
        <v>6162.63</v>
      </c>
      <c r="Z215" s="181"/>
      <c r="AA215" s="181"/>
      <c r="AB215" s="181">
        <v>10594.03</v>
      </c>
      <c r="AC215" s="204" t="s">
        <v>166</v>
      </c>
      <c r="AD215" s="186" t="s">
        <v>79</v>
      </c>
      <c r="AE215" s="186">
        <f>V215+Y215</f>
        <v>41084.17</v>
      </c>
      <c r="AF215" s="204" t="s">
        <v>79</v>
      </c>
      <c r="AG215" s="204" t="s">
        <v>33</v>
      </c>
      <c r="AH215" s="178" t="s">
        <v>195</v>
      </c>
      <c r="AI215" s="178" t="s">
        <v>179</v>
      </c>
      <c r="AJ215" s="204"/>
    </row>
    <row r="216" spans="2:36" s="37" customFormat="1" ht="86.15" customHeight="1" x14ac:dyDescent="0.35">
      <c r="B216" s="195"/>
      <c r="C216" s="176"/>
      <c r="D216" s="195"/>
      <c r="E216" s="207"/>
      <c r="F216" s="207"/>
      <c r="G216" s="207"/>
      <c r="H216" s="195"/>
      <c r="I216" s="195"/>
      <c r="J216" s="11" t="s">
        <v>128</v>
      </c>
      <c r="K216" s="7" t="s">
        <v>129</v>
      </c>
      <c r="L216" s="7" t="s">
        <v>87</v>
      </c>
      <c r="M216" s="7">
        <v>1</v>
      </c>
      <c r="N216" s="205"/>
      <c r="O216" s="177"/>
      <c r="P216" s="195"/>
      <c r="Q216" s="195"/>
      <c r="R216" s="209"/>
      <c r="S216" s="209"/>
      <c r="T216" s="212"/>
      <c r="U216" s="212"/>
      <c r="V216" s="184"/>
      <c r="W216" s="184"/>
      <c r="X216" s="184"/>
      <c r="Y216" s="515"/>
      <c r="Z216" s="182"/>
      <c r="AA216" s="182"/>
      <c r="AB216" s="182"/>
      <c r="AC216" s="205"/>
      <c r="AD216" s="187"/>
      <c r="AE216" s="187"/>
      <c r="AF216" s="195"/>
      <c r="AG216" s="205"/>
      <c r="AH216" s="178"/>
      <c r="AI216" s="178"/>
      <c r="AJ216" s="195"/>
    </row>
    <row r="217" spans="2:36" s="37" customFormat="1" ht="59.15" customHeight="1" x14ac:dyDescent="0.35">
      <c r="B217" s="196"/>
      <c r="C217" s="176"/>
      <c r="D217" s="196"/>
      <c r="E217" s="201"/>
      <c r="F217" s="201"/>
      <c r="G217" s="201"/>
      <c r="H217" s="196"/>
      <c r="I217" s="196"/>
      <c r="J217" s="11" t="s">
        <v>144</v>
      </c>
      <c r="K217" s="7" t="s">
        <v>145</v>
      </c>
      <c r="L217" s="7" t="s">
        <v>87</v>
      </c>
      <c r="M217" s="71">
        <v>21</v>
      </c>
      <c r="N217" s="206"/>
      <c r="O217" s="177"/>
      <c r="P217" s="196"/>
      <c r="Q217" s="196"/>
      <c r="R217" s="210"/>
      <c r="S217" s="210"/>
      <c r="T217" s="213"/>
      <c r="U217" s="213"/>
      <c r="V217" s="184"/>
      <c r="W217" s="184"/>
      <c r="X217" s="184"/>
      <c r="Y217" s="516"/>
      <c r="Z217" s="183"/>
      <c r="AA217" s="183"/>
      <c r="AB217" s="183"/>
      <c r="AC217" s="206"/>
      <c r="AD217" s="188"/>
      <c r="AE217" s="188"/>
      <c r="AF217" s="196"/>
      <c r="AG217" s="206"/>
      <c r="AH217" s="178"/>
      <c r="AI217" s="178"/>
      <c r="AJ217" s="196"/>
    </row>
    <row r="218" spans="2:36" s="37" customFormat="1" ht="132" customHeight="1" x14ac:dyDescent="0.35">
      <c r="B218" s="194" t="s">
        <v>499</v>
      </c>
      <c r="C218" s="176" t="s">
        <v>509</v>
      </c>
      <c r="D218" s="194" t="s">
        <v>123</v>
      </c>
      <c r="E218" s="202" t="s">
        <v>67</v>
      </c>
      <c r="F218" s="418" t="s">
        <v>151</v>
      </c>
      <c r="G218" s="202" t="s">
        <v>164</v>
      </c>
      <c r="H218" s="414" t="s">
        <v>70</v>
      </c>
      <c r="I218" s="414" t="s">
        <v>79</v>
      </c>
      <c r="J218" s="11" t="s">
        <v>229</v>
      </c>
      <c r="K218" s="7" t="s">
        <v>124</v>
      </c>
      <c r="L218" s="7" t="s">
        <v>88</v>
      </c>
      <c r="M218" s="7">
        <v>40</v>
      </c>
      <c r="N218" s="377" t="s">
        <v>125</v>
      </c>
      <c r="O218" s="194" t="s">
        <v>505</v>
      </c>
      <c r="P218" s="194" t="s">
        <v>75</v>
      </c>
      <c r="Q218" s="194" t="s">
        <v>76</v>
      </c>
      <c r="R218" s="208" t="s">
        <v>77</v>
      </c>
      <c r="S218" s="208" t="s">
        <v>126</v>
      </c>
      <c r="T218" s="211">
        <f>V218+Y218</f>
        <v>486989.2</v>
      </c>
      <c r="U218" s="211" t="s">
        <v>100</v>
      </c>
      <c r="V218" s="181">
        <v>413940.82</v>
      </c>
      <c r="W218" s="181" t="s">
        <v>100</v>
      </c>
      <c r="X218" s="181" t="s">
        <v>100</v>
      </c>
      <c r="Y218" s="181">
        <v>73048.38</v>
      </c>
      <c r="Z218" s="181" t="s">
        <v>100</v>
      </c>
      <c r="AA218" s="181" t="s">
        <v>100</v>
      </c>
      <c r="AB218" s="184">
        <v>125575.86</v>
      </c>
      <c r="AC218" s="204" t="s">
        <v>166</v>
      </c>
      <c r="AD218" s="186" t="s">
        <v>79</v>
      </c>
      <c r="AE218" s="186">
        <f>V218+Y218</f>
        <v>486989.2</v>
      </c>
      <c r="AF218" s="204" t="s">
        <v>79</v>
      </c>
      <c r="AG218" s="204" t="s">
        <v>33</v>
      </c>
      <c r="AH218" s="178" t="s">
        <v>195</v>
      </c>
      <c r="AI218" s="178" t="s">
        <v>179</v>
      </c>
      <c r="AJ218" s="204"/>
    </row>
    <row r="219" spans="2:36" s="37" customFormat="1" ht="86.15" customHeight="1" x14ac:dyDescent="0.35">
      <c r="B219" s="195"/>
      <c r="C219" s="258"/>
      <c r="D219" s="195"/>
      <c r="E219" s="207"/>
      <c r="F219" s="207"/>
      <c r="G219" s="207"/>
      <c r="H219" s="195"/>
      <c r="I219" s="195"/>
      <c r="J219" s="11" t="s">
        <v>128</v>
      </c>
      <c r="K219" s="7" t="s">
        <v>129</v>
      </c>
      <c r="L219" s="7" t="s">
        <v>87</v>
      </c>
      <c r="M219" s="7">
        <v>8</v>
      </c>
      <c r="N219" s="205"/>
      <c r="O219" s="195"/>
      <c r="P219" s="195"/>
      <c r="Q219" s="195"/>
      <c r="R219" s="209"/>
      <c r="S219" s="209"/>
      <c r="T219" s="212"/>
      <c r="U219" s="212"/>
      <c r="V219" s="182"/>
      <c r="W219" s="182"/>
      <c r="X219" s="182"/>
      <c r="Y219" s="182"/>
      <c r="Z219" s="182"/>
      <c r="AA219" s="182"/>
      <c r="AB219" s="184"/>
      <c r="AC219" s="205"/>
      <c r="AD219" s="187"/>
      <c r="AE219" s="187"/>
      <c r="AF219" s="195"/>
      <c r="AG219" s="205"/>
      <c r="AH219" s="178"/>
      <c r="AI219" s="178"/>
      <c r="AJ219" s="195"/>
    </row>
    <row r="220" spans="2:36" s="37" customFormat="1" ht="59.15" customHeight="1" x14ac:dyDescent="0.35">
      <c r="B220" s="196"/>
      <c r="C220" s="258"/>
      <c r="D220" s="196"/>
      <c r="E220" s="201"/>
      <c r="F220" s="201"/>
      <c r="G220" s="201"/>
      <c r="H220" s="196"/>
      <c r="I220" s="196"/>
      <c r="J220" s="11" t="s">
        <v>144</v>
      </c>
      <c r="K220" s="7" t="s">
        <v>145</v>
      </c>
      <c r="L220" s="7" t="s">
        <v>87</v>
      </c>
      <c r="M220" s="71">
        <v>269</v>
      </c>
      <c r="N220" s="206"/>
      <c r="O220" s="196"/>
      <c r="P220" s="196"/>
      <c r="Q220" s="196"/>
      <c r="R220" s="210"/>
      <c r="S220" s="210"/>
      <c r="T220" s="213"/>
      <c r="U220" s="213"/>
      <c r="V220" s="183"/>
      <c r="W220" s="183"/>
      <c r="X220" s="183"/>
      <c r="Y220" s="183"/>
      <c r="Z220" s="183"/>
      <c r="AA220" s="183"/>
      <c r="AB220" s="184"/>
      <c r="AC220" s="206"/>
      <c r="AD220" s="188"/>
      <c r="AE220" s="188"/>
      <c r="AF220" s="196"/>
      <c r="AG220" s="206"/>
      <c r="AH220" s="178"/>
      <c r="AI220" s="178"/>
      <c r="AJ220" s="196"/>
    </row>
    <row r="221" spans="2:36" s="37" customFormat="1" ht="132" customHeight="1" x14ac:dyDescent="0.35">
      <c r="B221" s="194" t="s">
        <v>500</v>
      </c>
      <c r="C221" s="194" t="s">
        <v>510</v>
      </c>
      <c r="D221" s="194" t="s">
        <v>123</v>
      </c>
      <c r="E221" s="202" t="s">
        <v>67</v>
      </c>
      <c r="F221" s="418" t="s">
        <v>151</v>
      </c>
      <c r="G221" s="202" t="s">
        <v>164</v>
      </c>
      <c r="H221" s="414" t="s">
        <v>70</v>
      </c>
      <c r="I221" s="414" t="s">
        <v>79</v>
      </c>
      <c r="J221" s="11" t="s">
        <v>229</v>
      </c>
      <c r="K221" s="7" t="s">
        <v>124</v>
      </c>
      <c r="L221" s="7" t="s">
        <v>88</v>
      </c>
      <c r="M221" s="7">
        <v>40</v>
      </c>
      <c r="N221" s="377" t="s">
        <v>125</v>
      </c>
      <c r="O221" s="194" t="s">
        <v>506</v>
      </c>
      <c r="P221" s="194" t="s">
        <v>75</v>
      </c>
      <c r="Q221" s="194" t="s">
        <v>76</v>
      </c>
      <c r="R221" s="208" t="s">
        <v>77</v>
      </c>
      <c r="S221" s="208" t="s">
        <v>126</v>
      </c>
      <c r="T221" s="211">
        <f>V221+Y221</f>
        <v>120000</v>
      </c>
      <c r="U221" s="211" t="s">
        <v>100</v>
      </c>
      <c r="V221" s="181">
        <v>102000</v>
      </c>
      <c r="W221" s="181" t="s">
        <v>100</v>
      </c>
      <c r="X221" s="184" t="s">
        <v>100</v>
      </c>
      <c r="Y221" s="181">
        <v>18000</v>
      </c>
      <c r="Z221" s="181" t="s">
        <v>100</v>
      </c>
      <c r="AA221" s="181" t="s">
        <v>100</v>
      </c>
      <c r="AB221" s="184">
        <v>30943.4</v>
      </c>
      <c r="AC221" s="204" t="s">
        <v>166</v>
      </c>
      <c r="AD221" s="186" t="s">
        <v>79</v>
      </c>
      <c r="AE221" s="186">
        <f>V221+Y221</f>
        <v>120000</v>
      </c>
      <c r="AF221" s="204" t="s">
        <v>79</v>
      </c>
      <c r="AG221" s="204" t="s">
        <v>33</v>
      </c>
      <c r="AH221" s="204" t="s">
        <v>181</v>
      </c>
      <c r="AI221" s="204" t="s">
        <v>182</v>
      </c>
      <c r="AJ221" s="204"/>
    </row>
    <row r="222" spans="2:36" s="37" customFormat="1" ht="86.15" customHeight="1" x14ac:dyDescent="0.35">
      <c r="B222" s="195"/>
      <c r="C222" s="195"/>
      <c r="D222" s="195"/>
      <c r="E222" s="207"/>
      <c r="F222" s="207"/>
      <c r="G222" s="207"/>
      <c r="H222" s="195"/>
      <c r="I222" s="195"/>
      <c r="J222" s="11" t="s">
        <v>128</v>
      </c>
      <c r="K222" s="7" t="s">
        <v>129</v>
      </c>
      <c r="L222" s="7" t="s">
        <v>87</v>
      </c>
      <c r="M222" s="7">
        <v>2</v>
      </c>
      <c r="N222" s="205"/>
      <c r="O222" s="195"/>
      <c r="P222" s="195"/>
      <c r="Q222" s="195"/>
      <c r="R222" s="209"/>
      <c r="S222" s="209"/>
      <c r="T222" s="212"/>
      <c r="U222" s="212"/>
      <c r="V222" s="182"/>
      <c r="W222" s="182"/>
      <c r="X222" s="184"/>
      <c r="Y222" s="182"/>
      <c r="Z222" s="182"/>
      <c r="AA222" s="182"/>
      <c r="AB222" s="184"/>
      <c r="AC222" s="205"/>
      <c r="AD222" s="187"/>
      <c r="AE222" s="187"/>
      <c r="AF222" s="195"/>
      <c r="AG222" s="205"/>
      <c r="AH222" s="205"/>
      <c r="AI222" s="205"/>
      <c r="AJ222" s="195"/>
    </row>
    <row r="223" spans="2:36" s="37" customFormat="1" ht="59.15" customHeight="1" x14ac:dyDescent="0.35">
      <c r="B223" s="196"/>
      <c r="C223" s="196"/>
      <c r="D223" s="196"/>
      <c r="E223" s="201"/>
      <c r="F223" s="201"/>
      <c r="G223" s="201"/>
      <c r="H223" s="196"/>
      <c r="I223" s="196"/>
      <c r="J223" s="11" t="s">
        <v>144</v>
      </c>
      <c r="K223" s="7" t="s">
        <v>145</v>
      </c>
      <c r="L223" s="7" t="s">
        <v>87</v>
      </c>
      <c r="M223" s="71">
        <v>10</v>
      </c>
      <c r="N223" s="206"/>
      <c r="O223" s="196"/>
      <c r="P223" s="196"/>
      <c r="Q223" s="196"/>
      <c r="R223" s="210"/>
      <c r="S223" s="210"/>
      <c r="T223" s="213"/>
      <c r="U223" s="213"/>
      <c r="V223" s="183"/>
      <c r="W223" s="183"/>
      <c r="X223" s="184"/>
      <c r="Y223" s="183"/>
      <c r="Z223" s="183"/>
      <c r="AA223" s="183"/>
      <c r="AB223" s="184"/>
      <c r="AC223" s="206"/>
      <c r="AD223" s="188"/>
      <c r="AE223" s="188"/>
      <c r="AF223" s="196"/>
      <c r="AG223" s="206"/>
      <c r="AH223" s="206"/>
      <c r="AI223" s="206"/>
      <c r="AJ223" s="196"/>
    </row>
    <row r="224" spans="2:36" s="37" customFormat="1" ht="132" customHeight="1" x14ac:dyDescent="0.35">
      <c r="B224" s="194" t="s">
        <v>501</v>
      </c>
      <c r="C224" s="176" t="s">
        <v>511</v>
      </c>
      <c r="D224" s="194" t="s">
        <v>123</v>
      </c>
      <c r="E224" s="202" t="s">
        <v>67</v>
      </c>
      <c r="F224" s="418" t="s">
        <v>151</v>
      </c>
      <c r="G224" s="202" t="s">
        <v>164</v>
      </c>
      <c r="H224" s="414" t="s">
        <v>70</v>
      </c>
      <c r="I224" s="414" t="s">
        <v>79</v>
      </c>
      <c r="J224" s="11" t="s">
        <v>229</v>
      </c>
      <c r="K224" s="7" t="s">
        <v>124</v>
      </c>
      <c r="L224" s="7" t="s">
        <v>88</v>
      </c>
      <c r="M224" s="7">
        <v>40</v>
      </c>
      <c r="N224" s="377" t="s">
        <v>125</v>
      </c>
      <c r="O224" s="194" t="s">
        <v>507</v>
      </c>
      <c r="P224" s="194" t="s">
        <v>75</v>
      </c>
      <c r="Q224" s="194" t="s">
        <v>76</v>
      </c>
      <c r="R224" s="208" t="s">
        <v>77</v>
      </c>
      <c r="S224" s="208" t="s">
        <v>126</v>
      </c>
      <c r="T224" s="211">
        <f>V224+Y224</f>
        <v>20000</v>
      </c>
      <c r="U224" s="211" t="s">
        <v>100</v>
      </c>
      <c r="V224" s="181">
        <v>17000</v>
      </c>
      <c r="W224" s="181" t="s">
        <v>100</v>
      </c>
      <c r="X224" s="181" t="s">
        <v>100</v>
      </c>
      <c r="Y224" s="181">
        <v>3000</v>
      </c>
      <c r="Z224" s="181" t="s">
        <v>100</v>
      </c>
      <c r="AA224" s="181" t="s">
        <v>100</v>
      </c>
      <c r="AB224" s="181">
        <v>5157.2299999999996</v>
      </c>
      <c r="AC224" s="204" t="s">
        <v>166</v>
      </c>
      <c r="AD224" s="186" t="s">
        <v>79</v>
      </c>
      <c r="AE224" s="186">
        <f>V224+Y224</f>
        <v>20000</v>
      </c>
      <c r="AF224" s="204" t="s">
        <v>79</v>
      </c>
      <c r="AG224" s="204" t="s">
        <v>33</v>
      </c>
      <c r="AH224" s="204" t="s">
        <v>181</v>
      </c>
      <c r="AI224" s="204" t="s">
        <v>182</v>
      </c>
      <c r="AJ224" s="204"/>
    </row>
    <row r="225" spans="2:36" s="37" customFormat="1" ht="86.15" customHeight="1" x14ac:dyDescent="0.35">
      <c r="B225" s="195"/>
      <c r="C225" s="440"/>
      <c r="D225" s="195"/>
      <c r="E225" s="207"/>
      <c r="F225" s="207"/>
      <c r="G225" s="207"/>
      <c r="H225" s="195"/>
      <c r="I225" s="195"/>
      <c r="J225" s="11" t="s">
        <v>128</v>
      </c>
      <c r="K225" s="7" t="s">
        <v>129</v>
      </c>
      <c r="L225" s="7" t="s">
        <v>87</v>
      </c>
      <c r="M225" s="7">
        <v>1</v>
      </c>
      <c r="N225" s="205"/>
      <c r="O225" s="195"/>
      <c r="P225" s="195"/>
      <c r="Q225" s="195"/>
      <c r="R225" s="209"/>
      <c r="S225" s="209"/>
      <c r="T225" s="212"/>
      <c r="U225" s="212"/>
      <c r="V225" s="182"/>
      <c r="W225" s="182"/>
      <c r="X225" s="182"/>
      <c r="Y225" s="182"/>
      <c r="Z225" s="182"/>
      <c r="AA225" s="182"/>
      <c r="AB225" s="182"/>
      <c r="AC225" s="205"/>
      <c r="AD225" s="187"/>
      <c r="AE225" s="187"/>
      <c r="AF225" s="195"/>
      <c r="AG225" s="205"/>
      <c r="AH225" s="205"/>
      <c r="AI225" s="205"/>
      <c r="AJ225" s="195"/>
    </row>
    <row r="226" spans="2:36" s="37" customFormat="1" ht="59.15" customHeight="1" x14ac:dyDescent="0.35">
      <c r="B226" s="196"/>
      <c r="C226" s="440"/>
      <c r="D226" s="196"/>
      <c r="E226" s="201"/>
      <c r="F226" s="201"/>
      <c r="G226" s="201"/>
      <c r="H226" s="196"/>
      <c r="I226" s="196"/>
      <c r="J226" s="11" t="s">
        <v>144</v>
      </c>
      <c r="K226" s="7" t="s">
        <v>145</v>
      </c>
      <c r="L226" s="7" t="s">
        <v>87</v>
      </c>
      <c r="M226" s="71">
        <v>20</v>
      </c>
      <c r="N226" s="206"/>
      <c r="O226" s="196"/>
      <c r="P226" s="196"/>
      <c r="Q226" s="196"/>
      <c r="R226" s="210"/>
      <c r="S226" s="210"/>
      <c r="T226" s="213"/>
      <c r="U226" s="213"/>
      <c r="V226" s="183"/>
      <c r="W226" s="183"/>
      <c r="X226" s="183"/>
      <c r="Y226" s="183"/>
      <c r="Z226" s="183"/>
      <c r="AA226" s="183"/>
      <c r="AB226" s="183"/>
      <c r="AC226" s="206"/>
      <c r="AD226" s="188"/>
      <c r="AE226" s="188"/>
      <c r="AF226" s="196"/>
      <c r="AG226" s="206"/>
      <c r="AH226" s="206"/>
      <c r="AI226" s="206"/>
      <c r="AJ226" s="196"/>
    </row>
    <row r="227" spans="2:36" ht="52" customHeight="1" x14ac:dyDescent="0.3">
      <c r="B227" s="176" t="s">
        <v>502</v>
      </c>
      <c r="C227" s="176" t="s">
        <v>512</v>
      </c>
      <c r="D227" s="176" t="s">
        <v>66</v>
      </c>
      <c r="E227" s="177" t="s">
        <v>67</v>
      </c>
      <c r="F227" s="177" t="s">
        <v>149</v>
      </c>
      <c r="G227" s="177" t="s">
        <v>69</v>
      </c>
      <c r="H227" s="176" t="s">
        <v>70</v>
      </c>
      <c r="I227" s="176" t="s">
        <v>79</v>
      </c>
      <c r="J227" s="11" t="s">
        <v>130</v>
      </c>
      <c r="K227" s="7" t="s">
        <v>131</v>
      </c>
      <c r="L227" s="7" t="s">
        <v>132</v>
      </c>
      <c r="M227" s="7">
        <v>3</v>
      </c>
      <c r="N227" s="178" t="s">
        <v>125</v>
      </c>
      <c r="O227" s="176" t="s">
        <v>508</v>
      </c>
      <c r="P227" s="176" t="s">
        <v>75</v>
      </c>
      <c r="Q227" s="176" t="s">
        <v>76</v>
      </c>
      <c r="R227" s="179" t="s">
        <v>77</v>
      </c>
      <c r="S227" s="179" t="s">
        <v>126</v>
      </c>
      <c r="T227" s="180">
        <f>V227+Y227</f>
        <v>212250</v>
      </c>
      <c r="U227" s="180" t="s">
        <v>100</v>
      </c>
      <c r="V227" s="184">
        <v>180412.5</v>
      </c>
      <c r="W227" s="184" t="s">
        <v>100</v>
      </c>
      <c r="X227" s="184" t="s">
        <v>100</v>
      </c>
      <c r="Y227" s="439">
        <v>31837.5</v>
      </c>
      <c r="Z227" s="184" t="s">
        <v>100</v>
      </c>
      <c r="AA227" s="184" t="s">
        <v>100</v>
      </c>
      <c r="AB227" s="512">
        <v>54731.13</v>
      </c>
      <c r="AC227" s="178" t="s">
        <v>80</v>
      </c>
      <c r="AD227" s="185" t="s">
        <v>79</v>
      </c>
      <c r="AE227" s="185">
        <f>V227+Y227</f>
        <v>212250</v>
      </c>
      <c r="AF227" s="178" t="s">
        <v>79</v>
      </c>
      <c r="AG227" s="178" t="s">
        <v>33</v>
      </c>
      <c r="AH227" s="178" t="s">
        <v>269</v>
      </c>
      <c r="AI227" s="178" t="s">
        <v>270</v>
      </c>
      <c r="AJ227" s="178"/>
    </row>
    <row r="228" spans="2:36" ht="59.5" customHeight="1" x14ac:dyDescent="0.3">
      <c r="B228" s="176"/>
      <c r="C228" s="176"/>
      <c r="D228" s="176"/>
      <c r="E228" s="177"/>
      <c r="F228" s="177"/>
      <c r="G228" s="177"/>
      <c r="H228" s="176"/>
      <c r="I228" s="176"/>
      <c r="J228" s="11" t="s">
        <v>133</v>
      </c>
      <c r="K228" s="7" t="s">
        <v>134</v>
      </c>
      <c r="L228" s="7" t="s">
        <v>87</v>
      </c>
      <c r="M228" s="7">
        <v>3</v>
      </c>
      <c r="N228" s="178"/>
      <c r="O228" s="176"/>
      <c r="P228" s="176"/>
      <c r="Q228" s="176"/>
      <c r="R228" s="179"/>
      <c r="S228" s="179"/>
      <c r="T228" s="180"/>
      <c r="U228" s="180"/>
      <c r="V228" s="184"/>
      <c r="W228" s="184"/>
      <c r="X228" s="184"/>
      <c r="Y228" s="439"/>
      <c r="Z228" s="184"/>
      <c r="AA228" s="184"/>
      <c r="AB228" s="499"/>
      <c r="AC228" s="178"/>
      <c r="AD228" s="185"/>
      <c r="AE228" s="185"/>
      <c r="AF228" s="176"/>
      <c r="AG228" s="178"/>
      <c r="AH228" s="178"/>
      <c r="AI228" s="178"/>
      <c r="AJ228" s="176"/>
    </row>
    <row r="229" spans="2:36" ht="57.65" customHeight="1" x14ac:dyDescent="0.3">
      <c r="B229" s="176"/>
      <c r="C229" s="176"/>
      <c r="D229" s="176"/>
      <c r="E229" s="177"/>
      <c r="F229" s="177"/>
      <c r="G229" s="177"/>
      <c r="H229" s="176"/>
      <c r="I229" s="176"/>
      <c r="J229" s="11" t="s">
        <v>230</v>
      </c>
      <c r="K229" s="7" t="s">
        <v>135</v>
      </c>
      <c r="L229" s="7" t="s">
        <v>136</v>
      </c>
      <c r="M229" s="7">
        <v>3</v>
      </c>
      <c r="N229" s="178"/>
      <c r="O229" s="176"/>
      <c r="P229" s="176"/>
      <c r="Q229" s="176"/>
      <c r="R229" s="179"/>
      <c r="S229" s="179"/>
      <c r="T229" s="180"/>
      <c r="U229" s="180"/>
      <c r="V229" s="184"/>
      <c r="W229" s="184"/>
      <c r="X229" s="184"/>
      <c r="Y229" s="439"/>
      <c r="Z229" s="184"/>
      <c r="AA229" s="184"/>
      <c r="AB229" s="499"/>
      <c r="AC229" s="178"/>
      <c r="AD229" s="185"/>
      <c r="AE229" s="185"/>
      <c r="AF229" s="176"/>
      <c r="AG229" s="178"/>
      <c r="AH229" s="178"/>
      <c r="AI229" s="178"/>
      <c r="AJ229" s="176"/>
    </row>
    <row r="230" spans="2:36" ht="39" customHeight="1" x14ac:dyDescent="0.3">
      <c r="B230" s="176"/>
      <c r="C230" s="176"/>
      <c r="D230" s="176"/>
      <c r="E230" s="177"/>
      <c r="F230" s="177"/>
      <c r="G230" s="177"/>
      <c r="H230" s="176"/>
      <c r="I230" s="176"/>
      <c r="J230" s="11" t="s">
        <v>137</v>
      </c>
      <c r="K230" s="7" t="s">
        <v>138</v>
      </c>
      <c r="L230" s="7" t="s">
        <v>136</v>
      </c>
      <c r="M230" s="71">
        <v>3</v>
      </c>
      <c r="N230" s="178"/>
      <c r="O230" s="176"/>
      <c r="P230" s="176"/>
      <c r="Q230" s="176"/>
      <c r="R230" s="179"/>
      <c r="S230" s="179"/>
      <c r="T230" s="180"/>
      <c r="U230" s="180"/>
      <c r="V230" s="184"/>
      <c r="W230" s="184"/>
      <c r="X230" s="184"/>
      <c r="Y230" s="439"/>
      <c r="Z230" s="184"/>
      <c r="AA230" s="184"/>
      <c r="AB230" s="513"/>
      <c r="AC230" s="178"/>
      <c r="AD230" s="185"/>
      <c r="AE230" s="185"/>
      <c r="AF230" s="176"/>
      <c r="AG230" s="178"/>
      <c r="AH230" s="178"/>
      <c r="AI230" s="178"/>
      <c r="AJ230" s="176"/>
    </row>
    <row r="231" spans="2:36" s="37" customFormat="1" ht="132" customHeight="1" x14ac:dyDescent="0.35">
      <c r="B231" s="194" t="s">
        <v>1004</v>
      </c>
      <c r="C231" s="176" t="s">
        <v>504</v>
      </c>
      <c r="D231" s="194" t="s">
        <v>123</v>
      </c>
      <c r="E231" s="202" t="s">
        <v>67</v>
      </c>
      <c r="F231" s="418" t="s">
        <v>151</v>
      </c>
      <c r="G231" s="202" t="s">
        <v>164</v>
      </c>
      <c r="H231" s="414" t="s">
        <v>70</v>
      </c>
      <c r="I231" s="414" t="s">
        <v>79</v>
      </c>
      <c r="J231" s="11" t="s">
        <v>229</v>
      </c>
      <c r="K231" s="7" t="s">
        <v>124</v>
      </c>
      <c r="L231" s="7" t="s">
        <v>88</v>
      </c>
      <c r="M231" s="7">
        <v>40</v>
      </c>
      <c r="N231" s="377" t="s">
        <v>125</v>
      </c>
      <c r="O231" s="177" t="s">
        <v>503</v>
      </c>
      <c r="P231" s="194" t="s">
        <v>75</v>
      </c>
      <c r="Q231" s="194" t="s">
        <v>76</v>
      </c>
      <c r="R231" s="208" t="s">
        <v>77</v>
      </c>
      <c r="S231" s="208" t="s">
        <v>126</v>
      </c>
      <c r="T231" s="211">
        <f>V231+Y231</f>
        <v>82179.83</v>
      </c>
      <c r="U231" s="211" t="s">
        <v>100</v>
      </c>
      <c r="V231" s="184">
        <v>69852.86</v>
      </c>
      <c r="W231" s="184" t="s">
        <v>100</v>
      </c>
      <c r="X231" s="184" t="s">
        <v>100</v>
      </c>
      <c r="Y231" s="514">
        <v>12326.97</v>
      </c>
      <c r="Z231" s="181" t="s">
        <v>100</v>
      </c>
      <c r="AA231" s="181" t="s">
        <v>100</v>
      </c>
      <c r="AB231" s="181">
        <v>21191.03</v>
      </c>
      <c r="AC231" s="204" t="s">
        <v>166</v>
      </c>
      <c r="AD231" s="186" t="s">
        <v>79</v>
      </c>
      <c r="AE231" s="186">
        <f>V231+Y231</f>
        <v>82179.83</v>
      </c>
      <c r="AF231" s="204" t="s">
        <v>79</v>
      </c>
      <c r="AG231" s="204" t="s">
        <v>33</v>
      </c>
      <c r="AH231" s="178" t="s">
        <v>382</v>
      </c>
      <c r="AI231" s="178" t="s">
        <v>269</v>
      </c>
      <c r="AJ231" s="204"/>
    </row>
    <row r="232" spans="2:36" s="37" customFormat="1" ht="86.15" customHeight="1" x14ac:dyDescent="0.35">
      <c r="B232" s="195"/>
      <c r="C232" s="176"/>
      <c r="D232" s="195"/>
      <c r="E232" s="207"/>
      <c r="F232" s="207"/>
      <c r="G232" s="207"/>
      <c r="H232" s="195"/>
      <c r="I232" s="195"/>
      <c r="J232" s="11" t="s">
        <v>128</v>
      </c>
      <c r="K232" s="7" t="s">
        <v>129</v>
      </c>
      <c r="L232" s="7" t="s">
        <v>87</v>
      </c>
      <c r="M232" s="7">
        <v>2</v>
      </c>
      <c r="N232" s="205"/>
      <c r="O232" s="177"/>
      <c r="P232" s="195"/>
      <c r="Q232" s="195"/>
      <c r="R232" s="209"/>
      <c r="S232" s="209"/>
      <c r="T232" s="212"/>
      <c r="U232" s="212"/>
      <c r="V232" s="184"/>
      <c r="W232" s="184"/>
      <c r="X232" s="184"/>
      <c r="Y232" s="515"/>
      <c r="Z232" s="182"/>
      <c r="AA232" s="182"/>
      <c r="AB232" s="182"/>
      <c r="AC232" s="205"/>
      <c r="AD232" s="187"/>
      <c r="AE232" s="187"/>
      <c r="AF232" s="195"/>
      <c r="AG232" s="205"/>
      <c r="AH232" s="178"/>
      <c r="AI232" s="178"/>
      <c r="AJ232" s="195"/>
    </row>
    <row r="233" spans="2:36" s="37" customFormat="1" ht="59.15" customHeight="1" x14ac:dyDescent="0.35">
      <c r="B233" s="196"/>
      <c r="C233" s="176"/>
      <c r="D233" s="196"/>
      <c r="E233" s="201"/>
      <c r="F233" s="201"/>
      <c r="G233" s="201"/>
      <c r="H233" s="196"/>
      <c r="I233" s="196"/>
      <c r="J233" s="11" t="s">
        <v>144</v>
      </c>
      <c r="K233" s="7" t="s">
        <v>145</v>
      </c>
      <c r="L233" s="7" t="s">
        <v>87</v>
      </c>
      <c r="M233" s="71">
        <v>43</v>
      </c>
      <c r="N233" s="206"/>
      <c r="O233" s="177"/>
      <c r="P233" s="196"/>
      <c r="Q233" s="196"/>
      <c r="R233" s="210"/>
      <c r="S233" s="210"/>
      <c r="T233" s="213"/>
      <c r="U233" s="213"/>
      <c r="V233" s="184"/>
      <c r="W233" s="184"/>
      <c r="X233" s="184"/>
      <c r="Y233" s="516"/>
      <c r="Z233" s="183"/>
      <c r="AA233" s="183"/>
      <c r="AB233" s="183"/>
      <c r="AC233" s="206"/>
      <c r="AD233" s="188"/>
      <c r="AE233" s="188"/>
      <c r="AF233" s="196"/>
      <c r="AG233" s="206"/>
      <c r="AH233" s="178"/>
      <c r="AI233" s="178"/>
      <c r="AJ233" s="196"/>
    </row>
    <row r="234" spans="2:36" s="37" customFormat="1" ht="132" customHeight="1" x14ac:dyDescent="0.35">
      <c r="B234" s="194" t="s">
        <v>1005</v>
      </c>
      <c r="C234" s="176" t="s">
        <v>509</v>
      </c>
      <c r="D234" s="194" t="s">
        <v>123</v>
      </c>
      <c r="E234" s="202" t="s">
        <v>67</v>
      </c>
      <c r="F234" s="418" t="s">
        <v>151</v>
      </c>
      <c r="G234" s="202" t="s">
        <v>164</v>
      </c>
      <c r="H234" s="414" t="s">
        <v>70</v>
      </c>
      <c r="I234" s="414" t="s">
        <v>79</v>
      </c>
      <c r="J234" s="11" t="s">
        <v>229</v>
      </c>
      <c r="K234" s="7" t="s">
        <v>124</v>
      </c>
      <c r="L234" s="7" t="s">
        <v>88</v>
      </c>
      <c r="M234" s="7">
        <v>40</v>
      </c>
      <c r="N234" s="377" t="s">
        <v>125</v>
      </c>
      <c r="O234" s="194" t="s">
        <v>505</v>
      </c>
      <c r="P234" s="194" t="s">
        <v>75</v>
      </c>
      <c r="Q234" s="194" t="s">
        <v>76</v>
      </c>
      <c r="R234" s="208" t="s">
        <v>77</v>
      </c>
      <c r="S234" s="208" t="s">
        <v>126</v>
      </c>
      <c r="T234" s="211">
        <f>V234+Y234</f>
        <v>37493.199999999997</v>
      </c>
      <c r="U234" s="211" t="s">
        <v>100</v>
      </c>
      <c r="V234" s="181">
        <v>31869.22</v>
      </c>
      <c r="W234" s="181" t="s">
        <v>100</v>
      </c>
      <c r="X234" s="181" t="s">
        <v>100</v>
      </c>
      <c r="Y234" s="181">
        <v>5623.98</v>
      </c>
      <c r="Z234" s="181" t="s">
        <v>100</v>
      </c>
      <c r="AA234" s="181" t="s">
        <v>100</v>
      </c>
      <c r="AB234" s="184">
        <v>9668.0300000000007</v>
      </c>
      <c r="AC234" s="204" t="s">
        <v>166</v>
      </c>
      <c r="AD234" s="186" t="s">
        <v>79</v>
      </c>
      <c r="AE234" s="186">
        <f>V234+Y234</f>
        <v>37493.199999999997</v>
      </c>
      <c r="AF234" s="204" t="s">
        <v>79</v>
      </c>
      <c r="AG234" s="204" t="s">
        <v>33</v>
      </c>
      <c r="AH234" s="178" t="s">
        <v>382</v>
      </c>
      <c r="AI234" s="178" t="s">
        <v>269</v>
      </c>
      <c r="AJ234" s="204"/>
    </row>
    <row r="235" spans="2:36" s="37" customFormat="1" ht="86.15" customHeight="1" x14ac:dyDescent="0.35">
      <c r="B235" s="195"/>
      <c r="C235" s="258"/>
      <c r="D235" s="195"/>
      <c r="E235" s="207"/>
      <c r="F235" s="207"/>
      <c r="G235" s="207"/>
      <c r="H235" s="195"/>
      <c r="I235" s="195"/>
      <c r="J235" s="11" t="s">
        <v>128</v>
      </c>
      <c r="K235" s="7" t="s">
        <v>129</v>
      </c>
      <c r="L235" s="7" t="s">
        <v>87</v>
      </c>
      <c r="M235" s="7">
        <v>1</v>
      </c>
      <c r="N235" s="205"/>
      <c r="O235" s="195"/>
      <c r="P235" s="195"/>
      <c r="Q235" s="195"/>
      <c r="R235" s="209"/>
      <c r="S235" s="209"/>
      <c r="T235" s="212"/>
      <c r="U235" s="212"/>
      <c r="V235" s="182"/>
      <c r="W235" s="182"/>
      <c r="X235" s="182"/>
      <c r="Y235" s="182"/>
      <c r="Z235" s="182"/>
      <c r="AA235" s="182"/>
      <c r="AB235" s="184"/>
      <c r="AC235" s="205"/>
      <c r="AD235" s="187"/>
      <c r="AE235" s="187"/>
      <c r="AF235" s="195"/>
      <c r="AG235" s="205"/>
      <c r="AH235" s="178"/>
      <c r="AI235" s="178"/>
      <c r="AJ235" s="195"/>
    </row>
    <row r="236" spans="2:36" s="37" customFormat="1" ht="59.15" customHeight="1" x14ac:dyDescent="0.35">
      <c r="B236" s="196"/>
      <c r="C236" s="258"/>
      <c r="D236" s="196"/>
      <c r="E236" s="201"/>
      <c r="F236" s="201"/>
      <c r="G236" s="201"/>
      <c r="H236" s="196"/>
      <c r="I236" s="196"/>
      <c r="J236" s="11" t="s">
        <v>144</v>
      </c>
      <c r="K236" s="7" t="s">
        <v>145</v>
      </c>
      <c r="L236" s="7" t="s">
        <v>87</v>
      </c>
      <c r="M236" s="71">
        <v>21</v>
      </c>
      <c r="N236" s="206"/>
      <c r="O236" s="196"/>
      <c r="P236" s="196"/>
      <c r="Q236" s="196"/>
      <c r="R236" s="210"/>
      <c r="S236" s="210"/>
      <c r="T236" s="213"/>
      <c r="U236" s="213"/>
      <c r="V236" s="183"/>
      <c r="W236" s="183"/>
      <c r="X236" s="183"/>
      <c r="Y236" s="183"/>
      <c r="Z236" s="183"/>
      <c r="AA236" s="183"/>
      <c r="AB236" s="184"/>
      <c r="AC236" s="206"/>
      <c r="AD236" s="188"/>
      <c r="AE236" s="188"/>
      <c r="AF236" s="196"/>
      <c r="AG236" s="206"/>
      <c r="AH236" s="178"/>
      <c r="AI236" s="178"/>
      <c r="AJ236" s="196"/>
    </row>
    <row r="237" spans="2:36" s="37" customFormat="1" ht="132" customHeight="1" x14ac:dyDescent="0.35">
      <c r="B237" s="194" t="s">
        <v>231</v>
      </c>
      <c r="C237" s="194" t="s">
        <v>232</v>
      </c>
      <c r="D237" s="194" t="s">
        <v>123</v>
      </c>
      <c r="E237" s="202" t="s">
        <v>67</v>
      </c>
      <c r="F237" s="418" t="s">
        <v>151</v>
      </c>
      <c r="G237" s="202" t="s">
        <v>164</v>
      </c>
      <c r="H237" s="414" t="s">
        <v>70</v>
      </c>
      <c r="I237" s="414" t="s">
        <v>79</v>
      </c>
      <c r="J237" s="11" t="s">
        <v>229</v>
      </c>
      <c r="K237" s="7" t="s">
        <v>124</v>
      </c>
      <c r="L237" s="7" t="s">
        <v>88</v>
      </c>
      <c r="M237" s="7">
        <v>40</v>
      </c>
      <c r="N237" s="377" t="s">
        <v>125</v>
      </c>
      <c r="O237" s="194" t="s">
        <v>238</v>
      </c>
      <c r="P237" s="194" t="s">
        <v>75</v>
      </c>
      <c r="Q237" s="194" t="s">
        <v>76</v>
      </c>
      <c r="R237" s="208" t="s">
        <v>77</v>
      </c>
      <c r="S237" s="208" t="s">
        <v>126</v>
      </c>
      <c r="T237" s="211">
        <f>V237+Y237</f>
        <v>330505.10000000003</v>
      </c>
      <c r="U237" s="211">
        <f>T237/M238</f>
        <v>165252.55000000002</v>
      </c>
      <c r="V237" s="181">
        <v>280929.34000000003</v>
      </c>
      <c r="W237" s="181" t="s">
        <v>79</v>
      </c>
      <c r="X237" s="181" t="s">
        <v>79</v>
      </c>
      <c r="Y237" s="181">
        <v>49575.76</v>
      </c>
      <c r="Z237" s="181" t="s">
        <v>100</v>
      </c>
      <c r="AA237" s="181" t="s">
        <v>79</v>
      </c>
      <c r="AB237" s="181">
        <v>26797.72</v>
      </c>
      <c r="AC237" s="204" t="s">
        <v>166</v>
      </c>
      <c r="AD237" s="186" t="s">
        <v>79</v>
      </c>
      <c r="AE237" s="186">
        <f>V237+Y237</f>
        <v>330505.10000000003</v>
      </c>
      <c r="AF237" s="204" t="s">
        <v>79</v>
      </c>
      <c r="AG237" s="204" t="s">
        <v>33</v>
      </c>
      <c r="AH237" s="377" t="s">
        <v>195</v>
      </c>
      <c r="AI237" s="204" t="s">
        <v>178</v>
      </c>
      <c r="AJ237" s="204"/>
    </row>
    <row r="238" spans="2:36" s="37" customFormat="1" ht="86.15" customHeight="1" x14ac:dyDescent="0.35">
      <c r="B238" s="195"/>
      <c r="C238" s="195"/>
      <c r="D238" s="195"/>
      <c r="E238" s="207"/>
      <c r="F238" s="207"/>
      <c r="G238" s="207"/>
      <c r="H238" s="195"/>
      <c r="I238" s="195"/>
      <c r="J238" s="11" t="s">
        <v>128</v>
      </c>
      <c r="K238" s="7" t="s">
        <v>129</v>
      </c>
      <c r="L238" s="7" t="s">
        <v>87</v>
      </c>
      <c r="M238" s="7">
        <v>2</v>
      </c>
      <c r="N238" s="205"/>
      <c r="O238" s="195"/>
      <c r="P238" s="195"/>
      <c r="Q238" s="195"/>
      <c r="R238" s="209"/>
      <c r="S238" s="209"/>
      <c r="T238" s="212"/>
      <c r="U238" s="212"/>
      <c r="V238" s="182"/>
      <c r="W238" s="182"/>
      <c r="X238" s="182"/>
      <c r="Y238" s="182"/>
      <c r="Z238" s="182"/>
      <c r="AA238" s="182"/>
      <c r="AB238" s="182"/>
      <c r="AC238" s="205"/>
      <c r="AD238" s="187"/>
      <c r="AE238" s="187"/>
      <c r="AF238" s="195"/>
      <c r="AG238" s="205"/>
      <c r="AH238" s="205"/>
      <c r="AI238" s="205"/>
      <c r="AJ238" s="195"/>
    </row>
    <row r="239" spans="2:36" s="37" customFormat="1" ht="59.15" customHeight="1" x14ac:dyDescent="0.35">
      <c r="B239" s="196"/>
      <c r="C239" s="196"/>
      <c r="D239" s="196"/>
      <c r="E239" s="201"/>
      <c r="F239" s="201"/>
      <c r="G239" s="201"/>
      <c r="H239" s="196"/>
      <c r="I239" s="196"/>
      <c r="J239" s="11" t="s">
        <v>144</v>
      </c>
      <c r="K239" s="7" t="s">
        <v>145</v>
      </c>
      <c r="L239" s="7" t="s">
        <v>87</v>
      </c>
      <c r="M239" s="71">
        <v>240</v>
      </c>
      <c r="N239" s="206"/>
      <c r="O239" s="196"/>
      <c r="P239" s="196"/>
      <c r="Q239" s="196"/>
      <c r="R239" s="210"/>
      <c r="S239" s="210"/>
      <c r="T239" s="213"/>
      <c r="U239" s="213"/>
      <c r="V239" s="183"/>
      <c r="W239" s="183"/>
      <c r="X239" s="183"/>
      <c r="Y239" s="183"/>
      <c r="Z239" s="183"/>
      <c r="AA239" s="183"/>
      <c r="AB239" s="183"/>
      <c r="AC239" s="206"/>
      <c r="AD239" s="188"/>
      <c r="AE239" s="188"/>
      <c r="AF239" s="196"/>
      <c r="AG239" s="206"/>
      <c r="AH239" s="206"/>
      <c r="AI239" s="206"/>
      <c r="AJ239" s="196"/>
    </row>
    <row r="240" spans="2:36" s="37" customFormat="1" ht="132" customHeight="1" x14ac:dyDescent="0.35">
      <c r="B240" s="176" t="s">
        <v>1073</v>
      </c>
      <c r="C240" s="256" t="s">
        <v>235</v>
      </c>
      <c r="D240" s="256" t="s">
        <v>123</v>
      </c>
      <c r="E240" s="242" t="s">
        <v>67</v>
      </c>
      <c r="F240" s="242" t="s">
        <v>151</v>
      </c>
      <c r="G240" s="242" t="s">
        <v>164</v>
      </c>
      <c r="H240" s="256" t="s">
        <v>70</v>
      </c>
      <c r="I240" s="256" t="s">
        <v>79</v>
      </c>
      <c r="J240" s="20" t="s">
        <v>229</v>
      </c>
      <c r="K240" s="28" t="s">
        <v>124</v>
      </c>
      <c r="L240" s="28" t="s">
        <v>88</v>
      </c>
      <c r="M240" s="28">
        <v>40</v>
      </c>
      <c r="N240" s="222" t="s">
        <v>125</v>
      </c>
      <c r="O240" s="256" t="s">
        <v>238</v>
      </c>
      <c r="P240" s="256" t="s">
        <v>75</v>
      </c>
      <c r="Q240" s="256" t="s">
        <v>76</v>
      </c>
      <c r="R240" s="335" t="s">
        <v>77</v>
      </c>
      <c r="S240" s="335" t="s">
        <v>126</v>
      </c>
      <c r="T240" s="320">
        <f>V240+Y240</f>
        <v>32099.99</v>
      </c>
      <c r="U240" s="320">
        <f>T240</f>
        <v>32099.99</v>
      </c>
      <c r="V240" s="322">
        <v>27284.99</v>
      </c>
      <c r="W240" s="314" t="s">
        <v>79</v>
      </c>
      <c r="X240" s="314" t="s">
        <v>79</v>
      </c>
      <c r="Y240" s="314">
        <v>4815</v>
      </c>
      <c r="Z240" s="314" t="s">
        <v>100</v>
      </c>
      <c r="AA240" s="314" t="s">
        <v>79</v>
      </c>
      <c r="AB240" s="314">
        <v>2602.71</v>
      </c>
      <c r="AC240" s="222" t="s">
        <v>166</v>
      </c>
      <c r="AD240" s="241" t="s">
        <v>79</v>
      </c>
      <c r="AE240" s="241">
        <f>V240+Y240</f>
        <v>32099.99</v>
      </c>
      <c r="AF240" s="222" t="s">
        <v>79</v>
      </c>
      <c r="AG240" s="222" t="s">
        <v>33</v>
      </c>
      <c r="AH240" s="321" t="s">
        <v>195</v>
      </c>
      <c r="AI240" s="259" t="s">
        <v>178</v>
      </c>
      <c r="AJ240" s="222"/>
    </row>
    <row r="241" spans="2:36" s="37" customFormat="1" ht="86.15" customHeight="1" x14ac:dyDescent="0.35">
      <c r="B241" s="176"/>
      <c r="C241" s="256"/>
      <c r="D241" s="256"/>
      <c r="E241" s="242"/>
      <c r="F241" s="242"/>
      <c r="G241" s="242"/>
      <c r="H241" s="256"/>
      <c r="I241" s="256"/>
      <c r="J241" s="20" t="s">
        <v>128</v>
      </c>
      <c r="K241" s="28" t="s">
        <v>129</v>
      </c>
      <c r="L241" s="28" t="s">
        <v>87</v>
      </c>
      <c r="M241" s="28">
        <v>1</v>
      </c>
      <c r="N241" s="222"/>
      <c r="O241" s="256"/>
      <c r="P241" s="256"/>
      <c r="Q241" s="256"/>
      <c r="R241" s="335"/>
      <c r="S241" s="335"/>
      <c r="T241" s="320"/>
      <c r="U241" s="320"/>
      <c r="V241" s="330"/>
      <c r="W241" s="314"/>
      <c r="X241" s="314"/>
      <c r="Y241" s="314"/>
      <c r="Z241" s="314"/>
      <c r="AA241" s="314"/>
      <c r="AB241" s="314"/>
      <c r="AC241" s="222"/>
      <c r="AD241" s="241"/>
      <c r="AE241" s="241"/>
      <c r="AF241" s="256"/>
      <c r="AG241" s="222"/>
      <c r="AH241" s="260"/>
      <c r="AI241" s="260"/>
      <c r="AJ241" s="256"/>
    </row>
    <row r="242" spans="2:36" s="37" customFormat="1" ht="59.15" customHeight="1" x14ac:dyDescent="0.35">
      <c r="B242" s="176"/>
      <c r="C242" s="256"/>
      <c r="D242" s="256"/>
      <c r="E242" s="242"/>
      <c r="F242" s="242"/>
      <c r="G242" s="242"/>
      <c r="H242" s="256"/>
      <c r="I242" s="256"/>
      <c r="J242" s="20" t="s">
        <v>144</v>
      </c>
      <c r="K242" s="28" t="s">
        <v>145</v>
      </c>
      <c r="L242" s="28" t="s">
        <v>87</v>
      </c>
      <c r="M242" s="69">
        <v>40</v>
      </c>
      <c r="N242" s="222"/>
      <c r="O242" s="256"/>
      <c r="P242" s="256"/>
      <c r="Q242" s="256"/>
      <c r="R242" s="335"/>
      <c r="S242" s="335"/>
      <c r="T242" s="320"/>
      <c r="U242" s="320"/>
      <c r="V242" s="313"/>
      <c r="W242" s="314"/>
      <c r="X242" s="314"/>
      <c r="Y242" s="314"/>
      <c r="Z242" s="314"/>
      <c r="AA242" s="314"/>
      <c r="AB242" s="314"/>
      <c r="AC242" s="222"/>
      <c r="AD242" s="241"/>
      <c r="AE242" s="241"/>
      <c r="AF242" s="256"/>
      <c r="AG242" s="222"/>
      <c r="AH242" s="261"/>
      <c r="AI242" s="261"/>
      <c r="AJ242" s="256"/>
    </row>
    <row r="243" spans="2:36" s="37" customFormat="1" ht="132" customHeight="1" x14ac:dyDescent="0.35">
      <c r="B243" s="176" t="s">
        <v>233</v>
      </c>
      <c r="C243" s="176" t="s">
        <v>236</v>
      </c>
      <c r="D243" s="176" t="s">
        <v>123</v>
      </c>
      <c r="E243" s="177" t="s">
        <v>67</v>
      </c>
      <c r="F243" s="177" t="s">
        <v>151</v>
      </c>
      <c r="G243" s="177" t="s">
        <v>164</v>
      </c>
      <c r="H243" s="176" t="s">
        <v>70</v>
      </c>
      <c r="I243" s="176" t="s">
        <v>79</v>
      </c>
      <c r="J243" s="11" t="s">
        <v>229</v>
      </c>
      <c r="K243" s="7" t="s">
        <v>124</v>
      </c>
      <c r="L243" s="7" t="s">
        <v>88</v>
      </c>
      <c r="M243" s="7">
        <v>40</v>
      </c>
      <c r="N243" s="178" t="s">
        <v>125</v>
      </c>
      <c r="O243" s="176" t="s">
        <v>238</v>
      </c>
      <c r="P243" s="176" t="s">
        <v>75</v>
      </c>
      <c r="Q243" s="176" t="s">
        <v>76</v>
      </c>
      <c r="R243" s="179" t="s">
        <v>77</v>
      </c>
      <c r="S243" s="179" t="s">
        <v>126</v>
      </c>
      <c r="T243" s="180">
        <f>V243+Y243</f>
        <v>106999.99</v>
      </c>
      <c r="U243" s="180">
        <v>106999.99</v>
      </c>
      <c r="V243" s="181">
        <v>90949.99</v>
      </c>
      <c r="W243" s="184" t="s">
        <v>79</v>
      </c>
      <c r="X243" s="184" t="s">
        <v>79</v>
      </c>
      <c r="Y243" s="184">
        <v>16050</v>
      </c>
      <c r="Z243" s="184" t="s">
        <v>100</v>
      </c>
      <c r="AA243" s="184" t="s">
        <v>79</v>
      </c>
      <c r="AB243" s="184">
        <v>8675.68</v>
      </c>
      <c r="AC243" s="178" t="s">
        <v>166</v>
      </c>
      <c r="AD243" s="185" t="s">
        <v>79</v>
      </c>
      <c r="AE243" s="185">
        <f>V243+Y243</f>
        <v>106999.99</v>
      </c>
      <c r="AF243" s="178" t="s">
        <v>79</v>
      </c>
      <c r="AG243" s="178" t="s">
        <v>33</v>
      </c>
      <c r="AH243" s="178" t="s">
        <v>178</v>
      </c>
      <c r="AI243" s="178" t="s">
        <v>179</v>
      </c>
      <c r="AJ243" s="178"/>
    </row>
    <row r="244" spans="2:36" s="37" customFormat="1" ht="86.15" customHeight="1" x14ac:dyDescent="0.35">
      <c r="B244" s="176"/>
      <c r="C244" s="176"/>
      <c r="D244" s="176"/>
      <c r="E244" s="177"/>
      <c r="F244" s="177"/>
      <c r="G244" s="177"/>
      <c r="H244" s="176"/>
      <c r="I244" s="176"/>
      <c r="J244" s="11" t="s">
        <v>128</v>
      </c>
      <c r="K244" s="7" t="s">
        <v>129</v>
      </c>
      <c r="L244" s="7" t="s">
        <v>87</v>
      </c>
      <c r="M244" s="7">
        <v>1</v>
      </c>
      <c r="N244" s="178"/>
      <c r="O244" s="176"/>
      <c r="P244" s="176"/>
      <c r="Q244" s="176"/>
      <c r="R244" s="179"/>
      <c r="S244" s="179"/>
      <c r="T244" s="180"/>
      <c r="U244" s="180"/>
      <c r="V244" s="182"/>
      <c r="W244" s="184"/>
      <c r="X244" s="184"/>
      <c r="Y244" s="184"/>
      <c r="Z244" s="184"/>
      <c r="AA244" s="184"/>
      <c r="AB244" s="184"/>
      <c r="AC244" s="178"/>
      <c r="AD244" s="185"/>
      <c r="AE244" s="185"/>
      <c r="AF244" s="176"/>
      <c r="AG244" s="178"/>
      <c r="AH244" s="178"/>
      <c r="AI244" s="178"/>
      <c r="AJ244" s="176"/>
    </row>
    <row r="245" spans="2:36" s="37" customFormat="1" ht="59.15" customHeight="1" x14ac:dyDescent="0.35">
      <c r="B245" s="176"/>
      <c r="C245" s="176"/>
      <c r="D245" s="176"/>
      <c r="E245" s="177"/>
      <c r="F245" s="177"/>
      <c r="G245" s="177"/>
      <c r="H245" s="176"/>
      <c r="I245" s="176"/>
      <c r="J245" s="11" t="s">
        <v>144</v>
      </c>
      <c r="K245" s="7" t="s">
        <v>145</v>
      </c>
      <c r="L245" s="7" t="s">
        <v>87</v>
      </c>
      <c r="M245" s="71">
        <v>36</v>
      </c>
      <c r="N245" s="178"/>
      <c r="O245" s="176"/>
      <c r="P245" s="176"/>
      <c r="Q245" s="176"/>
      <c r="R245" s="179"/>
      <c r="S245" s="179"/>
      <c r="T245" s="180"/>
      <c r="U245" s="180"/>
      <c r="V245" s="183"/>
      <c r="W245" s="184"/>
      <c r="X245" s="184"/>
      <c r="Y245" s="184"/>
      <c r="Z245" s="184"/>
      <c r="AA245" s="184"/>
      <c r="AB245" s="184"/>
      <c r="AC245" s="178"/>
      <c r="AD245" s="185"/>
      <c r="AE245" s="185"/>
      <c r="AF245" s="176"/>
      <c r="AG245" s="178"/>
      <c r="AH245" s="178"/>
      <c r="AI245" s="178"/>
      <c r="AJ245" s="176"/>
    </row>
    <row r="246" spans="2:36" s="37" customFormat="1" ht="89.15" customHeight="1" x14ac:dyDescent="0.35">
      <c r="B246" s="176" t="s">
        <v>1074</v>
      </c>
      <c r="C246" s="256" t="s">
        <v>239</v>
      </c>
      <c r="D246" s="256" t="s">
        <v>123</v>
      </c>
      <c r="E246" s="242" t="s">
        <v>67</v>
      </c>
      <c r="F246" s="242" t="s">
        <v>151</v>
      </c>
      <c r="G246" s="242" t="s">
        <v>164</v>
      </c>
      <c r="H246" s="256" t="s">
        <v>70</v>
      </c>
      <c r="I246" s="256" t="s">
        <v>79</v>
      </c>
      <c r="J246" s="441" t="s">
        <v>229</v>
      </c>
      <c r="K246" s="247" t="s">
        <v>124</v>
      </c>
      <c r="L246" s="247" t="s">
        <v>88</v>
      </c>
      <c r="M246" s="247">
        <v>40</v>
      </c>
      <c r="N246" s="222" t="s">
        <v>125</v>
      </c>
      <c r="O246" s="256" t="s">
        <v>238</v>
      </c>
      <c r="P246" s="256" t="s">
        <v>75</v>
      </c>
      <c r="Q246" s="256" t="s">
        <v>76</v>
      </c>
      <c r="R246" s="335" t="s">
        <v>77</v>
      </c>
      <c r="S246" s="335" t="s">
        <v>126</v>
      </c>
      <c r="T246" s="320">
        <f>V246+Y246</f>
        <v>21400</v>
      </c>
      <c r="U246" s="320">
        <f>T246</f>
        <v>21400</v>
      </c>
      <c r="V246" s="322">
        <v>18190</v>
      </c>
      <c r="W246" s="314" t="s">
        <v>79</v>
      </c>
      <c r="X246" s="314" t="s">
        <v>79</v>
      </c>
      <c r="Y246" s="314">
        <v>3210</v>
      </c>
      <c r="Z246" s="314" t="s">
        <v>100</v>
      </c>
      <c r="AA246" s="314" t="s">
        <v>79</v>
      </c>
      <c r="AB246" s="314">
        <v>1735.14</v>
      </c>
      <c r="AC246" s="222" t="s">
        <v>166</v>
      </c>
      <c r="AD246" s="241" t="s">
        <v>79</v>
      </c>
      <c r="AE246" s="241">
        <f>V246+Y246</f>
        <v>21400</v>
      </c>
      <c r="AF246" s="222" t="s">
        <v>79</v>
      </c>
      <c r="AG246" s="222" t="s">
        <v>33</v>
      </c>
      <c r="AH246" s="222" t="s">
        <v>178</v>
      </c>
      <c r="AI246" s="222" t="s">
        <v>179</v>
      </c>
      <c r="AJ246" s="222"/>
    </row>
    <row r="247" spans="2:36" s="37" customFormat="1" ht="86.15" customHeight="1" x14ac:dyDescent="0.35">
      <c r="B247" s="176"/>
      <c r="C247" s="256"/>
      <c r="D247" s="256"/>
      <c r="E247" s="242"/>
      <c r="F247" s="242"/>
      <c r="G247" s="242"/>
      <c r="H247" s="256"/>
      <c r="I247" s="256"/>
      <c r="J247" s="442"/>
      <c r="K247" s="249"/>
      <c r="L247" s="249"/>
      <c r="M247" s="249"/>
      <c r="N247" s="222"/>
      <c r="O247" s="256"/>
      <c r="P247" s="256"/>
      <c r="Q247" s="256"/>
      <c r="R247" s="335"/>
      <c r="S247" s="335"/>
      <c r="T247" s="320"/>
      <c r="U247" s="320"/>
      <c r="V247" s="330"/>
      <c r="W247" s="314"/>
      <c r="X247" s="314"/>
      <c r="Y247" s="314"/>
      <c r="Z247" s="314"/>
      <c r="AA247" s="314"/>
      <c r="AB247" s="314"/>
      <c r="AC247" s="222"/>
      <c r="AD247" s="241"/>
      <c r="AE247" s="241"/>
      <c r="AF247" s="256"/>
      <c r="AG247" s="222"/>
      <c r="AH247" s="222"/>
      <c r="AI247" s="222"/>
      <c r="AJ247" s="256"/>
    </row>
    <row r="248" spans="2:36" s="37" customFormat="1" ht="59.15" customHeight="1" x14ac:dyDescent="0.35">
      <c r="B248" s="176"/>
      <c r="C248" s="256"/>
      <c r="D248" s="256"/>
      <c r="E248" s="242"/>
      <c r="F248" s="242"/>
      <c r="G248" s="242"/>
      <c r="H248" s="256"/>
      <c r="I248" s="256"/>
      <c r="J248" s="20" t="s">
        <v>144</v>
      </c>
      <c r="K248" s="28" t="s">
        <v>145</v>
      </c>
      <c r="L248" s="28" t="s">
        <v>87</v>
      </c>
      <c r="M248" s="69">
        <v>15</v>
      </c>
      <c r="N248" s="222"/>
      <c r="O248" s="256"/>
      <c r="P248" s="256"/>
      <c r="Q248" s="256"/>
      <c r="R248" s="335"/>
      <c r="S248" s="335"/>
      <c r="T248" s="320"/>
      <c r="U248" s="320"/>
      <c r="V248" s="313"/>
      <c r="W248" s="314"/>
      <c r="X248" s="314"/>
      <c r="Y248" s="314"/>
      <c r="Z248" s="314"/>
      <c r="AA248" s="314"/>
      <c r="AB248" s="314"/>
      <c r="AC248" s="222"/>
      <c r="AD248" s="241"/>
      <c r="AE248" s="241"/>
      <c r="AF248" s="256"/>
      <c r="AG248" s="222"/>
      <c r="AH248" s="222"/>
      <c r="AI248" s="222"/>
      <c r="AJ248" s="256"/>
    </row>
    <row r="249" spans="2:36" ht="52" customHeight="1" x14ac:dyDescent="0.3">
      <c r="B249" s="176" t="s">
        <v>234</v>
      </c>
      <c r="C249" s="176" t="s">
        <v>237</v>
      </c>
      <c r="D249" s="176" t="s">
        <v>66</v>
      </c>
      <c r="E249" s="177" t="s">
        <v>67</v>
      </c>
      <c r="F249" s="177" t="s">
        <v>149</v>
      </c>
      <c r="G249" s="177" t="s">
        <v>69</v>
      </c>
      <c r="H249" s="176" t="s">
        <v>70</v>
      </c>
      <c r="I249" s="176" t="s">
        <v>79</v>
      </c>
      <c r="J249" s="11" t="s">
        <v>130</v>
      </c>
      <c r="K249" s="7" t="s">
        <v>131</v>
      </c>
      <c r="L249" s="7" t="s">
        <v>132</v>
      </c>
      <c r="M249" s="7">
        <v>2</v>
      </c>
      <c r="N249" s="178" t="s">
        <v>125</v>
      </c>
      <c r="O249" s="176" t="s">
        <v>238</v>
      </c>
      <c r="P249" s="176" t="s">
        <v>75</v>
      </c>
      <c r="Q249" s="176" t="s">
        <v>76</v>
      </c>
      <c r="R249" s="179" t="s">
        <v>77</v>
      </c>
      <c r="S249" s="179" t="s">
        <v>126</v>
      </c>
      <c r="T249" s="180">
        <f>V249+Y249</f>
        <v>130356.23000000001</v>
      </c>
      <c r="U249" s="180">
        <v>151940</v>
      </c>
      <c r="V249" s="184">
        <v>110802.8</v>
      </c>
      <c r="W249" s="184" t="s">
        <v>79</v>
      </c>
      <c r="X249" s="184" t="s">
        <v>79</v>
      </c>
      <c r="Y249" s="184">
        <v>19553.43</v>
      </c>
      <c r="Z249" s="184" t="s">
        <v>79</v>
      </c>
      <c r="AA249" s="184" t="s">
        <v>79</v>
      </c>
      <c r="AB249" s="184">
        <v>10569.45</v>
      </c>
      <c r="AC249" s="178" t="s">
        <v>80</v>
      </c>
      <c r="AD249" s="185" t="s">
        <v>79</v>
      </c>
      <c r="AE249" s="185">
        <f>V249+Y249</f>
        <v>130356.23000000001</v>
      </c>
      <c r="AF249" s="178" t="s">
        <v>79</v>
      </c>
      <c r="AG249" s="178" t="s">
        <v>33</v>
      </c>
      <c r="AH249" s="178" t="s">
        <v>179</v>
      </c>
      <c r="AI249" s="178" t="s">
        <v>197</v>
      </c>
      <c r="AJ249" s="178"/>
    </row>
    <row r="250" spans="2:36" ht="52" x14ac:dyDescent="0.3">
      <c r="B250" s="176"/>
      <c r="C250" s="176"/>
      <c r="D250" s="176"/>
      <c r="E250" s="177"/>
      <c r="F250" s="177"/>
      <c r="G250" s="177"/>
      <c r="H250" s="176"/>
      <c r="I250" s="176"/>
      <c r="J250" s="11" t="s">
        <v>133</v>
      </c>
      <c r="K250" s="7" t="s">
        <v>134</v>
      </c>
      <c r="L250" s="7" t="s">
        <v>87</v>
      </c>
      <c r="M250" s="7">
        <v>1</v>
      </c>
      <c r="N250" s="178"/>
      <c r="O250" s="176"/>
      <c r="P250" s="176"/>
      <c r="Q250" s="176"/>
      <c r="R250" s="179"/>
      <c r="S250" s="179"/>
      <c r="T250" s="180"/>
      <c r="U250" s="180"/>
      <c r="V250" s="184"/>
      <c r="W250" s="184"/>
      <c r="X250" s="184"/>
      <c r="Y250" s="184"/>
      <c r="Z250" s="184"/>
      <c r="AA250" s="184"/>
      <c r="AB250" s="184"/>
      <c r="AC250" s="178"/>
      <c r="AD250" s="185"/>
      <c r="AE250" s="185"/>
      <c r="AF250" s="176"/>
      <c r="AG250" s="178"/>
      <c r="AH250" s="178"/>
      <c r="AI250" s="178"/>
      <c r="AJ250" s="176"/>
    </row>
    <row r="251" spans="2:36" ht="39" x14ac:dyDescent="0.3">
      <c r="B251" s="176"/>
      <c r="C251" s="176"/>
      <c r="D251" s="176"/>
      <c r="E251" s="177"/>
      <c r="F251" s="177"/>
      <c r="G251" s="177"/>
      <c r="H251" s="176"/>
      <c r="I251" s="176"/>
      <c r="J251" s="11" t="s">
        <v>230</v>
      </c>
      <c r="K251" s="7" t="s">
        <v>135</v>
      </c>
      <c r="L251" s="7" t="s">
        <v>136</v>
      </c>
      <c r="M251" s="7">
        <v>1</v>
      </c>
      <c r="N251" s="178"/>
      <c r="O251" s="176"/>
      <c r="P251" s="176"/>
      <c r="Q251" s="176"/>
      <c r="R251" s="179"/>
      <c r="S251" s="179"/>
      <c r="T251" s="180"/>
      <c r="U251" s="180"/>
      <c r="V251" s="184"/>
      <c r="W251" s="184"/>
      <c r="X251" s="184"/>
      <c r="Y251" s="184"/>
      <c r="Z251" s="184"/>
      <c r="AA251" s="184"/>
      <c r="AB251" s="184"/>
      <c r="AC251" s="178"/>
      <c r="AD251" s="185"/>
      <c r="AE251" s="185"/>
      <c r="AF251" s="176"/>
      <c r="AG251" s="178"/>
      <c r="AH251" s="178"/>
      <c r="AI251" s="178"/>
      <c r="AJ251" s="176"/>
    </row>
    <row r="252" spans="2:36" ht="26" x14ac:dyDescent="0.3">
      <c r="B252" s="176"/>
      <c r="C252" s="176"/>
      <c r="D252" s="176"/>
      <c r="E252" s="177"/>
      <c r="F252" s="177"/>
      <c r="G252" s="177"/>
      <c r="H252" s="176"/>
      <c r="I252" s="176"/>
      <c r="J252" s="11" t="s">
        <v>137</v>
      </c>
      <c r="K252" s="7" t="s">
        <v>138</v>
      </c>
      <c r="L252" s="7" t="s">
        <v>136</v>
      </c>
      <c r="M252" s="7">
        <v>1</v>
      </c>
      <c r="N252" s="178"/>
      <c r="O252" s="176"/>
      <c r="P252" s="176"/>
      <c r="Q252" s="176"/>
      <c r="R252" s="179"/>
      <c r="S252" s="179"/>
      <c r="T252" s="180"/>
      <c r="U252" s="180"/>
      <c r="V252" s="184"/>
      <c r="W252" s="184"/>
      <c r="X252" s="184"/>
      <c r="Y252" s="184"/>
      <c r="Z252" s="184"/>
      <c r="AA252" s="184"/>
      <c r="AB252" s="184"/>
      <c r="AC252" s="178"/>
      <c r="AD252" s="185"/>
      <c r="AE252" s="185"/>
      <c r="AF252" s="176"/>
      <c r="AG252" s="178"/>
      <c r="AH252" s="178"/>
      <c r="AI252" s="178"/>
      <c r="AJ252" s="176"/>
    </row>
    <row r="253" spans="2:36" s="37" customFormat="1" ht="132" customHeight="1" x14ac:dyDescent="0.35">
      <c r="B253" s="194" t="s">
        <v>999</v>
      </c>
      <c r="C253" s="194" t="s">
        <v>232</v>
      </c>
      <c r="D253" s="194" t="s">
        <v>123</v>
      </c>
      <c r="E253" s="202" t="s">
        <v>67</v>
      </c>
      <c r="F253" s="418" t="s">
        <v>151</v>
      </c>
      <c r="G253" s="202" t="s">
        <v>164</v>
      </c>
      <c r="H253" s="414" t="s">
        <v>70</v>
      </c>
      <c r="I253" s="414" t="s">
        <v>79</v>
      </c>
      <c r="J253" s="11" t="s">
        <v>229</v>
      </c>
      <c r="K253" s="7" t="s">
        <v>124</v>
      </c>
      <c r="L253" s="7" t="s">
        <v>88</v>
      </c>
      <c r="M253" s="7">
        <v>40</v>
      </c>
      <c r="N253" s="377" t="s">
        <v>125</v>
      </c>
      <c r="O253" s="194" t="s">
        <v>238</v>
      </c>
      <c r="P253" s="194" t="s">
        <v>75</v>
      </c>
      <c r="Q253" s="194" t="s">
        <v>76</v>
      </c>
      <c r="R253" s="208" t="s">
        <v>77</v>
      </c>
      <c r="S253" s="208" t="s">
        <v>126</v>
      </c>
      <c r="T253" s="211">
        <f>V253+Y253</f>
        <v>174083.52</v>
      </c>
      <c r="U253" s="211">
        <f>T253/M254</f>
        <v>174083.52</v>
      </c>
      <c r="V253" s="181">
        <v>147970.99</v>
      </c>
      <c r="W253" s="181" t="s">
        <v>79</v>
      </c>
      <c r="X253" s="181" t="s">
        <v>79</v>
      </c>
      <c r="Y253" s="181">
        <v>26112.53</v>
      </c>
      <c r="Z253" s="181" t="s">
        <v>100</v>
      </c>
      <c r="AA253" s="181" t="s">
        <v>79</v>
      </c>
      <c r="AB253" s="181">
        <v>14114.88</v>
      </c>
      <c r="AC253" s="204" t="s">
        <v>166</v>
      </c>
      <c r="AD253" s="186" t="s">
        <v>79</v>
      </c>
      <c r="AE253" s="186">
        <f>V253+Y253</f>
        <v>174083.52</v>
      </c>
      <c r="AF253" s="204" t="s">
        <v>79</v>
      </c>
      <c r="AG253" s="204" t="s">
        <v>33</v>
      </c>
      <c r="AH253" s="377" t="s">
        <v>181</v>
      </c>
      <c r="AI253" s="204" t="s">
        <v>182</v>
      </c>
      <c r="AJ253" s="204"/>
    </row>
    <row r="254" spans="2:36" s="37" customFormat="1" ht="86.15" customHeight="1" x14ac:dyDescent="0.35">
      <c r="B254" s="195"/>
      <c r="C254" s="195"/>
      <c r="D254" s="195"/>
      <c r="E254" s="207"/>
      <c r="F254" s="207"/>
      <c r="G254" s="207"/>
      <c r="H254" s="195"/>
      <c r="I254" s="195"/>
      <c r="J254" s="11" t="s">
        <v>128</v>
      </c>
      <c r="K254" s="7" t="s">
        <v>129</v>
      </c>
      <c r="L254" s="7" t="s">
        <v>87</v>
      </c>
      <c r="M254" s="7">
        <v>1</v>
      </c>
      <c r="N254" s="205"/>
      <c r="O254" s="195"/>
      <c r="P254" s="195"/>
      <c r="Q254" s="195"/>
      <c r="R254" s="209"/>
      <c r="S254" s="209"/>
      <c r="T254" s="212"/>
      <c r="U254" s="212"/>
      <c r="V254" s="182"/>
      <c r="W254" s="182"/>
      <c r="X254" s="182"/>
      <c r="Y254" s="182"/>
      <c r="Z254" s="182"/>
      <c r="AA254" s="182"/>
      <c r="AB254" s="182"/>
      <c r="AC254" s="205"/>
      <c r="AD254" s="187"/>
      <c r="AE254" s="187"/>
      <c r="AF254" s="195"/>
      <c r="AG254" s="205"/>
      <c r="AH254" s="205"/>
      <c r="AI254" s="205"/>
      <c r="AJ254" s="195"/>
    </row>
    <row r="255" spans="2:36" s="37" customFormat="1" ht="59.15" customHeight="1" x14ac:dyDescent="0.35">
      <c r="B255" s="196"/>
      <c r="C255" s="196"/>
      <c r="D255" s="196"/>
      <c r="E255" s="201"/>
      <c r="F255" s="201"/>
      <c r="G255" s="201"/>
      <c r="H255" s="196"/>
      <c r="I255" s="196"/>
      <c r="J255" s="11" t="s">
        <v>144</v>
      </c>
      <c r="K255" s="7" t="s">
        <v>145</v>
      </c>
      <c r="L255" s="7" t="s">
        <v>87</v>
      </c>
      <c r="M255" s="71">
        <v>120</v>
      </c>
      <c r="N255" s="206"/>
      <c r="O255" s="196"/>
      <c r="P255" s="196"/>
      <c r="Q255" s="196"/>
      <c r="R255" s="210"/>
      <c r="S255" s="210"/>
      <c r="T255" s="213"/>
      <c r="U255" s="213"/>
      <c r="V255" s="183"/>
      <c r="W255" s="183"/>
      <c r="X255" s="183"/>
      <c r="Y255" s="183"/>
      <c r="Z255" s="183"/>
      <c r="AA255" s="183"/>
      <c r="AB255" s="183"/>
      <c r="AC255" s="206"/>
      <c r="AD255" s="188"/>
      <c r="AE255" s="188"/>
      <c r="AF255" s="196"/>
      <c r="AG255" s="206"/>
      <c r="AH255" s="206"/>
      <c r="AI255" s="206"/>
      <c r="AJ255" s="196"/>
    </row>
    <row r="256" spans="2:36" s="37" customFormat="1" ht="132" customHeight="1" x14ac:dyDescent="0.35">
      <c r="B256" s="176" t="s">
        <v>1000</v>
      </c>
      <c r="C256" s="176" t="s">
        <v>235</v>
      </c>
      <c r="D256" s="176" t="s">
        <v>123</v>
      </c>
      <c r="E256" s="177" t="s">
        <v>67</v>
      </c>
      <c r="F256" s="177" t="s">
        <v>151</v>
      </c>
      <c r="G256" s="177" t="s">
        <v>164</v>
      </c>
      <c r="H256" s="176" t="s">
        <v>70</v>
      </c>
      <c r="I256" s="176" t="s">
        <v>79</v>
      </c>
      <c r="J256" s="11" t="s">
        <v>229</v>
      </c>
      <c r="K256" s="7" t="s">
        <v>124</v>
      </c>
      <c r="L256" s="7" t="s">
        <v>88</v>
      </c>
      <c r="M256" s="7">
        <v>40</v>
      </c>
      <c r="N256" s="178" t="s">
        <v>125</v>
      </c>
      <c r="O256" s="176" t="s">
        <v>238</v>
      </c>
      <c r="P256" s="176" t="s">
        <v>75</v>
      </c>
      <c r="Q256" s="176" t="s">
        <v>76</v>
      </c>
      <c r="R256" s="179" t="s">
        <v>77</v>
      </c>
      <c r="S256" s="179" t="s">
        <v>126</v>
      </c>
      <c r="T256" s="180">
        <f>V256+Y256</f>
        <v>32099.99</v>
      </c>
      <c r="U256" s="180">
        <f>T256</f>
        <v>32099.99</v>
      </c>
      <c r="V256" s="181">
        <v>27284.99</v>
      </c>
      <c r="W256" s="184" t="s">
        <v>79</v>
      </c>
      <c r="X256" s="184" t="s">
        <v>79</v>
      </c>
      <c r="Y256" s="184">
        <v>4815</v>
      </c>
      <c r="Z256" s="184" t="s">
        <v>100</v>
      </c>
      <c r="AA256" s="184" t="s">
        <v>79</v>
      </c>
      <c r="AB256" s="184">
        <v>2602.71</v>
      </c>
      <c r="AC256" s="178" t="s">
        <v>166</v>
      </c>
      <c r="AD256" s="185" t="s">
        <v>79</v>
      </c>
      <c r="AE256" s="185">
        <f>V256+Y256</f>
        <v>32099.99</v>
      </c>
      <c r="AF256" s="178" t="s">
        <v>79</v>
      </c>
      <c r="AG256" s="178" t="s">
        <v>33</v>
      </c>
      <c r="AH256" s="377" t="s">
        <v>181</v>
      </c>
      <c r="AI256" s="204" t="s">
        <v>182</v>
      </c>
      <c r="AJ256" s="178"/>
    </row>
    <row r="257" spans="2:36" s="37" customFormat="1" ht="86.15" customHeight="1" x14ac:dyDescent="0.35">
      <c r="B257" s="176"/>
      <c r="C257" s="176"/>
      <c r="D257" s="176"/>
      <c r="E257" s="177"/>
      <c r="F257" s="177"/>
      <c r="G257" s="177"/>
      <c r="H257" s="176"/>
      <c r="I257" s="176"/>
      <c r="J257" s="11" t="s">
        <v>128</v>
      </c>
      <c r="K257" s="7" t="s">
        <v>129</v>
      </c>
      <c r="L257" s="7" t="s">
        <v>87</v>
      </c>
      <c r="M257" s="7">
        <v>1</v>
      </c>
      <c r="N257" s="178"/>
      <c r="O257" s="176"/>
      <c r="P257" s="176"/>
      <c r="Q257" s="176"/>
      <c r="R257" s="179"/>
      <c r="S257" s="179"/>
      <c r="T257" s="180"/>
      <c r="U257" s="180"/>
      <c r="V257" s="182"/>
      <c r="W257" s="184"/>
      <c r="X257" s="184"/>
      <c r="Y257" s="184"/>
      <c r="Z257" s="184"/>
      <c r="AA257" s="184"/>
      <c r="AB257" s="184"/>
      <c r="AC257" s="178"/>
      <c r="AD257" s="185"/>
      <c r="AE257" s="185"/>
      <c r="AF257" s="176"/>
      <c r="AG257" s="178"/>
      <c r="AH257" s="205"/>
      <c r="AI257" s="205"/>
      <c r="AJ257" s="176"/>
    </row>
    <row r="258" spans="2:36" s="37" customFormat="1" ht="59.15" customHeight="1" x14ac:dyDescent="0.35">
      <c r="B258" s="176"/>
      <c r="C258" s="176"/>
      <c r="D258" s="176"/>
      <c r="E258" s="177"/>
      <c r="F258" s="177"/>
      <c r="G258" s="177"/>
      <c r="H258" s="176"/>
      <c r="I258" s="176"/>
      <c r="J258" s="11" t="s">
        <v>144</v>
      </c>
      <c r="K258" s="7" t="s">
        <v>145</v>
      </c>
      <c r="L258" s="7" t="s">
        <v>87</v>
      </c>
      <c r="M258" s="71">
        <v>40</v>
      </c>
      <c r="N258" s="178"/>
      <c r="O258" s="176"/>
      <c r="P258" s="176"/>
      <c r="Q258" s="176"/>
      <c r="R258" s="179"/>
      <c r="S258" s="179"/>
      <c r="T258" s="180"/>
      <c r="U258" s="180"/>
      <c r="V258" s="183"/>
      <c r="W258" s="184"/>
      <c r="X258" s="184"/>
      <c r="Y258" s="184"/>
      <c r="Z258" s="184"/>
      <c r="AA258" s="184"/>
      <c r="AB258" s="184"/>
      <c r="AC258" s="178"/>
      <c r="AD258" s="185"/>
      <c r="AE258" s="185"/>
      <c r="AF258" s="176"/>
      <c r="AG258" s="178"/>
      <c r="AH258" s="206"/>
      <c r="AI258" s="206"/>
      <c r="AJ258" s="176"/>
    </row>
    <row r="259" spans="2:36" s="37" customFormat="1" ht="132" customHeight="1" x14ac:dyDescent="0.35">
      <c r="B259" s="176" t="s">
        <v>1001</v>
      </c>
      <c r="C259" s="176" t="s">
        <v>236</v>
      </c>
      <c r="D259" s="176" t="s">
        <v>123</v>
      </c>
      <c r="E259" s="177" t="s">
        <v>67</v>
      </c>
      <c r="F259" s="177" t="s">
        <v>151</v>
      </c>
      <c r="G259" s="177" t="s">
        <v>164</v>
      </c>
      <c r="H259" s="176" t="s">
        <v>70</v>
      </c>
      <c r="I259" s="176" t="s">
        <v>79</v>
      </c>
      <c r="J259" s="11" t="s">
        <v>229</v>
      </c>
      <c r="K259" s="7" t="s">
        <v>124</v>
      </c>
      <c r="L259" s="7" t="s">
        <v>88</v>
      </c>
      <c r="M259" s="7">
        <v>40</v>
      </c>
      <c r="N259" s="178" t="s">
        <v>125</v>
      </c>
      <c r="O259" s="176" t="s">
        <v>238</v>
      </c>
      <c r="P259" s="176" t="s">
        <v>75</v>
      </c>
      <c r="Q259" s="176" t="s">
        <v>76</v>
      </c>
      <c r="R259" s="179" t="s">
        <v>77</v>
      </c>
      <c r="S259" s="179" t="s">
        <v>126</v>
      </c>
      <c r="T259" s="180">
        <f>V259+Y259</f>
        <v>107000</v>
      </c>
      <c r="U259" s="180">
        <f>+T259</f>
        <v>107000</v>
      </c>
      <c r="V259" s="181">
        <v>90950</v>
      </c>
      <c r="W259" s="184" t="s">
        <v>79</v>
      </c>
      <c r="X259" s="184" t="s">
        <v>79</v>
      </c>
      <c r="Y259" s="184">
        <v>16050</v>
      </c>
      <c r="Z259" s="184" t="s">
        <v>100</v>
      </c>
      <c r="AA259" s="184" t="s">
        <v>79</v>
      </c>
      <c r="AB259" s="184">
        <v>8675.68</v>
      </c>
      <c r="AC259" s="178" t="s">
        <v>166</v>
      </c>
      <c r="AD259" s="185" t="s">
        <v>79</v>
      </c>
      <c r="AE259" s="185">
        <f>V259+Y259</f>
        <v>107000</v>
      </c>
      <c r="AF259" s="178" t="s">
        <v>79</v>
      </c>
      <c r="AG259" s="178" t="s">
        <v>33</v>
      </c>
      <c r="AH259" s="178" t="s">
        <v>181</v>
      </c>
      <c r="AI259" s="178" t="s">
        <v>182</v>
      </c>
      <c r="AJ259" s="178"/>
    </row>
    <row r="260" spans="2:36" s="37" customFormat="1" ht="59.15" customHeight="1" x14ac:dyDescent="0.35">
      <c r="B260" s="176"/>
      <c r="C260" s="176"/>
      <c r="D260" s="176"/>
      <c r="E260" s="177"/>
      <c r="F260" s="177"/>
      <c r="G260" s="177"/>
      <c r="H260" s="176"/>
      <c r="I260" s="176"/>
      <c r="J260" s="11" t="s">
        <v>144</v>
      </c>
      <c r="K260" s="7" t="s">
        <v>145</v>
      </c>
      <c r="L260" s="7" t="s">
        <v>87</v>
      </c>
      <c r="M260" s="71">
        <v>9</v>
      </c>
      <c r="N260" s="178"/>
      <c r="O260" s="176"/>
      <c r="P260" s="176"/>
      <c r="Q260" s="176"/>
      <c r="R260" s="179"/>
      <c r="S260" s="179"/>
      <c r="T260" s="180"/>
      <c r="U260" s="180"/>
      <c r="V260" s="183"/>
      <c r="W260" s="184"/>
      <c r="X260" s="184"/>
      <c r="Y260" s="184"/>
      <c r="Z260" s="184"/>
      <c r="AA260" s="184"/>
      <c r="AB260" s="184"/>
      <c r="AC260" s="178"/>
      <c r="AD260" s="185"/>
      <c r="AE260" s="185"/>
      <c r="AF260" s="176"/>
      <c r="AG260" s="178"/>
      <c r="AH260" s="178"/>
      <c r="AI260" s="178"/>
      <c r="AJ260" s="176"/>
    </row>
    <row r="261" spans="2:36" s="37" customFormat="1" ht="89.15" customHeight="1" x14ac:dyDescent="0.35">
      <c r="B261" s="176" t="s">
        <v>1002</v>
      </c>
      <c r="C261" s="176" t="s">
        <v>239</v>
      </c>
      <c r="D261" s="176" t="s">
        <v>123</v>
      </c>
      <c r="E261" s="177" t="s">
        <v>67</v>
      </c>
      <c r="F261" s="177" t="s">
        <v>151</v>
      </c>
      <c r="G261" s="177" t="s">
        <v>164</v>
      </c>
      <c r="H261" s="176" t="s">
        <v>70</v>
      </c>
      <c r="I261" s="176" t="s">
        <v>79</v>
      </c>
      <c r="J261" s="423" t="s">
        <v>229</v>
      </c>
      <c r="K261" s="194" t="s">
        <v>124</v>
      </c>
      <c r="L261" s="194" t="s">
        <v>88</v>
      </c>
      <c r="M261" s="194">
        <v>40</v>
      </c>
      <c r="N261" s="178" t="s">
        <v>125</v>
      </c>
      <c r="O261" s="176" t="s">
        <v>238</v>
      </c>
      <c r="P261" s="176" t="s">
        <v>75</v>
      </c>
      <c r="Q261" s="176" t="s">
        <v>76</v>
      </c>
      <c r="R261" s="179" t="s">
        <v>77</v>
      </c>
      <c r="S261" s="179" t="s">
        <v>126</v>
      </c>
      <c r="T261" s="180">
        <f>V261+Y261</f>
        <v>21400</v>
      </c>
      <c r="U261" s="180">
        <f>T261</f>
        <v>21400</v>
      </c>
      <c r="V261" s="181">
        <v>18190</v>
      </c>
      <c r="W261" s="184" t="s">
        <v>79</v>
      </c>
      <c r="X261" s="184" t="s">
        <v>79</v>
      </c>
      <c r="Y261" s="184">
        <v>3210</v>
      </c>
      <c r="Z261" s="184" t="s">
        <v>100</v>
      </c>
      <c r="AA261" s="184" t="s">
        <v>79</v>
      </c>
      <c r="AB261" s="184">
        <v>1735.14</v>
      </c>
      <c r="AC261" s="178" t="s">
        <v>166</v>
      </c>
      <c r="AD261" s="185" t="s">
        <v>79</v>
      </c>
      <c r="AE261" s="185">
        <f>V261+Y261</f>
        <v>21400</v>
      </c>
      <c r="AF261" s="178" t="s">
        <v>79</v>
      </c>
      <c r="AG261" s="178" t="s">
        <v>33</v>
      </c>
      <c r="AH261" s="178" t="s">
        <v>181</v>
      </c>
      <c r="AI261" s="178" t="s">
        <v>182</v>
      </c>
      <c r="AJ261" s="178"/>
    </row>
    <row r="262" spans="2:36" s="37" customFormat="1" ht="86.15" customHeight="1" x14ac:dyDescent="0.35">
      <c r="B262" s="176"/>
      <c r="C262" s="176"/>
      <c r="D262" s="176"/>
      <c r="E262" s="177"/>
      <c r="F262" s="177"/>
      <c r="G262" s="177"/>
      <c r="H262" s="176"/>
      <c r="I262" s="176"/>
      <c r="J262" s="424"/>
      <c r="K262" s="196"/>
      <c r="L262" s="196"/>
      <c r="M262" s="196"/>
      <c r="N262" s="178"/>
      <c r="O262" s="176"/>
      <c r="P262" s="176"/>
      <c r="Q262" s="176"/>
      <c r="R262" s="179"/>
      <c r="S262" s="179"/>
      <c r="T262" s="180"/>
      <c r="U262" s="180"/>
      <c r="V262" s="182"/>
      <c r="W262" s="184"/>
      <c r="X262" s="184"/>
      <c r="Y262" s="184"/>
      <c r="Z262" s="184"/>
      <c r="AA262" s="184"/>
      <c r="AB262" s="184"/>
      <c r="AC262" s="178"/>
      <c r="AD262" s="185"/>
      <c r="AE262" s="185"/>
      <c r="AF262" s="176"/>
      <c r="AG262" s="178"/>
      <c r="AH262" s="178"/>
      <c r="AI262" s="178"/>
      <c r="AJ262" s="176"/>
    </row>
    <row r="263" spans="2:36" s="37" customFormat="1" ht="59.15" customHeight="1" x14ac:dyDescent="0.35">
      <c r="B263" s="176"/>
      <c r="C263" s="176"/>
      <c r="D263" s="176"/>
      <c r="E263" s="177"/>
      <c r="F263" s="177"/>
      <c r="G263" s="177"/>
      <c r="H263" s="176"/>
      <c r="I263" s="176"/>
      <c r="J263" s="11" t="s">
        <v>144</v>
      </c>
      <c r="K263" s="7" t="s">
        <v>145</v>
      </c>
      <c r="L263" s="7" t="s">
        <v>87</v>
      </c>
      <c r="M263" s="71">
        <v>15</v>
      </c>
      <c r="N263" s="178"/>
      <c r="O263" s="176"/>
      <c r="P263" s="176"/>
      <c r="Q263" s="176"/>
      <c r="R263" s="179"/>
      <c r="S263" s="179"/>
      <c r="T263" s="180"/>
      <c r="U263" s="180"/>
      <c r="V263" s="183"/>
      <c r="W263" s="184"/>
      <c r="X263" s="184"/>
      <c r="Y263" s="184"/>
      <c r="Z263" s="184"/>
      <c r="AA263" s="184"/>
      <c r="AB263" s="184"/>
      <c r="AC263" s="178"/>
      <c r="AD263" s="185"/>
      <c r="AE263" s="185"/>
      <c r="AF263" s="176"/>
      <c r="AG263" s="178"/>
      <c r="AH263" s="178"/>
      <c r="AI263" s="178"/>
      <c r="AJ263" s="176"/>
    </row>
    <row r="264" spans="2:36" ht="52" customHeight="1" x14ac:dyDescent="0.3">
      <c r="B264" s="176" t="s">
        <v>1003</v>
      </c>
      <c r="C264" s="176" t="s">
        <v>237</v>
      </c>
      <c r="D264" s="176" t="s">
        <v>66</v>
      </c>
      <c r="E264" s="177" t="s">
        <v>67</v>
      </c>
      <c r="F264" s="177" t="s">
        <v>149</v>
      </c>
      <c r="G264" s="177" t="s">
        <v>69</v>
      </c>
      <c r="H264" s="176" t="s">
        <v>70</v>
      </c>
      <c r="I264" s="176" t="s">
        <v>79</v>
      </c>
      <c r="J264" s="11" t="s">
        <v>130</v>
      </c>
      <c r="K264" s="7" t="s">
        <v>131</v>
      </c>
      <c r="L264" s="7" t="s">
        <v>132</v>
      </c>
      <c r="M264" s="7">
        <v>1</v>
      </c>
      <c r="N264" s="178" t="s">
        <v>125</v>
      </c>
      <c r="O264" s="176" t="s">
        <v>238</v>
      </c>
      <c r="P264" s="176" t="s">
        <v>75</v>
      </c>
      <c r="Q264" s="176" t="s">
        <v>76</v>
      </c>
      <c r="R264" s="179" t="s">
        <v>77</v>
      </c>
      <c r="S264" s="179" t="s">
        <v>126</v>
      </c>
      <c r="T264" s="180">
        <f>V264+Y264</f>
        <v>97553.739999999991</v>
      </c>
      <c r="U264" s="180">
        <f>+T264</f>
        <v>97553.739999999991</v>
      </c>
      <c r="V264" s="184">
        <v>82920.67</v>
      </c>
      <c r="W264" s="184" t="s">
        <v>79</v>
      </c>
      <c r="X264" s="184" t="s">
        <v>79</v>
      </c>
      <c r="Y264" s="184">
        <v>14633.07</v>
      </c>
      <c r="Z264" s="184" t="s">
        <v>79</v>
      </c>
      <c r="AA264" s="184" t="s">
        <v>79</v>
      </c>
      <c r="AB264" s="184">
        <v>7909.77</v>
      </c>
      <c r="AC264" s="178" t="s">
        <v>80</v>
      </c>
      <c r="AD264" s="185" t="s">
        <v>79</v>
      </c>
      <c r="AE264" s="185">
        <f>V264+Y264</f>
        <v>97553.739999999991</v>
      </c>
      <c r="AF264" s="178" t="s">
        <v>79</v>
      </c>
      <c r="AG264" s="178" t="s">
        <v>33</v>
      </c>
      <c r="AH264" s="178" t="s">
        <v>181</v>
      </c>
      <c r="AI264" s="178" t="s">
        <v>182</v>
      </c>
      <c r="AJ264" s="178"/>
    </row>
    <row r="265" spans="2:36" ht="52" x14ac:dyDescent="0.3">
      <c r="B265" s="176"/>
      <c r="C265" s="176"/>
      <c r="D265" s="176"/>
      <c r="E265" s="177"/>
      <c r="F265" s="177"/>
      <c r="G265" s="177"/>
      <c r="H265" s="176"/>
      <c r="I265" s="176"/>
      <c r="J265" s="11" t="s">
        <v>133</v>
      </c>
      <c r="K265" s="7" t="s">
        <v>134</v>
      </c>
      <c r="L265" s="7" t="s">
        <v>87</v>
      </c>
      <c r="M265" s="7">
        <v>1</v>
      </c>
      <c r="N265" s="178"/>
      <c r="O265" s="176"/>
      <c r="P265" s="176"/>
      <c r="Q265" s="176"/>
      <c r="R265" s="179"/>
      <c r="S265" s="179"/>
      <c r="T265" s="180"/>
      <c r="U265" s="180"/>
      <c r="V265" s="184"/>
      <c r="W265" s="184"/>
      <c r="X265" s="184"/>
      <c r="Y265" s="184"/>
      <c r="Z265" s="184"/>
      <c r="AA265" s="184"/>
      <c r="AB265" s="184"/>
      <c r="AC265" s="178"/>
      <c r="AD265" s="185"/>
      <c r="AE265" s="185"/>
      <c r="AF265" s="176"/>
      <c r="AG265" s="178"/>
      <c r="AH265" s="178"/>
      <c r="AI265" s="178"/>
      <c r="AJ265" s="176"/>
    </row>
    <row r="266" spans="2:36" ht="39" x14ac:dyDescent="0.3">
      <c r="B266" s="176"/>
      <c r="C266" s="176"/>
      <c r="D266" s="176"/>
      <c r="E266" s="177"/>
      <c r="F266" s="177"/>
      <c r="G266" s="177"/>
      <c r="H266" s="176"/>
      <c r="I266" s="176"/>
      <c r="J266" s="11" t="s">
        <v>230</v>
      </c>
      <c r="K266" s="7" t="s">
        <v>135</v>
      </c>
      <c r="L266" s="7" t="s">
        <v>136</v>
      </c>
      <c r="M266" s="7">
        <v>1</v>
      </c>
      <c r="N266" s="178"/>
      <c r="O266" s="176"/>
      <c r="P266" s="176"/>
      <c r="Q266" s="176"/>
      <c r="R266" s="179"/>
      <c r="S266" s="179"/>
      <c r="T266" s="180"/>
      <c r="U266" s="180"/>
      <c r="V266" s="184"/>
      <c r="W266" s="184"/>
      <c r="X266" s="184"/>
      <c r="Y266" s="184"/>
      <c r="Z266" s="184"/>
      <c r="AA266" s="184"/>
      <c r="AB266" s="184"/>
      <c r="AC266" s="178"/>
      <c r="AD266" s="185"/>
      <c r="AE266" s="185"/>
      <c r="AF266" s="176"/>
      <c r="AG266" s="178"/>
      <c r="AH266" s="178"/>
      <c r="AI266" s="178"/>
      <c r="AJ266" s="176"/>
    </row>
    <row r="267" spans="2:36" ht="63" customHeight="1" x14ac:dyDescent="0.3">
      <c r="B267" s="176"/>
      <c r="C267" s="176"/>
      <c r="D267" s="176"/>
      <c r="E267" s="177"/>
      <c r="F267" s="177"/>
      <c r="G267" s="177"/>
      <c r="H267" s="176"/>
      <c r="I267" s="176"/>
      <c r="J267" s="11" t="s">
        <v>137</v>
      </c>
      <c r="K267" s="7" t="s">
        <v>138</v>
      </c>
      <c r="L267" s="7" t="s">
        <v>136</v>
      </c>
      <c r="M267" s="7">
        <v>1</v>
      </c>
      <c r="N267" s="178"/>
      <c r="O267" s="176"/>
      <c r="P267" s="176"/>
      <c r="Q267" s="176"/>
      <c r="R267" s="179"/>
      <c r="S267" s="179"/>
      <c r="T267" s="180"/>
      <c r="U267" s="180"/>
      <c r="V267" s="184"/>
      <c r="W267" s="184"/>
      <c r="X267" s="184"/>
      <c r="Y267" s="184"/>
      <c r="Z267" s="184"/>
      <c r="AA267" s="184"/>
      <c r="AB267" s="184"/>
      <c r="AC267" s="178"/>
      <c r="AD267" s="185"/>
      <c r="AE267" s="185"/>
      <c r="AF267" s="176"/>
      <c r="AG267" s="178"/>
      <c r="AH267" s="178"/>
      <c r="AI267" s="178"/>
      <c r="AJ267" s="176"/>
    </row>
    <row r="268" spans="2:36" s="37" customFormat="1" ht="132" customHeight="1" x14ac:dyDescent="0.35">
      <c r="B268" s="194" t="s">
        <v>309</v>
      </c>
      <c r="C268" s="194" t="s">
        <v>310</v>
      </c>
      <c r="D268" s="194" t="s">
        <v>123</v>
      </c>
      <c r="E268" s="202" t="s">
        <v>67</v>
      </c>
      <c r="F268" s="418" t="s">
        <v>151</v>
      </c>
      <c r="G268" s="202" t="s">
        <v>164</v>
      </c>
      <c r="H268" s="414" t="s">
        <v>70</v>
      </c>
      <c r="I268" s="414" t="s">
        <v>79</v>
      </c>
      <c r="J268" s="11" t="s">
        <v>229</v>
      </c>
      <c r="K268" s="7" t="s">
        <v>124</v>
      </c>
      <c r="L268" s="7" t="s">
        <v>88</v>
      </c>
      <c r="M268" s="7">
        <v>40</v>
      </c>
      <c r="N268" s="377" t="s">
        <v>125</v>
      </c>
      <c r="O268" s="194" t="s">
        <v>313</v>
      </c>
      <c r="P268" s="194" t="s">
        <v>75</v>
      </c>
      <c r="Q268" s="194" t="s">
        <v>76</v>
      </c>
      <c r="R268" s="208" t="s">
        <v>77</v>
      </c>
      <c r="S268" s="208" t="s">
        <v>126</v>
      </c>
      <c r="T268" s="211">
        <f>V268+Y268</f>
        <v>96904.05</v>
      </c>
      <c r="U268" s="211" t="s">
        <v>79</v>
      </c>
      <c r="V268" s="181">
        <v>82368.44</v>
      </c>
      <c r="W268" s="181" t="s">
        <v>79</v>
      </c>
      <c r="X268" s="181" t="s">
        <v>79</v>
      </c>
      <c r="Y268" s="181">
        <v>14535.61</v>
      </c>
      <c r="Z268" s="181" t="s">
        <v>100</v>
      </c>
      <c r="AA268" s="181" t="s">
        <v>79</v>
      </c>
      <c r="AB268" s="181">
        <v>10767.12</v>
      </c>
      <c r="AC268" s="204" t="s">
        <v>166</v>
      </c>
      <c r="AD268" s="186" t="s">
        <v>79</v>
      </c>
      <c r="AE268" s="186">
        <f>V268+Y268</f>
        <v>96904.05</v>
      </c>
      <c r="AF268" s="204" t="s">
        <v>79</v>
      </c>
      <c r="AG268" s="204" t="s">
        <v>33</v>
      </c>
      <c r="AH268" s="377" t="s">
        <v>167</v>
      </c>
      <c r="AI268" s="204" t="s">
        <v>178</v>
      </c>
      <c r="AJ268" s="204"/>
    </row>
    <row r="269" spans="2:36" s="37" customFormat="1" ht="64" customHeight="1" x14ac:dyDescent="0.35">
      <c r="B269" s="195"/>
      <c r="C269" s="195"/>
      <c r="D269" s="195"/>
      <c r="E269" s="207"/>
      <c r="F269" s="207"/>
      <c r="G269" s="207"/>
      <c r="H269" s="195"/>
      <c r="I269" s="195"/>
      <c r="J269" s="11" t="s">
        <v>128</v>
      </c>
      <c r="K269" s="7" t="s">
        <v>129</v>
      </c>
      <c r="L269" s="7" t="s">
        <v>87</v>
      </c>
      <c r="M269" s="7">
        <v>4</v>
      </c>
      <c r="N269" s="205"/>
      <c r="O269" s="195"/>
      <c r="P269" s="195"/>
      <c r="Q269" s="195"/>
      <c r="R269" s="209"/>
      <c r="S269" s="209"/>
      <c r="T269" s="212"/>
      <c r="U269" s="212"/>
      <c r="V269" s="182"/>
      <c r="W269" s="182"/>
      <c r="X269" s="182"/>
      <c r="Y269" s="182"/>
      <c r="Z269" s="182"/>
      <c r="AA269" s="182"/>
      <c r="AB269" s="182"/>
      <c r="AC269" s="205"/>
      <c r="AD269" s="187"/>
      <c r="AE269" s="187"/>
      <c r="AF269" s="195"/>
      <c r="AG269" s="205"/>
      <c r="AH269" s="205"/>
      <c r="AI269" s="205"/>
      <c r="AJ269" s="195"/>
    </row>
    <row r="270" spans="2:36" s="37" customFormat="1" ht="59.15" customHeight="1" x14ac:dyDescent="0.35">
      <c r="B270" s="196"/>
      <c r="C270" s="196"/>
      <c r="D270" s="196"/>
      <c r="E270" s="201"/>
      <c r="F270" s="201"/>
      <c r="G270" s="201"/>
      <c r="H270" s="196"/>
      <c r="I270" s="196"/>
      <c r="J270" s="11" t="s">
        <v>144</v>
      </c>
      <c r="K270" s="7" t="s">
        <v>145</v>
      </c>
      <c r="L270" s="7" t="s">
        <v>87</v>
      </c>
      <c r="M270" s="71">
        <v>120</v>
      </c>
      <c r="N270" s="206"/>
      <c r="O270" s="196"/>
      <c r="P270" s="196"/>
      <c r="Q270" s="196"/>
      <c r="R270" s="210"/>
      <c r="S270" s="210"/>
      <c r="T270" s="213"/>
      <c r="U270" s="213"/>
      <c r="V270" s="183"/>
      <c r="W270" s="183"/>
      <c r="X270" s="183"/>
      <c r="Y270" s="183"/>
      <c r="Z270" s="183"/>
      <c r="AA270" s="183"/>
      <c r="AB270" s="183"/>
      <c r="AC270" s="206"/>
      <c r="AD270" s="188"/>
      <c r="AE270" s="188"/>
      <c r="AF270" s="196"/>
      <c r="AG270" s="206"/>
      <c r="AH270" s="206"/>
      <c r="AI270" s="206"/>
      <c r="AJ270" s="196"/>
    </row>
    <row r="271" spans="2:36" s="37" customFormat="1" ht="112.5" customHeight="1" x14ac:dyDescent="0.35">
      <c r="B271" s="176" t="s">
        <v>311</v>
      </c>
      <c r="C271" s="176" t="s">
        <v>312</v>
      </c>
      <c r="D271" s="176" t="s">
        <v>123</v>
      </c>
      <c r="E271" s="177" t="s">
        <v>67</v>
      </c>
      <c r="F271" s="177" t="s">
        <v>151</v>
      </c>
      <c r="G271" s="177" t="s">
        <v>164</v>
      </c>
      <c r="H271" s="176" t="s">
        <v>70</v>
      </c>
      <c r="I271" s="176" t="s">
        <v>79</v>
      </c>
      <c r="J271" s="11" t="s">
        <v>229</v>
      </c>
      <c r="K271" s="7" t="s">
        <v>124</v>
      </c>
      <c r="L271" s="7" t="s">
        <v>88</v>
      </c>
      <c r="M271" s="7">
        <v>40</v>
      </c>
      <c r="N271" s="178" t="s">
        <v>125</v>
      </c>
      <c r="O271" s="176" t="s">
        <v>313</v>
      </c>
      <c r="P271" s="176" t="s">
        <v>75</v>
      </c>
      <c r="Q271" s="176" t="s">
        <v>76</v>
      </c>
      <c r="R271" s="179" t="s">
        <v>77</v>
      </c>
      <c r="S271" s="179" t="s">
        <v>126</v>
      </c>
      <c r="T271" s="180">
        <f>V271+Y271</f>
        <v>19624.909999999996</v>
      </c>
      <c r="U271" s="180" t="s">
        <v>79</v>
      </c>
      <c r="V271" s="181">
        <v>16681.169999999998</v>
      </c>
      <c r="W271" s="184" t="s">
        <v>79</v>
      </c>
      <c r="X271" s="184" t="s">
        <v>79</v>
      </c>
      <c r="Y271" s="184">
        <v>2943.74</v>
      </c>
      <c r="Z271" s="184" t="s">
        <v>100</v>
      </c>
      <c r="AA271" s="184" t="s">
        <v>79</v>
      </c>
      <c r="AB271" s="184">
        <v>2180.54</v>
      </c>
      <c r="AC271" s="178" t="s">
        <v>166</v>
      </c>
      <c r="AD271" s="185" t="s">
        <v>79</v>
      </c>
      <c r="AE271" s="185">
        <f>V271+Y271</f>
        <v>19624.909999999996</v>
      </c>
      <c r="AF271" s="178" t="s">
        <v>79</v>
      </c>
      <c r="AG271" s="178" t="s">
        <v>33</v>
      </c>
      <c r="AH271" s="178" t="s">
        <v>167</v>
      </c>
      <c r="AI271" s="178" t="s">
        <v>178</v>
      </c>
      <c r="AJ271" s="178"/>
    </row>
    <row r="272" spans="2:36" s="37" customFormat="1" ht="86.15" customHeight="1" x14ac:dyDescent="0.35">
      <c r="B272" s="176"/>
      <c r="C272" s="176"/>
      <c r="D272" s="176"/>
      <c r="E272" s="177"/>
      <c r="F272" s="177"/>
      <c r="G272" s="177"/>
      <c r="H272" s="176"/>
      <c r="I272" s="176"/>
      <c r="J272" s="11" t="s">
        <v>128</v>
      </c>
      <c r="K272" s="7" t="s">
        <v>129</v>
      </c>
      <c r="L272" s="7" t="s">
        <v>87</v>
      </c>
      <c r="M272" s="7">
        <v>2</v>
      </c>
      <c r="N272" s="178"/>
      <c r="O272" s="176"/>
      <c r="P272" s="176"/>
      <c r="Q272" s="176"/>
      <c r="R272" s="179"/>
      <c r="S272" s="179"/>
      <c r="T272" s="180"/>
      <c r="U272" s="180"/>
      <c r="V272" s="182"/>
      <c r="W272" s="184"/>
      <c r="X272" s="184"/>
      <c r="Y272" s="184"/>
      <c r="Z272" s="184"/>
      <c r="AA272" s="184"/>
      <c r="AB272" s="184"/>
      <c r="AC272" s="178"/>
      <c r="AD272" s="185"/>
      <c r="AE272" s="185"/>
      <c r="AF272" s="176"/>
      <c r="AG272" s="178"/>
      <c r="AH272" s="178"/>
      <c r="AI272" s="178"/>
      <c r="AJ272" s="176"/>
    </row>
    <row r="273" spans="2:36" s="37" customFormat="1" ht="59.15" customHeight="1" x14ac:dyDescent="0.35">
      <c r="B273" s="176"/>
      <c r="C273" s="176"/>
      <c r="D273" s="176"/>
      <c r="E273" s="177"/>
      <c r="F273" s="177"/>
      <c r="G273" s="177"/>
      <c r="H273" s="176"/>
      <c r="I273" s="176"/>
      <c r="J273" s="11" t="s">
        <v>144</v>
      </c>
      <c r="K273" s="7" t="s">
        <v>145</v>
      </c>
      <c r="L273" s="7" t="s">
        <v>87</v>
      </c>
      <c r="M273" s="71">
        <v>37</v>
      </c>
      <c r="N273" s="178"/>
      <c r="O273" s="176"/>
      <c r="P273" s="176"/>
      <c r="Q273" s="176"/>
      <c r="R273" s="179"/>
      <c r="S273" s="179"/>
      <c r="T273" s="180"/>
      <c r="U273" s="180"/>
      <c r="V273" s="183"/>
      <c r="W273" s="184"/>
      <c r="X273" s="184"/>
      <c r="Y273" s="184"/>
      <c r="Z273" s="184"/>
      <c r="AA273" s="184"/>
      <c r="AB273" s="184"/>
      <c r="AC273" s="178"/>
      <c r="AD273" s="185"/>
      <c r="AE273" s="185"/>
      <c r="AF273" s="176"/>
      <c r="AG273" s="178"/>
      <c r="AH273" s="178"/>
      <c r="AI273" s="178"/>
      <c r="AJ273" s="176"/>
    </row>
    <row r="274" spans="2:36" s="37" customFormat="1" ht="132" customHeight="1" x14ac:dyDescent="0.35">
      <c r="B274" s="176" t="s">
        <v>314</v>
      </c>
      <c r="C274" s="176" t="s">
        <v>315</v>
      </c>
      <c r="D274" s="176" t="s">
        <v>123</v>
      </c>
      <c r="E274" s="177" t="s">
        <v>67</v>
      </c>
      <c r="F274" s="177" t="s">
        <v>151</v>
      </c>
      <c r="G274" s="177" t="s">
        <v>164</v>
      </c>
      <c r="H274" s="176" t="s">
        <v>70</v>
      </c>
      <c r="I274" s="176" t="s">
        <v>79</v>
      </c>
      <c r="J274" s="11" t="s">
        <v>229</v>
      </c>
      <c r="K274" s="7" t="s">
        <v>124</v>
      </c>
      <c r="L274" s="7" t="s">
        <v>88</v>
      </c>
      <c r="M274" s="7">
        <v>40</v>
      </c>
      <c r="N274" s="178" t="s">
        <v>125</v>
      </c>
      <c r="O274" s="176" t="s">
        <v>313</v>
      </c>
      <c r="P274" s="176" t="s">
        <v>75</v>
      </c>
      <c r="Q274" s="176" t="s">
        <v>76</v>
      </c>
      <c r="R274" s="179" t="s">
        <v>77</v>
      </c>
      <c r="S274" s="179" t="s">
        <v>126</v>
      </c>
      <c r="T274" s="180">
        <f>V274+Y274</f>
        <v>27069.22</v>
      </c>
      <c r="U274" s="180" t="s">
        <v>79</v>
      </c>
      <c r="V274" s="181">
        <v>23008.84</v>
      </c>
      <c r="W274" s="184" t="s">
        <v>79</v>
      </c>
      <c r="X274" s="184" t="s">
        <v>79</v>
      </c>
      <c r="Y274" s="184">
        <v>4060.38</v>
      </c>
      <c r="Z274" s="184" t="s">
        <v>100</v>
      </c>
      <c r="AA274" s="184" t="s">
        <v>79</v>
      </c>
      <c r="AB274" s="184">
        <v>3007.69</v>
      </c>
      <c r="AC274" s="178" t="s">
        <v>166</v>
      </c>
      <c r="AD274" s="185" t="s">
        <v>79</v>
      </c>
      <c r="AE274" s="185">
        <f>V274+Y274</f>
        <v>27069.22</v>
      </c>
      <c r="AF274" s="178" t="s">
        <v>79</v>
      </c>
      <c r="AG274" s="178" t="s">
        <v>33</v>
      </c>
      <c r="AH274" s="178" t="s">
        <v>167</v>
      </c>
      <c r="AI274" s="178" t="s">
        <v>178</v>
      </c>
      <c r="AJ274" s="178"/>
    </row>
    <row r="275" spans="2:36" s="37" customFormat="1" ht="86.15" customHeight="1" x14ac:dyDescent="0.35">
      <c r="B275" s="176"/>
      <c r="C275" s="176"/>
      <c r="D275" s="176"/>
      <c r="E275" s="177"/>
      <c r="F275" s="177"/>
      <c r="G275" s="177"/>
      <c r="H275" s="176"/>
      <c r="I275" s="176"/>
      <c r="J275" s="11" t="s">
        <v>128</v>
      </c>
      <c r="K275" s="7" t="s">
        <v>129</v>
      </c>
      <c r="L275" s="7" t="s">
        <v>87</v>
      </c>
      <c r="M275" s="7">
        <v>2</v>
      </c>
      <c r="N275" s="178"/>
      <c r="O275" s="176"/>
      <c r="P275" s="176"/>
      <c r="Q275" s="176"/>
      <c r="R275" s="179"/>
      <c r="S275" s="179"/>
      <c r="T275" s="180"/>
      <c r="U275" s="180"/>
      <c r="V275" s="182"/>
      <c r="W275" s="184"/>
      <c r="X275" s="184"/>
      <c r="Y275" s="184"/>
      <c r="Z275" s="184"/>
      <c r="AA275" s="184"/>
      <c r="AB275" s="184"/>
      <c r="AC275" s="178"/>
      <c r="AD275" s="185"/>
      <c r="AE275" s="185"/>
      <c r="AF275" s="176"/>
      <c r="AG275" s="178"/>
      <c r="AH275" s="178"/>
      <c r="AI275" s="178"/>
      <c r="AJ275" s="176"/>
    </row>
    <row r="276" spans="2:36" s="37" customFormat="1" ht="59.15" customHeight="1" x14ac:dyDescent="0.35">
      <c r="B276" s="176"/>
      <c r="C276" s="176"/>
      <c r="D276" s="176"/>
      <c r="E276" s="177"/>
      <c r="F276" s="177"/>
      <c r="G276" s="177"/>
      <c r="H276" s="176"/>
      <c r="I276" s="176"/>
      <c r="J276" s="11" t="s">
        <v>144</v>
      </c>
      <c r="K276" s="7" t="s">
        <v>145</v>
      </c>
      <c r="L276" s="7" t="s">
        <v>87</v>
      </c>
      <c r="M276" s="71">
        <v>6</v>
      </c>
      <c r="N276" s="178"/>
      <c r="O276" s="176"/>
      <c r="P276" s="176"/>
      <c r="Q276" s="176"/>
      <c r="R276" s="179"/>
      <c r="S276" s="179"/>
      <c r="T276" s="180"/>
      <c r="U276" s="180"/>
      <c r="V276" s="183"/>
      <c r="W276" s="184"/>
      <c r="X276" s="184"/>
      <c r="Y276" s="184"/>
      <c r="Z276" s="184"/>
      <c r="AA276" s="184"/>
      <c r="AB276" s="184"/>
      <c r="AC276" s="178"/>
      <c r="AD276" s="185"/>
      <c r="AE276" s="185"/>
      <c r="AF276" s="176"/>
      <c r="AG276" s="178"/>
      <c r="AH276" s="178"/>
      <c r="AI276" s="178"/>
      <c r="AJ276" s="176"/>
    </row>
    <row r="277" spans="2:36" ht="52" customHeight="1" x14ac:dyDescent="0.3">
      <c r="B277" s="176" t="s">
        <v>316</v>
      </c>
      <c r="C277" s="176" t="s">
        <v>317</v>
      </c>
      <c r="D277" s="176" t="s">
        <v>66</v>
      </c>
      <c r="E277" s="177" t="s">
        <v>67</v>
      </c>
      <c r="F277" s="177" t="s">
        <v>149</v>
      </c>
      <c r="G277" s="177" t="s">
        <v>69</v>
      </c>
      <c r="H277" s="176" t="s">
        <v>70</v>
      </c>
      <c r="I277" s="176" t="s">
        <v>79</v>
      </c>
      <c r="J277" s="11" t="s">
        <v>130</v>
      </c>
      <c r="K277" s="7" t="s">
        <v>131</v>
      </c>
      <c r="L277" s="7" t="s">
        <v>132</v>
      </c>
      <c r="M277" s="7">
        <v>1.5</v>
      </c>
      <c r="N277" s="178" t="s">
        <v>125</v>
      </c>
      <c r="O277" s="176" t="s">
        <v>318</v>
      </c>
      <c r="P277" s="176" t="s">
        <v>75</v>
      </c>
      <c r="Q277" s="176" t="s">
        <v>76</v>
      </c>
      <c r="R277" s="179" t="s">
        <v>77</v>
      </c>
      <c r="S277" s="179" t="s">
        <v>126</v>
      </c>
      <c r="T277" s="180">
        <f>V277+Y277</f>
        <v>107998.52</v>
      </c>
      <c r="U277" s="180" t="s">
        <v>79</v>
      </c>
      <c r="V277" s="184">
        <v>91798.74</v>
      </c>
      <c r="W277" s="184" t="s">
        <v>79</v>
      </c>
      <c r="X277" s="184" t="s">
        <v>79</v>
      </c>
      <c r="Y277" s="184">
        <v>16199.78</v>
      </c>
      <c r="Z277" s="184" t="s">
        <v>79</v>
      </c>
      <c r="AA277" s="184" t="s">
        <v>79</v>
      </c>
      <c r="AB277" s="184">
        <v>11999.84</v>
      </c>
      <c r="AC277" s="178" t="s">
        <v>80</v>
      </c>
      <c r="AD277" s="185" t="s">
        <v>79</v>
      </c>
      <c r="AE277" s="185">
        <f>V277+Y277</f>
        <v>107998.52</v>
      </c>
      <c r="AF277" s="178" t="s">
        <v>79</v>
      </c>
      <c r="AG277" s="178" t="s">
        <v>33</v>
      </c>
      <c r="AH277" s="178" t="s">
        <v>167</v>
      </c>
      <c r="AI277" s="178" t="s">
        <v>178</v>
      </c>
      <c r="AJ277" s="178"/>
    </row>
    <row r="278" spans="2:36" ht="52" x14ac:dyDescent="0.3">
      <c r="B278" s="176"/>
      <c r="C278" s="176"/>
      <c r="D278" s="176"/>
      <c r="E278" s="177"/>
      <c r="F278" s="177"/>
      <c r="G278" s="177"/>
      <c r="H278" s="176"/>
      <c r="I278" s="176"/>
      <c r="J278" s="11" t="s">
        <v>133</v>
      </c>
      <c r="K278" s="7" t="s">
        <v>134</v>
      </c>
      <c r="L278" s="7" t="s">
        <v>87</v>
      </c>
      <c r="M278" s="7">
        <v>1</v>
      </c>
      <c r="N278" s="178"/>
      <c r="O278" s="176"/>
      <c r="P278" s="176"/>
      <c r="Q278" s="176"/>
      <c r="R278" s="179"/>
      <c r="S278" s="179"/>
      <c r="T278" s="180"/>
      <c r="U278" s="180"/>
      <c r="V278" s="184"/>
      <c r="W278" s="184"/>
      <c r="X278" s="184"/>
      <c r="Y278" s="184"/>
      <c r="Z278" s="184"/>
      <c r="AA278" s="184"/>
      <c r="AB278" s="184"/>
      <c r="AC278" s="178"/>
      <c r="AD278" s="185"/>
      <c r="AE278" s="185"/>
      <c r="AF278" s="176"/>
      <c r="AG278" s="178"/>
      <c r="AH278" s="178"/>
      <c r="AI278" s="178"/>
      <c r="AJ278" s="176"/>
    </row>
    <row r="279" spans="2:36" ht="39" x14ac:dyDescent="0.3">
      <c r="B279" s="176"/>
      <c r="C279" s="176"/>
      <c r="D279" s="176"/>
      <c r="E279" s="177"/>
      <c r="F279" s="177"/>
      <c r="G279" s="177"/>
      <c r="H279" s="176"/>
      <c r="I279" s="176"/>
      <c r="J279" s="11" t="s">
        <v>230</v>
      </c>
      <c r="K279" s="7" t="s">
        <v>135</v>
      </c>
      <c r="L279" s="7" t="s">
        <v>136</v>
      </c>
      <c r="M279" s="7">
        <v>1</v>
      </c>
      <c r="N279" s="178"/>
      <c r="O279" s="176"/>
      <c r="P279" s="176"/>
      <c r="Q279" s="176"/>
      <c r="R279" s="179"/>
      <c r="S279" s="179"/>
      <c r="T279" s="180"/>
      <c r="U279" s="180"/>
      <c r="V279" s="184"/>
      <c r="W279" s="184"/>
      <c r="X279" s="184"/>
      <c r="Y279" s="184"/>
      <c r="Z279" s="184"/>
      <c r="AA279" s="184"/>
      <c r="AB279" s="184"/>
      <c r="AC279" s="178"/>
      <c r="AD279" s="185"/>
      <c r="AE279" s="185"/>
      <c r="AF279" s="176"/>
      <c r="AG279" s="178"/>
      <c r="AH279" s="178"/>
      <c r="AI279" s="178"/>
      <c r="AJ279" s="176"/>
    </row>
    <row r="280" spans="2:36" ht="44.15" customHeight="1" x14ac:dyDescent="0.3">
      <c r="B280" s="176"/>
      <c r="C280" s="176"/>
      <c r="D280" s="176"/>
      <c r="E280" s="177"/>
      <c r="F280" s="177"/>
      <c r="G280" s="177"/>
      <c r="H280" s="176"/>
      <c r="I280" s="176"/>
      <c r="J280" s="11" t="s">
        <v>137</v>
      </c>
      <c r="K280" s="7" t="s">
        <v>138</v>
      </c>
      <c r="L280" s="7" t="s">
        <v>136</v>
      </c>
      <c r="M280" s="71">
        <v>1</v>
      </c>
      <c r="N280" s="178"/>
      <c r="O280" s="176"/>
      <c r="P280" s="176"/>
      <c r="Q280" s="176"/>
      <c r="R280" s="179"/>
      <c r="S280" s="179"/>
      <c r="T280" s="180"/>
      <c r="U280" s="180"/>
      <c r="V280" s="184"/>
      <c r="W280" s="184"/>
      <c r="X280" s="184"/>
      <c r="Y280" s="184"/>
      <c r="Z280" s="184"/>
      <c r="AA280" s="184"/>
      <c r="AB280" s="184"/>
      <c r="AC280" s="178"/>
      <c r="AD280" s="185"/>
      <c r="AE280" s="185"/>
      <c r="AF280" s="176"/>
      <c r="AG280" s="178"/>
      <c r="AH280" s="178"/>
      <c r="AI280" s="178"/>
      <c r="AJ280" s="176"/>
    </row>
    <row r="281" spans="2:36" s="37" customFormat="1" ht="89.15" customHeight="1" x14ac:dyDescent="0.35">
      <c r="B281" s="176" t="s">
        <v>319</v>
      </c>
      <c r="C281" s="176" t="s">
        <v>310</v>
      </c>
      <c r="D281" s="176" t="s">
        <v>123</v>
      </c>
      <c r="E281" s="177" t="s">
        <v>67</v>
      </c>
      <c r="F281" s="177" t="s">
        <v>151</v>
      </c>
      <c r="G281" s="177" t="s">
        <v>164</v>
      </c>
      <c r="H281" s="176" t="s">
        <v>70</v>
      </c>
      <c r="I281" s="176" t="s">
        <v>79</v>
      </c>
      <c r="J281" s="29" t="s">
        <v>229</v>
      </c>
      <c r="K281" s="14" t="s">
        <v>124</v>
      </c>
      <c r="L281" s="14" t="s">
        <v>88</v>
      </c>
      <c r="M281" s="14">
        <v>40</v>
      </c>
      <c r="N281" s="178" t="s">
        <v>125</v>
      </c>
      <c r="O281" s="176" t="s">
        <v>313</v>
      </c>
      <c r="P281" s="176" t="s">
        <v>75</v>
      </c>
      <c r="Q281" s="176" t="s">
        <v>76</v>
      </c>
      <c r="R281" s="179" t="s">
        <v>77</v>
      </c>
      <c r="S281" s="179" t="s">
        <v>126</v>
      </c>
      <c r="T281" s="180">
        <f>V281+Y281</f>
        <v>146095.95000000001</v>
      </c>
      <c r="U281" s="180" t="s">
        <v>79</v>
      </c>
      <c r="V281" s="181">
        <v>124181.56</v>
      </c>
      <c r="W281" s="184" t="s">
        <v>79</v>
      </c>
      <c r="X281" s="184" t="s">
        <v>79</v>
      </c>
      <c r="Y281" s="184">
        <v>21914.39</v>
      </c>
      <c r="Z281" s="184" t="s">
        <v>100</v>
      </c>
      <c r="AA281" s="184" t="s">
        <v>79</v>
      </c>
      <c r="AB281" s="184">
        <v>16232.88</v>
      </c>
      <c r="AC281" s="178" t="s">
        <v>166</v>
      </c>
      <c r="AD281" s="185" t="s">
        <v>79</v>
      </c>
      <c r="AE281" s="185">
        <f>V281+Y281</f>
        <v>146095.95000000001</v>
      </c>
      <c r="AF281" s="178" t="s">
        <v>79</v>
      </c>
      <c r="AG281" s="178" t="s">
        <v>33</v>
      </c>
      <c r="AH281" s="178" t="s">
        <v>182</v>
      </c>
      <c r="AI281" s="178" t="s">
        <v>200</v>
      </c>
      <c r="AJ281" s="178"/>
    </row>
    <row r="282" spans="2:36" s="37" customFormat="1" ht="86.15" customHeight="1" x14ac:dyDescent="0.35">
      <c r="B282" s="176"/>
      <c r="C282" s="176"/>
      <c r="D282" s="176"/>
      <c r="E282" s="177"/>
      <c r="F282" s="177"/>
      <c r="G282" s="177"/>
      <c r="H282" s="176"/>
      <c r="I282" s="176"/>
      <c r="J282" s="11" t="s">
        <v>128</v>
      </c>
      <c r="K282" s="7" t="s">
        <v>129</v>
      </c>
      <c r="L282" s="7" t="s">
        <v>87</v>
      </c>
      <c r="M282" s="7">
        <v>4</v>
      </c>
      <c r="N282" s="178"/>
      <c r="O282" s="176"/>
      <c r="P282" s="176"/>
      <c r="Q282" s="176"/>
      <c r="R282" s="179"/>
      <c r="S282" s="179"/>
      <c r="T282" s="180"/>
      <c r="U282" s="180"/>
      <c r="V282" s="182"/>
      <c r="W282" s="184"/>
      <c r="X282" s="184"/>
      <c r="Y282" s="184"/>
      <c r="Z282" s="184"/>
      <c r="AA282" s="184"/>
      <c r="AB282" s="184"/>
      <c r="AC282" s="178"/>
      <c r="AD282" s="185"/>
      <c r="AE282" s="185"/>
      <c r="AF282" s="176"/>
      <c r="AG282" s="178"/>
      <c r="AH282" s="178"/>
      <c r="AI282" s="178"/>
      <c r="AJ282" s="176"/>
    </row>
    <row r="283" spans="2:36" s="37" customFormat="1" ht="88.5" customHeight="1" x14ac:dyDescent="0.35">
      <c r="B283" s="176"/>
      <c r="C283" s="176"/>
      <c r="D283" s="176"/>
      <c r="E283" s="177"/>
      <c r="F283" s="177"/>
      <c r="G283" s="177"/>
      <c r="H283" s="176"/>
      <c r="I283" s="176"/>
      <c r="J283" s="11" t="s">
        <v>144</v>
      </c>
      <c r="K283" s="7" t="s">
        <v>145</v>
      </c>
      <c r="L283" s="7" t="s">
        <v>87</v>
      </c>
      <c r="M283" s="71">
        <v>116</v>
      </c>
      <c r="N283" s="178"/>
      <c r="O283" s="176"/>
      <c r="P283" s="176"/>
      <c r="Q283" s="176"/>
      <c r="R283" s="179"/>
      <c r="S283" s="179"/>
      <c r="T283" s="180"/>
      <c r="U283" s="180"/>
      <c r="V283" s="183"/>
      <c r="W283" s="184"/>
      <c r="X283" s="184"/>
      <c r="Y283" s="184"/>
      <c r="Z283" s="184"/>
      <c r="AA283" s="184"/>
      <c r="AB283" s="184"/>
      <c r="AC283" s="178"/>
      <c r="AD283" s="185"/>
      <c r="AE283" s="185"/>
      <c r="AF283" s="176"/>
      <c r="AG283" s="178"/>
      <c r="AH283" s="178"/>
      <c r="AI283" s="178"/>
      <c r="AJ283" s="176"/>
    </row>
    <row r="284" spans="2:36" s="37" customFormat="1" ht="89.15" customHeight="1" x14ac:dyDescent="0.35">
      <c r="B284" s="176" t="s">
        <v>321</v>
      </c>
      <c r="C284" s="176" t="s">
        <v>312</v>
      </c>
      <c r="D284" s="176" t="s">
        <v>123</v>
      </c>
      <c r="E284" s="177" t="s">
        <v>67</v>
      </c>
      <c r="F284" s="177" t="s">
        <v>151</v>
      </c>
      <c r="G284" s="177" t="s">
        <v>164</v>
      </c>
      <c r="H284" s="176" t="s">
        <v>70</v>
      </c>
      <c r="I284" s="176" t="s">
        <v>79</v>
      </c>
      <c r="J284" s="29" t="s">
        <v>229</v>
      </c>
      <c r="K284" s="14" t="s">
        <v>124</v>
      </c>
      <c r="L284" s="14" t="s">
        <v>88</v>
      </c>
      <c r="M284" s="14">
        <v>40</v>
      </c>
      <c r="N284" s="178" t="s">
        <v>125</v>
      </c>
      <c r="O284" s="176" t="s">
        <v>313</v>
      </c>
      <c r="P284" s="176" t="s">
        <v>75</v>
      </c>
      <c r="Q284" s="176" t="s">
        <v>76</v>
      </c>
      <c r="R284" s="179" t="s">
        <v>77</v>
      </c>
      <c r="S284" s="179" t="s">
        <v>126</v>
      </c>
      <c r="T284" s="180">
        <f>+V284+Y284</f>
        <v>56345.11</v>
      </c>
      <c r="U284" s="180" t="s">
        <v>79</v>
      </c>
      <c r="V284" s="181">
        <v>47893.34</v>
      </c>
      <c r="W284" s="184" t="s">
        <v>79</v>
      </c>
      <c r="X284" s="184" t="s">
        <v>79</v>
      </c>
      <c r="Y284" s="184">
        <v>8451.77</v>
      </c>
      <c r="Z284" s="184" t="s">
        <v>100</v>
      </c>
      <c r="AA284" s="184" t="s">
        <v>79</v>
      </c>
      <c r="AB284" s="184">
        <v>6260.57</v>
      </c>
      <c r="AC284" s="178" t="s">
        <v>166</v>
      </c>
      <c r="AD284" s="185" t="s">
        <v>79</v>
      </c>
      <c r="AE284" s="185">
        <f>V284+Y284</f>
        <v>56345.11</v>
      </c>
      <c r="AF284" s="178" t="s">
        <v>79</v>
      </c>
      <c r="AG284" s="178" t="s">
        <v>33</v>
      </c>
      <c r="AH284" s="178" t="s">
        <v>182</v>
      </c>
      <c r="AI284" s="178" t="s">
        <v>200</v>
      </c>
      <c r="AJ284" s="178"/>
    </row>
    <row r="285" spans="2:36" s="37" customFormat="1" ht="86.15" customHeight="1" x14ac:dyDescent="0.35">
      <c r="B285" s="176"/>
      <c r="C285" s="176"/>
      <c r="D285" s="176"/>
      <c r="E285" s="177"/>
      <c r="F285" s="177"/>
      <c r="G285" s="177"/>
      <c r="H285" s="176"/>
      <c r="I285" s="176"/>
      <c r="J285" s="11" t="s">
        <v>128</v>
      </c>
      <c r="K285" s="7" t="s">
        <v>129</v>
      </c>
      <c r="L285" s="7" t="s">
        <v>87</v>
      </c>
      <c r="M285" s="7">
        <v>2</v>
      </c>
      <c r="N285" s="178"/>
      <c r="O285" s="176"/>
      <c r="P285" s="176"/>
      <c r="Q285" s="176"/>
      <c r="R285" s="179"/>
      <c r="S285" s="179"/>
      <c r="T285" s="180"/>
      <c r="U285" s="180"/>
      <c r="V285" s="182"/>
      <c r="W285" s="184"/>
      <c r="X285" s="184"/>
      <c r="Y285" s="184"/>
      <c r="Z285" s="184"/>
      <c r="AA285" s="184"/>
      <c r="AB285" s="184"/>
      <c r="AC285" s="178"/>
      <c r="AD285" s="185"/>
      <c r="AE285" s="185"/>
      <c r="AF285" s="176"/>
      <c r="AG285" s="178"/>
      <c r="AH285" s="178"/>
      <c r="AI285" s="178"/>
      <c r="AJ285" s="176"/>
    </row>
    <row r="286" spans="2:36" s="37" customFormat="1" ht="50.5" customHeight="1" x14ac:dyDescent="0.35">
      <c r="B286" s="176"/>
      <c r="C286" s="176"/>
      <c r="D286" s="176"/>
      <c r="E286" s="177"/>
      <c r="F286" s="177"/>
      <c r="G286" s="177"/>
      <c r="H286" s="176"/>
      <c r="I286" s="176"/>
      <c r="J286" s="11" t="s">
        <v>144</v>
      </c>
      <c r="K286" s="7" t="s">
        <v>145</v>
      </c>
      <c r="L286" s="7" t="s">
        <v>87</v>
      </c>
      <c r="M286" s="71">
        <v>34</v>
      </c>
      <c r="N286" s="178"/>
      <c r="O286" s="176"/>
      <c r="P286" s="176"/>
      <c r="Q286" s="176"/>
      <c r="R286" s="179"/>
      <c r="S286" s="179"/>
      <c r="T286" s="180"/>
      <c r="U286" s="180"/>
      <c r="V286" s="183"/>
      <c r="W286" s="184"/>
      <c r="X286" s="184"/>
      <c r="Y286" s="184"/>
      <c r="Z286" s="184"/>
      <c r="AA286" s="184"/>
      <c r="AB286" s="184"/>
      <c r="AC286" s="178"/>
      <c r="AD286" s="185"/>
      <c r="AE286" s="185"/>
      <c r="AF286" s="176"/>
      <c r="AG286" s="178"/>
      <c r="AH286" s="178"/>
      <c r="AI286" s="178"/>
      <c r="AJ286" s="176"/>
    </row>
    <row r="287" spans="2:36" s="37" customFormat="1" ht="89.15" customHeight="1" x14ac:dyDescent="0.35">
      <c r="B287" s="176" t="s">
        <v>322</v>
      </c>
      <c r="C287" s="176" t="s">
        <v>315</v>
      </c>
      <c r="D287" s="176" t="s">
        <v>123</v>
      </c>
      <c r="E287" s="177" t="s">
        <v>67</v>
      </c>
      <c r="F287" s="177" t="s">
        <v>151</v>
      </c>
      <c r="G287" s="177" t="s">
        <v>164</v>
      </c>
      <c r="H287" s="176" t="s">
        <v>70</v>
      </c>
      <c r="I287" s="176" t="s">
        <v>79</v>
      </c>
      <c r="J287" s="11" t="s">
        <v>229</v>
      </c>
      <c r="K287" s="7" t="s">
        <v>124</v>
      </c>
      <c r="L287" s="7" t="s">
        <v>88</v>
      </c>
      <c r="M287" s="71">
        <v>40</v>
      </c>
      <c r="N287" s="178" t="s">
        <v>125</v>
      </c>
      <c r="O287" s="176" t="s">
        <v>313</v>
      </c>
      <c r="P287" s="176" t="s">
        <v>75</v>
      </c>
      <c r="Q287" s="176" t="s">
        <v>76</v>
      </c>
      <c r="R287" s="179" t="s">
        <v>77</v>
      </c>
      <c r="S287" s="179" t="s">
        <v>126</v>
      </c>
      <c r="T287" s="180">
        <f>V287+Y287</f>
        <v>84331.72</v>
      </c>
      <c r="U287" s="180" t="s">
        <v>79</v>
      </c>
      <c r="V287" s="181">
        <v>71681.960000000006</v>
      </c>
      <c r="W287" s="184" t="s">
        <v>79</v>
      </c>
      <c r="X287" s="184" t="s">
        <v>79</v>
      </c>
      <c r="Y287" s="184">
        <v>12649.76</v>
      </c>
      <c r="Z287" s="184" t="s">
        <v>100</v>
      </c>
      <c r="AA287" s="184" t="s">
        <v>79</v>
      </c>
      <c r="AB287" s="184">
        <v>9370.19</v>
      </c>
      <c r="AC287" s="178" t="s">
        <v>166</v>
      </c>
      <c r="AD287" s="185" t="s">
        <v>79</v>
      </c>
      <c r="AE287" s="185">
        <f>V287+Y287</f>
        <v>84331.72</v>
      </c>
      <c r="AF287" s="178" t="s">
        <v>79</v>
      </c>
      <c r="AG287" s="178" t="s">
        <v>33</v>
      </c>
      <c r="AH287" s="178" t="s">
        <v>182</v>
      </c>
      <c r="AI287" s="178" t="s">
        <v>200</v>
      </c>
      <c r="AJ287" s="178"/>
    </row>
    <row r="288" spans="2:36" s="37" customFormat="1" ht="86.15" customHeight="1" x14ac:dyDescent="0.35">
      <c r="B288" s="176"/>
      <c r="C288" s="176"/>
      <c r="D288" s="176"/>
      <c r="E288" s="177"/>
      <c r="F288" s="177"/>
      <c r="G288" s="177"/>
      <c r="H288" s="176"/>
      <c r="I288" s="176"/>
      <c r="J288" s="11" t="s">
        <v>128</v>
      </c>
      <c r="K288" s="7" t="s">
        <v>129</v>
      </c>
      <c r="L288" s="7" t="s">
        <v>87</v>
      </c>
      <c r="M288" s="71">
        <v>1</v>
      </c>
      <c r="N288" s="178"/>
      <c r="O288" s="176"/>
      <c r="P288" s="176"/>
      <c r="Q288" s="176"/>
      <c r="R288" s="179"/>
      <c r="S288" s="179"/>
      <c r="T288" s="180"/>
      <c r="U288" s="180"/>
      <c r="V288" s="182"/>
      <c r="W288" s="184"/>
      <c r="X288" s="184"/>
      <c r="Y288" s="184"/>
      <c r="Z288" s="184"/>
      <c r="AA288" s="184"/>
      <c r="AB288" s="184"/>
      <c r="AC288" s="178"/>
      <c r="AD288" s="185"/>
      <c r="AE288" s="185"/>
      <c r="AF288" s="176"/>
      <c r="AG288" s="178"/>
      <c r="AH288" s="178"/>
      <c r="AI288" s="178"/>
      <c r="AJ288" s="176"/>
    </row>
    <row r="289" spans="2:36" s="37" customFormat="1" ht="54" customHeight="1" x14ac:dyDescent="0.35">
      <c r="B289" s="176"/>
      <c r="C289" s="176"/>
      <c r="D289" s="176"/>
      <c r="E289" s="177"/>
      <c r="F289" s="177"/>
      <c r="G289" s="177"/>
      <c r="H289" s="176"/>
      <c r="I289" s="176"/>
      <c r="J289" s="11" t="s">
        <v>144</v>
      </c>
      <c r="K289" s="7" t="s">
        <v>145</v>
      </c>
      <c r="L289" s="7" t="s">
        <v>87</v>
      </c>
      <c r="M289" s="71">
        <v>3</v>
      </c>
      <c r="N289" s="178"/>
      <c r="O289" s="176"/>
      <c r="P289" s="176"/>
      <c r="Q289" s="176"/>
      <c r="R289" s="179"/>
      <c r="S289" s="179"/>
      <c r="T289" s="180"/>
      <c r="U289" s="180"/>
      <c r="V289" s="183"/>
      <c r="W289" s="184"/>
      <c r="X289" s="184"/>
      <c r="Y289" s="184"/>
      <c r="Z289" s="184"/>
      <c r="AA289" s="184"/>
      <c r="AB289" s="184"/>
      <c r="AC289" s="178"/>
      <c r="AD289" s="185"/>
      <c r="AE289" s="185"/>
      <c r="AF289" s="176"/>
      <c r="AG289" s="178"/>
      <c r="AH289" s="178"/>
      <c r="AI289" s="178"/>
      <c r="AJ289" s="176"/>
    </row>
    <row r="290" spans="2:36" s="37" customFormat="1" ht="89.15" customHeight="1" x14ac:dyDescent="0.35">
      <c r="B290" s="176" t="s">
        <v>323</v>
      </c>
      <c r="C290" s="176" t="s">
        <v>310</v>
      </c>
      <c r="D290" s="176" t="s">
        <v>123</v>
      </c>
      <c r="E290" s="177" t="s">
        <v>67</v>
      </c>
      <c r="F290" s="177" t="s">
        <v>151</v>
      </c>
      <c r="G290" s="177" t="s">
        <v>164</v>
      </c>
      <c r="H290" s="176" t="s">
        <v>70</v>
      </c>
      <c r="I290" s="176" t="s">
        <v>79</v>
      </c>
      <c r="J290" s="11" t="s">
        <v>229</v>
      </c>
      <c r="K290" s="7" t="s">
        <v>124</v>
      </c>
      <c r="L290" s="7" t="s">
        <v>88</v>
      </c>
      <c r="M290" s="71">
        <v>40</v>
      </c>
      <c r="N290" s="178" t="s">
        <v>125</v>
      </c>
      <c r="O290" s="176" t="s">
        <v>313</v>
      </c>
      <c r="P290" s="176" t="s">
        <v>75</v>
      </c>
      <c r="Q290" s="176" t="s">
        <v>76</v>
      </c>
      <c r="R290" s="179" t="s">
        <v>77</v>
      </c>
      <c r="S290" s="179" t="s">
        <v>126</v>
      </c>
      <c r="T290" s="180">
        <f>V290+Y290</f>
        <v>92630.97</v>
      </c>
      <c r="U290" s="180" t="s">
        <v>79</v>
      </c>
      <c r="V290" s="181">
        <v>78736.320000000007</v>
      </c>
      <c r="W290" s="184" t="s">
        <v>79</v>
      </c>
      <c r="X290" s="184" t="s">
        <v>79</v>
      </c>
      <c r="Y290" s="184">
        <v>13894.65</v>
      </c>
      <c r="Z290" s="184" t="s">
        <v>100</v>
      </c>
      <c r="AA290" s="184" t="s">
        <v>79</v>
      </c>
      <c r="AB290" s="184">
        <v>10292.33</v>
      </c>
      <c r="AC290" s="178" t="s">
        <v>166</v>
      </c>
      <c r="AD290" s="185" t="s">
        <v>79</v>
      </c>
      <c r="AE290" s="185">
        <f>V290+Y290</f>
        <v>92630.97</v>
      </c>
      <c r="AF290" s="178" t="s">
        <v>79</v>
      </c>
      <c r="AG290" s="178" t="s">
        <v>33</v>
      </c>
      <c r="AH290" s="178" t="s">
        <v>270</v>
      </c>
      <c r="AI290" s="178" t="s">
        <v>274</v>
      </c>
      <c r="AJ290" s="178"/>
    </row>
    <row r="291" spans="2:36" s="37" customFormat="1" ht="86.15" customHeight="1" x14ac:dyDescent="0.35">
      <c r="B291" s="176"/>
      <c r="C291" s="176"/>
      <c r="D291" s="176"/>
      <c r="E291" s="177"/>
      <c r="F291" s="177"/>
      <c r="G291" s="177"/>
      <c r="H291" s="176"/>
      <c r="I291" s="176"/>
      <c r="J291" s="11" t="s">
        <v>128</v>
      </c>
      <c r="K291" s="7" t="s">
        <v>129</v>
      </c>
      <c r="L291" s="7" t="s">
        <v>87</v>
      </c>
      <c r="M291" s="71">
        <v>2</v>
      </c>
      <c r="N291" s="178"/>
      <c r="O291" s="176"/>
      <c r="P291" s="176"/>
      <c r="Q291" s="176"/>
      <c r="R291" s="179"/>
      <c r="S291" s="179"/>
      <c r="T291" s="180"/>
      <c r="U291" s="180"/>
      <c r="V291" s="182"/>
      <c r="W291" s="184"/>
      <c r="X291" s="184"/>
      <c r="Y291" s="184"/>
      <c r="Z291" s="184"/>
      <c r="AA291" s="184"/>
      <c r="AB291" s="184"/>
      <c r="AC291" s="178"/>
      <c r="AD291" s="185"/>
      <c r="AE291" s="185"/>
      <c r="AF291" s="176"/>
      <c r="AG291" s="178"/>
      <c r="AH291" s="178"/>
      <c r="AI291" s="178"/>
      <c r="AJ291" s="176"/>
    </row>
    <row r="292" spans="2:36" s="37" customFormat="1" ht="88.5" customHeight="1" x14ac:dyDescent="0.35">
      <c r="B292" s="176"/>
      <c r="C292" s="176"/>
      <c r="D292" s="176"/>
      <c r="E292" s="177"/>
      <c r="F292" s="177"/>
      <c r="G292" s="177"/>
      <c r="H292" s="176"/>
      <c r="I292" s="176"/>
      <c r="J292" s="11" t="s">
        <v>144</v>
      </c>
      <c r="K292" s="7" t="s">
        <v>145</v>
      </c>
      <c r="L292" s="7" t="s">
        <v>87</v>
      </c>
      <c r="M292" s="71">
        <v>35</v>
      </c>
      <c r="N292" s="178"/>
      <c r="O292" s="176"/>
      <c r="P292" s="176"/>
      <c r="Q292" s="176"/>
      <c r="R292" s="179"/>
      <c r="S292" s="179"/>
      <c r="T292" s="180"/>
      <c r="U292" s="180"/>
      <c r="V292" s="183"/>
      <c r="W292" s="184"/>
      <c r="X292" s="184"/>
      <c r="Y292" s="184"/>
      <c r="Z292" s="184"/>
      <c r="AA292" s="184"/>
      <c r="AB292" s="184"/>
      <c r="AC292" s="178"/>
      <c r="AD292" s="185"/>
      <c r="AE292" s="185"/>
      <c r="AF292" s="176"/>
      <c r="AG292" s="178"/>
      <c r="AH292" s="178"/>
      <c r="AI292" s="178"/>
      <c r="AJ292" s="176"/>
    </row>
    <row r="293" spans="2:36" ht="39" x14ac:dyDescent="0.3">
      <c r="B293" s="176" t="s">
        <v>324</v>
      </c>
      <c r="C293" s="176" t="s">
        <v>317</v>
      </c>
      <c r="D293" s="176" t="s">
        <v>66</v>
      </c>
      <c r="E293" s="177" t="s">
        <v>67</v>
      </c>
      <c r="F293" s="177" t="s">
        <v>149</v>
      </c>
      <c r="G293" s="177" t="s">
        <v>69</v>
      </c>
      <c r="H293" s="176" t="s">
        <v>70</v>
      </c>
      <c r="I293" s="176" t="s">
        <v>79</v>
      </c>
      <c r="J293" s="11" t="s">
        <v>130</v>
      </c>
      <c r="K293" s="7" t="s">
        <v>131</v>
      </c>
      <c r="L293" s="7" t="s">
        <v>132</v>
      </c>
      <c r="M293" s="7">
        <v>1</v>
      </c>
      <c r="N293" s="178" t="s">
        <v>125</v>
      </c>
      <c r="O293" s="176" t="s">
        <v>318</v>
      </c>
      <c r="P293" s="176" t="s">
        <v>75</v>
      </c>
      <c r="Q293" s="176" t="s">
        <v>76</v>
      </c>
      <c r="R293" s="179" t="s">
        <v>77</v>
      </c>
      <c r="S293" s="179" t="s">
        <v>126</v>
      </c>
      <c r="T293" s="180">
        <f>V293+Y293</f>
        <v>81926.48</v>
      </c>
      <c r="U293" s="180" t="s">
        <v>79</v>
      </c>
      <c r="V293" s="184">
        <v>69637.509999999995</v>
      </c>
      <c r="W293" s="184" t="s">
        <v>79</v>
      </c>
      <c r="X293" s="184" t="s">
        <v>79</v>
      </c>
      <c r="Y293" s="184">
        <v>12288.97</v>
      </c>
      <c r="Z293" s="184" t="s">
        <v>79</v>
      </c>
      <c r="AA293" s="184" t="s">
        <v>79</v>
      </c>
      <c r="AB293" s="184">
        <v>9102.94</v>
      </c>
      <c r="AC293" s="178" t="s">
        <v>80</v>
      </c>
      <c r="AD293" s="185" t="s">
        <v>79</v>
      </c>
      <c r="AE293" s="185">
        <f>V293+Y293</f>
        <v>81926.48</v>
      </c>
      <c r="AF293" s="178" t="s">
        <v>79</v>
      </c>
      <c r="AG293" s="178" t="s">
        <v>33</v>
      </c>
      <c r="AH293" s="178" t="s">
        <v>182</v>
      </c>
      <c r="AI293" s="178" t="s">
        <v>436</v>
      </c>
      <c r="AJ293" s="178"/>
    </row>
    <row r="294" spans="2:36" ht="52" x14ac:dyDescent="0.3">
      <c r="B294" s="176"/>
      <c r="C294" s="176"/>
      <c r="D294" s="176"/>
      <c r="E294" s="177"/>
      <c r="F294" s="177"/>
      <c r="G294" s="177"/>
      <c r="H294" s="176"/>
      <c r="I294" s="176"/>
      <c r="J294" s="11" t="s">
        <v>133</v>
      </c>
      <c r="K294" s="7" t="s">
        <v>134</v>
      </c>
      <c r="L294" s="7" t="s">
        <v>87</v>
      </c>
      <c r="M294" s="7">
        <v>1</v>
      </c>
      <c r="N294" s="178"/>
      <c r="O294" s="176"/>
      <c r="P294" s="176"/>
      <c r="Q294" s="176"/>
      <c r="R294" s="179"/>
      <c r="S294" s="179"/>
      <c r="T294" s="180"/>
      <c r="U294" s="180"/>
      <c r="V294" s="184"/>
      <c r="W294" s="184"/>
      <c r="X294" s="184"/>
      <c r="Y294" s="184"/>
      <c r="Z294" s="184"/>
      <c r="AA294" s="184"/>
      <c r="AB294" s="184"/>
      <c r="AC294" s="178"/>
      <c r="AD294" s="185"/>
      <c r="AE294" s="185"/>
      <c r="AF294" s="176"/>
      <c r="AG294" s="178"/>
      <c r="AH294" s="178"/>
      <c r="AI294" s="178"/>
      <c r="AJ294" s="176"/>
    </row>
    <row r="295" spans="2:36" ht="39" x14ac:dyDescent="0.3">
      <c r="B295" s="176"/>
      <c r="C295" s="176"/>
      <c r="D295" s="176"/>
      <c r="E295" s="177"/>
      <c r="F295" s="177"/>
      <c r="G295" s="177"/>
      <c r="H295" s="176"/>
      <c r="I295" s="176"/>
      <c r="J295" s="11" t="s">
        <v>230</v>
      </c>
      <c r="K295" s="7" t="s">
        <v>135</v>
      </c>
      <c r="L295" s="7" t="s">
        <v>136</v>
      </c>
      <c r="M295" s="7">
        <v>1</v>
      </c>
      <c r="N295" s="178"/>
      <c r="O295" s="176"/>
      <c r="P295" s="176"/>
      <c r="Q295" s="176"/>
      <c r="R295" s="179"/>
      <c r="S295" s="179"/>
      <c r="T295" s="180"/>
      <c r="U295" s="180"/>
      <c r="V295" s="184"/>
      <c r="W295" s="184"/>
      <c r="X295" s="184"/>
      <c r="Y295" s="184"/>
      <c r="Z295" s="184"/>
      <c r="AA295" s="184"/>
      <c r="AB295" s="184"/>
      <c r="AC295" s="178"/>
      <c r="AD295" s="185"/>
      <c r="AE295" s="185"/>
      <c r="AF295" s="176"/>
      <c r="AG295" s="178"/>
      <c r="AH295" s="178"/>
      <c r="AI295" s="178"/>
      <c r="AJ295" s="176"/>
    </row>
    <row r="296" spans="2:36" ht="40.5" customHeight="1" x14ac:dyDescent="0.3">
      <c r="B296" s="176"/>
      <c r="C296" s="176"/>
      <c r="D296" s="176"/>
      <c r="E296" s="177"/>
      <c r="F296" s="177"/>
      <c r="G296" s="177"/>
      <c r="H296" s="176"/>
      <c r="I296" s="176"/>
      <c r="J296" s="11" t="s">
        <v>137</v>
      </c>
      <c r="K296" s="7" t="s">
        <v>138</v>
      </c>
      <c r="L296" s="7" t="s">
        <v>136</v>
      </c>
      <c r="M296" s="71">
        <v>1</v>
      </c>
      <c r="N296" s="178"/>
      <c r="O296" s="176"/>
      <c r="P296" s="176"/>
      <c r="Q296" s="176"/>
      <c r="R296" s="179"/>
      <c r="S296" s="179"/>
      <c r="T296" s="180"/>
      <c r="U296" s="180"/>
      <c r="V296" s="184"/>
      <c r="W296" s="184"/>
      <c r="X296" s="184"/>
      <c r="Y296" s="184"/>
      <c r="Z296" s="184"/>
      <c r="AA296" s="184"/>
      <c r="AB296" s="184"/>
      <c r="AC296" s="178"/>
      <c r="AD296" s="185"/>
      <c r="AE296" s="185"/>
      <c r="AF296" s="176"/>
      <c r="AG296" s="178"/>
      <c r="AH296" s="178"/>
      <c r="AI296" s="178"/>
      <c r="AJ296" s="176"/>
    </row>
    <row r="297" spans="2:36" s="37" customFormat="1" ht="89.15" customHeight="1" x14ac:dyDescent="0.35">
      <c r="B297" s="176" t="s">
        <v>1046</v>
      </c>
      <c r="C297" s="176" t="s">
        <v>312</v>
      </c>
      <c r="D297" s="176" t="s">
        <v>123</v>
      </c>
      <c r="E297" s="177" t="s">
        <v>67</v>
      </c>
      <c r="F297" s="177" t="s">
        <v>151</v>
      </c>
      <c r="G297" s="177" t="s">
        <v>164</v>
      </c>
      <c r="H297" s="176" t="s">
        <v>70</v>
      </c>
      <c r="I297" s="176" t="s">
        <v>79</v>
      </c>
      <c r="J297" s="29" t="s">
        <v>229</v>
      </c>
      <c r="K297" s="14" t="s">
        <v>124</v>
      </c>
      <c r="L297" s="14" t="s">
        <v>88</v>
      </c>
      <c r="M297" s="14">
        <v>40</v>
      </c>
      <c r="N297" s="178" t="s">
        <v>125</v>
      </c>
      <c r="O297" s="176" t="s">
        <v>313</v>
      </c>
      <c r="P297" s="176" t="s">
        <v>75</v>
      </c>
      <c r="Q297" s="176" t="s">
        <v>76</v>
      </c>
      <c r="R297" s="179" t="s">
        <v>77</v>
      </c>
      <c r="S297" s="179" t="s">
        <v>126</v>
      </c>
      <c r="T297" s="180">
        <f>+V297+Y297</f>
        <v>75970</v>
      </c>
      <c r="U297" s="180" t="s">
        <v>79</v>
      </c>
      <c r="V297" s="560">
        <v>64574.5</v>
      </c>
      <c r="W297" s="184" t="s">
        <v>79</v>
      </c>
      <c r="X297" s="184" t="s">
        <v>79</v>
      </c>
      <c r="Y297" s="560">
        <v>11395.5</v>
      </c>
      <c r="Z297" s="184" t="s">
        <v>100</v>
      </c>
      <c r="AA297" s="184" t="s">
        <v>79</v>
      </c>
      <c r="AB297" s="184">
        <v>8441.1200000000008</v>
      </c>
      <c r="AC297" s="178" t="s">
        <v>166</v>
      </c>
      <c r="AD297" s="185" t="s">
        <v>79</v>
      </c>
      <c r="AE297" s="185">
        <f>V297+Y297</f>
        <v>75970</v>
      </c>
      <c r="AF297" s="178" t="s">
        <v>79</v>
      </c>
      <c r="AG297" s="178" t="s">
        <v>33</v>
      </c>
      <c r="AH297" s="178" t="s">
        <v>270</v>
      </c>
      <c r="AI297" s="178" t="s">
        <v>274</v>
      </c>
      <c r="AJ297" s="178"/>
    </row>
    <row r="298" spans="2:36" s="37" customFormat="1" ht="86.15" customHeight="1" x14ac:dyDescent="0.35">
      <c r="B298" s="176"/>
      <c r="C298" s="176"/>
      <c r="D298" s="176"/>
      <c r="E298" s="177"/>
      <c r="F298" s="177"/>
      <c r="G298" s="177"/>
      <c r="H298" s="176"/>
      <c r="I298" s="176"/>
      <c r="J298" s="11" t="s">
        <v>128</v>
      </c>
      <c r="K298" s="7" t="s">
        <v>129</v>
      </c>
      <c r="L298" s="7" t="s">
        <v>87</v>
      </c>
      <c r="M298" s="7">
        <v>4</v>
      </c>
      <c r="N298" s="178"/>
      <c r="O298" s="176"/>
      <c r="P298" s="176"/>
      <c r="Q298" s="176"/>
      <c r="R298" s="179"/>
      <c r="S298" s="179"/>
      <c r="T298" s="180"/>
      <c r="U298" s="180"/>
      <c r="V298" s="561"/>
      <c r="W298" s="184"/>
      <c r="X298" s="184"/>
      <c r="Y298" s="561"/>
      <c r="Z298" s="184"/>
      <c r="AA298" s="184"/>
      <c r="AB298" s="184"/>
      <c r="AC298" s="178"/>
      <c r="AD298" s="185"/>
      <c r="AE298" s="185"/>
      <c r="AF298" s="176"/>
      <c r="AG298" s="178"/>
      <c r="AH298" s="178"/>
      <c r="AI298" s="178"/>
      <c r="AJ298" s="176"/>
    </row>
    <row r="299" spans="2:36" s="37" customFormat="1" ht="50.5" customHeight="1" x14ac:dyDescent="0.35">
      <c r="B299" s="176"/>
      <c r="C299" s="176"/>
      <c r="D299" s="176"/>
      <c r="E299" s="177"/>
      <c r="F299" s="177"/>
      <c r="G299" s="177"/>
      <c r="H299" s="176"/>
      <c r="I299" s="176"/>
      <c r="J299" s="11" t="s">
        <v>144</v>
      </c>
      <c r="K299" s="7" t="s">
        <v>145</v>
      </c>
      <c r="L299" s="7" t="s">
        <v>87</v>
      </c>
      <c r="M299" s="71">
        <v>71</v>
      </c>
      <c r="N299" s="178"/>
      <c r="O299" s="176"/>
      <c r="P299" s="176"/>
      <c r="Q299" s="176"/>
      <c r="R299" s="179"/>
      <c r="S299" s="179"/>
      <c r="T299" s="180"/>
      <c r="U299" s="180"/>
      <c r="V299" s="562"/>
      <c r="W299" s="184"/>
      <c r="X299" s="184"/>
      <c r="Y299" s="562"/>
      <c r="Z299" s="184"/>
      <c r="AA299" s="184"/>
      <c r="AB299" s="184"/>
      <c r="AC299" s="178"/>
      <c r="AD299" s="185"/>
      <c r="AE299" s="185"/>
      <c r="AF299" s="176"/>
      <c r="AG299" s="178"/>
      <c r="AH299" s="178"/>
      <c r="AI299" s="178"/>
      <c r="AJ299" s="176"/>
    </row>
    <row r="300" spans="2:36" s="37" customFormat="1" ht="89.15" customHeight="1" x14ac:dyDescent="0.35">
      <c r="B300" s="176" t="s">
        <v>1047</v>
      </c>
      <c r="C300" s="176" t="s">
        <v>315</v>
      </c>
      <c r="D300" s="176" t="s">
        <v>123</v>
      </c>
      <c r="E300" s="177" t="s">
        <v>67</v>
      </c>
      <c r="F300" s="177" t="s">
        <v>151</v>
      </c>
      <c r="G300" s="177" t="s">
        <v>164</v>
      </c>
      <c r="H300" s="176" t="s">
        <v>70</v>
      </c>
      <c r="I300" s="176" t="s">
        <v>79</v>
      </c>
      <c r="J300" s="11" t="s">
        <v>229</v>
      </c>
      <c r="K300" s="7" t="s">
        <v>124</v>
      </c>
      <c r="L300" s="7" t="s">
        <v>88</v>
      </c>
      <c r="M300" s="71">
        <v>40</v>
      </c>
      <c r="N300" s="178" t="s">
        <v>125</v>
      </c>
      <c r="O300" s="176" t="s">
        <v>313</v>
      </c>
      <c r="P300" s="176" t="s">
        <v>75</v>
      </c>
      <c r="Q300" s="176" t="s">
        <v>76</v>
      </c>
      <c r="R300" s="179" t="s">
        <v>77</v>
      </c>
      <c r="S300" s="179" t="s">
        <v>126</v>
      </c>
      <c r="T300" s="180">
        <f>V300+Y300</f>
        <v>54469.98</v>
      </c>
      <c r="U300" s="180" t="s">
        <v>79</v>
      </c>
      <c r="V300" s="181">
        <v>46299.48</v>
      </c>
      <c r="W300" s="184" t="s">
        <v>79</v>
      </c>
      <c r="X300" s="184" t="s">
        <v>79</v>
      </c>
      <c r="Y300" s="184">
        <v>8170.5</v>
      </c>
      <c r="Z300" s="184" t="s">
        <v>100</v>
      </c>
      <c r="AA300" s="184" t="s">
        <v>79</v>
      </c>
      <c r="AB300" s="184">
        <v>6052.22</v>
      </c>
      <c r="AC300" s="178" t="s">
        <v>166</v>
      </c>
      <c r="AD300" s="185" t="s">
        <v>79</v>
      </c>
      <c r="AE300" s="185">
        <f>V300+Y300</f>
        <v>54469.98</v>
      </c>
      <c r="AF300" s="178" t="s">
        <v>79</v>
      </c>
      <c r="AG300" s="178" t="s">
        <v>33</v>
      </c>
      <c r="AH300" s="178" t="s">
        <v>270</v>
      </c>
      <c r="AI300" s="178" t="s">
        <v>274</v>
      </c>
      <c r="AJ300" s="178"/>
    </row>
    <row r="301" spans="2:36" s="37" customFormat="1" ht="86.15" customHeight="1" x14ac:dyDescent="0.35">
      <c r="B301" s="176"/>
      <c r="C301" s="176"/>
      <c r="D301" s="176"/>
      <c r="E301" s="177"/>
      <c r="F301" s="177"/>
      <c r="G301" s="177"/>
      <c r="H301" s="176"/>
      <c r="I301" s="176"/>
      <c r="J301" s="11" t="s">
        <v>128</v>
      </c>
      <c r="K301" s="7" t="s">
        <v>129</v>
      </c>
      <c r="L301" s="7" t="s">
        <v>87</v>
      </c>
      <c r="M301" s="71">
        <v>1</v>
      </c>
      <c r="N301" s="178"/>
      <c r="O301" s="176"/>
      <c r="P301" s="176"/>
      <c r="Q301" s="176"/>
      <c r="R301" s="179"/>
      <c r="S301" s="179"/>
      <c r="T301" s="180"/>
      <c r="U301" s="180"/>
      <c r="V301" s="182"/>
      <c r="W301" s="184"/>
      <c r="X301" s="184"/>
      <c r="Y301" s="184"/>
      <c r="Z301" s="184"/>
      <c r="AA301" s="184"/>
      <c r="AB301" s="184"/>
      <c r="AC301" s="178"/>
      <c r="AD301" s="185"/>
      <c r="AE301" s="185"/>
      <c r="AF301" s="176"/>
      <c r="AG301" s="178"/>
      <c r="AH301" s="178"/>
      <c r="AI301" s="178"/>
      <c r="AJ301" s="176"/>
    </row>
    <row r="302" spans="2:36" s="37" customFormat="1" ht="54" customHeight="1" x14ac:dyDescent="0.35">
      <c r="B302" s="176"/>
      <c r="C302" s="176"/>
      <c r="D302" s="176"/>
      <c r="E302" s="177"/>
      <c r="F302" s="177"/>
      <c r="G302" s="177"/>
      <c r="H302" s="176"/>
      <c r="I302" s="176"/>
      <c r="J302" s="11" t="s">
        <v>144</v>
      </c>
      <c r="K302" s="7" t="s">
        <v>145</v>
      </c>
      <c r="L302" s="7" t="s">
        <v>87</v>
      </c>
      <c r="M302" s="71">
        <v>6</v>
      </c>
      <c r="N302" s="178"/>
      <c r="O302" s="176"/>
      <c r="P302" s="176"/>
      <c r="Q302" s="176"/>
      <c r="R302" s="179"/>
      <c r="S302" s="179"/>
      <c r="T302" s="180"/>
      <c r="U302" s="180"/>
      <c r="V302" s="183"/>
      <c r="W302" s="184"/>
      <c r="X302" s="184"/>
      <c r="Y302" s="184"/>
      <c r="Z302" s="184"/>
      <c r="AA302" s="184"/>
      <c r="AB302" s="184"/>
      <c r="AC302" s="178"/>
      <c r="AD302" s="185"/>
      <c r="AE302" s="185"/>
      <c r="AF302" s="176"/>
      <c r="AG302" s="178"/>
      <c r="AH302" s="178"/>
      <c r="AI302" s="178"/>
      <c r="AJ302" s="176"/>
    </row>
    <row r="303" spans="2:36" ht="91" x14ac:dyDescent="0.3">
      <c r="B303" s="194" t="s">
        <v>591</v>
      </c>
      <c r="C303" s="194" t="s">
        <v>592</v>
      </c>
      <c r="D303" s="194" t="s">
        <v>66</v>
      </c>
      <c r="E303" s="298" t="s">
        <v>648</v>
      </c>
      <c r="F303" s="202" t="s">
        <v>151</v>
      </c>
      <c r="G303" s="177" t="s">
        <v>164</v>
      </c>
      <c r="H303" s="176" t="s">
        <v>70</v>
      </c>
      <c r="I303" s="176" t="s">
        <v>79</v>
      </c>
      <c r="J303" s="11" t="s">
        <v>229</v>
      </c>
      <c r="K303" s="7" t="s">
        <v>124</v>
      </c>
      <c r="L303" s="7" t="s">
        <v>88</v>
      </c>
      <c r="M303" s="71">
        <v>40</v>
      </c>
      <c r="N303" s="178" t="s">
        <v>125</v>
      </c>
      <c r="O303" s="176" t="s">
        <v>616</v>
      </c>
      <c r="P303" s="194" t="s">
        <v>75</v>
      </c>
      <c r="Q303" s="194" t="s">
        <v>76</v>
      </c>
      <c r="R303" s="208" t="s">
        <v>77</v>
      </c>
      <c r="S303" s="208" t="s">
        <v>126</v>
      </c>
      <c r="T303" s="180">
        <f>V303+Y303</f>
        <v>151800</v>
      </c>
      <c r="U303" s="180">
        <f>+T303/M304</f>
        <v>50600</v>
      </c>
      <c r="V303" s="181">
        <v>129030</v>
      </c>
      <c r="W303" s="184" t="s">
        <v>100</v>
      </c>
      <c r="X303" s="184" t="s">
        <v>100</v>
      </c>
      <c r="Y303" s="184">
        <v>22770</v>
      </c>
      <c r="Z303" s="184" t="s">
        <v>100</v>
      </c>
      <c r="AA303" s="184" t="s">
        <v>79</v>
      </c>
      <c r="AB303" s="184">
        <v>68200</v>
      </c>
      <c r="AC303" s="178" t="s">
        <v>166</v>
      </c>
      <c r="AD303" s="185" t="s">
        <v>79</v>
      </c>
      <c r="AE303" s="185">
        <f>V303+Y303</f>
        <v>151800</v>
      </c>
      <c r="AF303" s="176" t="s">
        <v>79</v>
      </c>
      <c r="AG303" s="178" t="s">
        <v>33</v>
      </c>
      <c r="AH303" s="178" t="s">
        <v>179</v>
      </c>
      <c r="AI303" s="178" t="s">
        <v>181</v>
      </c>
      <c r="AJ303" s="176"/>
    </row>
    <row r="304" spans="2:36" ht="62.5" customHeight="1" x14ac:dyDescent="0.3">
      <c r="B304" s="195"/>
      <c r="C304" s="195"/>
      <c r="D304" s="195"/>
      <c r="E304" s="437"/>
      <c r="F304" s="207"/>
      <c r="G304" s="177"/>
      <c r="H304" s="176"/>
      <c r="I304" s="176"/>
      <c r="J304" s="11" t="s">
        <v>128</v>
      </c>
      <c r="K304" s="7" t="s">
        <v>129</v>
      </c>
      <c r="L304" s="7" t="s">
        <v>87</v>
      </c>
      <c r="M304" s="71">
        <v>3</v>
      </c>
      <c r="N304" s="178"/>
      <c r="O304" s="176"/>
      <c r="P304" s="195"/>
      <c r="Q304" s="195"/>
      <c r="R304" s="209"/>
      <c r="S304" s="209"/>
      <c r="T304" s="180"/>
      <c r="U304" s="180"/>
      <c r="V304" s="182"/>
      <c r="W304" s="184"/>
      <c r="X304" s="184"/>
      <c r="Y304" s="184"/>
      <c r="Z304" s="184"/>
      <c r="AA304" s="184"/>
      <c r="AB304" s="184"/>
      <c r="AC304" s="178"/>
      <c r="AD304" s="185"/>
      <c r="AE304" s="185"/>
      <c r="AF304" s="176"/>
      <c r="AG304" s="178"/>
      <c r="AH304" s="178"/>
      <c r="AI304" s="178"/>
      <c r="AJ304" s="176"/>
    </row>
    <row r="305" spans="2:36" ht="111.65" customHeight="1" x14ac:dyDescent="0.3">
      <c r="B305" s="196"/>
      <c r="C305" s="196"/>
      <c r="D305" s="196"/>
      <c r="E305" s="438"/>
      <c r="F305" s="201"/>
      <c r="G305" s="177"/>
      <c r="H305" s="176"/>
      <c r="I305" s="176"/>
      <c r="J305" s="11" t="s">
        <v>144</v>
      </c>
      <c r="K305" s="7" t="s">
        <v>145</v>
      </c>
      <c r="L305" s="7" t="s">
        <v>87</v>
      </c>
      <c r="M305" s="71">
        <v>102</v>
      </c>
      <c r="N305" s="178"/>
      <c r="O305" s="176"/>
      <c r="P305" s="196"/>
      <c r="Q305" s="196"/>
      <c r="R305" s="210"/>
      <c r="S305" s="210"/>
      <c r="T305" s="180"/>
      <c r="U305" s="180"/>
      <c r="V305" s="183"/>
      <c r="W305" s="184"/>
      <c r="X305" s="184"/>
      <c r="Y305" s="184"/>
      <c r="Z305" s="184"/>
      <c r="AA305" s="184"/>
      <c r="AB305" s="184"/>
      <c r="AC305" s="178"/>
      <c r="AD305" s="185"/>
      <c r="AE305" s="185"/>
      <c r="AF305" s="176"/>
      <c r="AG305" s="178"/>
      <c r="AH305" s="178"/>
      <c r="AI305" s="178"/>
      <c r="AJ305" s="176"/>
    </row>
    <row r="306" spans="2:36" ht="91" x14ac:dyDescent="0.3">
      <c r="B306" s="194" t="s">
        <v>594</v>
      </c>
      <c r="C306" s="194" t="s">
        <v>595</v>
      </c>
      <c r="D306" s="194" t="s">
        <v>66</v>
      </c>
      <c r="E306" s="298" t="s">
        <v>648</v>
      </c>
      <c r="F306" s="202" t="s">
        <v>151</v>
      </c>
      <c r="G306" s="177" t="s">
        <v>164</v>
      </c>
      <c r="H306" s="176" t="s">
        <v>70</v>
      </c>
      <c r="I306" s="176" t="s">
        <v>79</v>
      </c>
      <c r="J306" s="11" t="s">
        <v>229</v>
      </c>
      <c r="K306" s="7" t="s">
        <v>124</v>
      </c>
      <c r="L306" s="7" t="s">
        <v>88</v>
      </c>
      <c r="M306" s="71">
        <v>40</v>
      </c>
      <c r="N306" s="178" t="s">
        <v>125</v>
      </c>
      <c r="O306" s="176" t="s">
        <v>616</v>
      </c>
      <c r="P306" s="194" t="s">
        <v>75</v>
      </c>
      <c r="Q306" s="194" t="s">
        <v>76</v>
      </c>
      <c r="R306" s="208" t="s">
        <v>77</v>
      </c>
      <c r="S306" s="208" t="s">
        <v>126</v>
      </c>
      <c r="T306" s="180">
        <f>V306+Y306</f>
        <v>103500</v>
      </c>
      <c r="U306" s="180">
        <f>+T306/M307</f>
        <v>51750</v>
      </c>
      <c r="V306" s="184">
        <v>87975</v>
      </c>
      <c r="W306" s="184" t="s">
        <v>100</v>
      </c>
      <c r="X306" s="184" t="s">
        <v>100</v>
      </c>
      <c r="Y306" s="184">
        <v>15525</v>
      </c>
      <c r="Z306" s="184" t="s">
        <v>100</v>
      </c>
      <c r="AA306" s="184" t="s">
        <v>79</v>
      </c>
      <c r="AB306" s="184">
        <v>46500</v>
      </c>
      <c r="AC306" s="178" t="s">
        <v>166</v>
      </c>
      <c r="AD306" s="185" t="s">
        <v>79</v>
      </c>
      <c r="AE306" s="185">
        <f>V306+Y306</f>
        <v>103500</v>
      </c>
      <c r="AF306" s="176" t="s">
        <v>79</v>
      </c>
      <c r="AG306" s="178" t="s">
        <v>33</v>
      </c>
      <c r="AH306" s="178" t="s">
        <v>179</v>
      </c>
      <c r="AI306" s="178" t="s">
        <v>181</v>
      </c>
      <c r="AJ306" s="176"/>
    </row>
    <row r="307" spans="2:36" ht="62.5" customHeight="1" x14ac:dyDescent="0.3">
      <c r="B307" s="195"/>
      <c r="C307" s="195"/>
      <c r="D307" s="195"/>
      <c r="E307" s="437"/>
      <c r="F307" s="207"/>
      <c r="G307" s="177"/>
      <c r="H307" s="176"/>
      <c r="I307" s="176"/>
      <c r="J307" s="11" t="s">
        <v>128</v>
      </c>
      <c r="K307" s="7" t="s">
        <v>129</v>
      </c>
      <c r="L307" s="7" t="s">
        <v>87</v>
      </c>
      <c r="M307" s="71">
        <v>2</v>
      </c>
      <c r="N307" s="178"/>
      <c r="O307" s="176"/>
      <c r="P307" s="195"/>
      <c r="Q307" s="195"/>
      <c r="R307" s="209"/>
      <c r="S307" s="209"/>
      <c r="T307" s="180"/>
      <c r="U307" s="180"/>
      <c r="V307" s="184"/>
      <c r="W307" s="184"/>
      <c r="X307" s="184"/>
      <c r="Y307" s="184"/>
      <c r="Z307" s="184"/>
      <c r="AA307" s="184"/>
      <c r="AB307" s="184"/>
      <c r="AC307" s="178"/>
      <c r="AD307" s="185"/>
      <c r="AE307" s="185"/>
      <c r="AF307" s="176"/>
      <c r="AG307" s="178"/>
      <c r="AH307" s="178"/>
      <c r="AI307" s="178"/>
      <c r="AJ307" s="176"/>
    </row>
    <row r="308" spans="2:36" ht="131.15" customHeight="1" x14ac:dyDescent="0.3">
      <c r="B308" s="196"/>
      <c r="C308" s="196"/>
      <c r="D308" s="196"/>
      <c r="E308" s="438"/>
      <c r="F308" s="201"/>
      <c r="G308" s="177"/>
      <c r="H308" s="176"/>
      <c r="I308" s="176"/>
      <c r="J308" s="11" t="s">
        <v>144</v>
      </c>
      <c r="K308" s="7" t="s">
        <v>145</v>
      </c>
      <c r="L308" s="7" t="s">
        <v>87</v>
      </c>
      <c r="M308" s="71">
        <v>70</v>
      </c>
      <c r="N308" s="178"/>
      <c r="O308" s="176"/>
      <c r="P308" s="196"/>
      <c r="Q308" s="196"/>
      <c r="R308" s="210"/>
      <c r="S308" s="210"/>
      <c r="T308" s="180"/>
      <c r="U308" s="180"/>
      <c r="V308" s="184"/>
      <c r="W308" s="184"/>
      <c r="X308" s="184"/>
      <c r="Y308" s="184"/>
      <c r="Z308" s="184"/>
      <c r="AA308" s="184"/>
      <c r="AB308" s="184"/>
      <c r="AC308" s="178"/>
      <c r="AD308" s="185"/>
      <c r="AE308" s="185"/>
      <c r="AF308" s="176"/>
      <c r="AG308" s="178"/>
      <c r="AH308" s="178"/>
      <c r="AI308" s="178"/>
      <c r="AJ308" s="176"/>
    </row>
    <row r="309" spans="2:36" ht="91" x14ac:dyDescent="0.3">
      <c r="B309" s="194" t="s">
        <v>596</v>
      </c>
      <c r="C309" s="194" t="s">
        <v>597</v>
      </c>
      <c r="D309" s="194" t="s">
        <v>66</v>
      </c>
      <c r="E309" s="298" t="s">
        <v>648</v>
      </c>
      <c r="F309" s="202" t="s">
        <v>151</v>
      </c>
      <c r="G309" s="177" t="s">
        <v>164</v>
      </c>
      <c r="H309" s="176" t="s">
        <v>70</v>
      </c>
      <c r="I309" s="176" t="s">
        <v>79</v>
      </c>
      <c r="J309" s="11" t="s">
        <v>229</v>
      </c>
      <c r="K309" s="7" t="s">
        <v>124</v>
      </c>
      <c r="L309" s="7" t="s">
        <v>88</v>
      </c>
      <c r="M309" s="71">
        <v>40</v>
      </c>
      <c r="N309" s="178" t="s">
        <v>125</v>
      </c>
      <c r="O309" s="176" t="s">
        <v>616</v>
      </c>
      <c r="P309" s="194" t="s">
        <v>75</v>
      </c>
      <c r="Q309" s="194" t="s">
        <v>76</v>
      </c>
      <c r="R309" s="208" t="s">
        <v>77</v>
      </c>
      <c r="S309" s="208" t="s">
        <v>126</v>
      </c>
      <c r="T309" s="180">
        <f>V309+Y309</f>
        <v>17250</v>
      </c>
      <c r="U309" s="180">
        <f>+T309/M310</f>
        <v>17250</v>
      </c>
      <c r="V309" s="184">
        <v>14662.5</v>
      </c>
      <c r="W309" s="184" t="s">
        <v>100</v>
      </c>
      <c r="X309" s="184" t="s">
        <v>100</v>
      </c>
      <c r="Y309" s="184">
        <v>2587.5</v>
      </c>
      <c r="Z309" s="184" t="s">
        <v>100</v>
      </c>
      <c r="AA309" s="184" t="s">
        <v>79</v>
      </c>
      <c r="AB309" s="184">
        <v>7750</v>
      </c>
      <c r="AC309" s="178" t="s">
        <v>166</v>
      </c>
      <c r="AD309" s="185" t="s">
        <v>79</v>
      </c>
      <c r="AE309" s="185">
        <f>V309+Y309</f>
        <v>17250</v>
      </c>
      <c r="AF309" s="176" t="s">
        <v>79</v>
      </c>
      <c r="AG309" s="178" t="s">
        <v>33</v>
      </c>
      <c r="AH309" s="178" t="s">
        <v>179</v>
      </c>
      <c r="AI309" s="178" t="s">
        <v>181</v>
      </c>
      <c r="AJ309" s="176"/>
    </row>
    <row r="310" spans="2:36" ht="62.5" customHeight="1" x14ac:dyDescent="0.3">
      <c r="B310" s="195"/>
      <c r="C310" s="195"/>
      <c r="D310" s="195"/>
      <c r="E310" s="437"/>
      <c r="F310" s="207"/>
      <c r="G310" s="177"/>
      <c r="H310" s="176"/>
      <c r="I310" s="176"/>
      <c r="J310" s="11" t="s">
        <v>128</v>
      </c>
      <c r="K310" s="7" t="s">
        <v>129</v>
      </c>
      <c r="L310" s="7" t="s">
        <v>87</v>
      </c>
      <c r="M310" s="71">
        <v>1</v>
      </c>
      <c r="N310" s="178"/>
      <c r="O310" s="176"/>
      <c r="P310" s="195"/>
      <c r="Q310" s="195"/>
      <c r="R310" s="209"/>
      <c r="S310" s="209"/>
      <c r="T310" s="180"/>
      <c r="U310" s="180"/>
      <c r="V310" s="184"/>
      <c r="W310" s="184"/>
      <c r="X310" s="184"/>
      <c r="Y310" s="184"/>
      <c r="Z310" s="184"/>
      <c r="AA310" s="184"/>
      <c r="AB310" s="184"/>
      <c r="AC310" s="178"/>
      <c r="AD310" s="185"/>
      <c r="AE310" s="185"/>
      <c r="AF310" s="176"/>
      <c r="AG310" s="178"/>
      <c r="AH310" s="178"/>
      <c r="AI310" s="178"/>
      <c r="AJ310" s="176"/>
    </row>
    <row r="311" spans="2:36" ht="39" x14ac:dyDescent="0.3">
      <c r="B311" s="196"/>
      <c r="C311" s="196"/>
      <c r="D311" s="196"/>
      <c r="E311" s="438"/>
      <c r="F311" s="201"/>
      <c r="G311" s="177"/>
      <c r="H311" s="176"/>
      <c r="I311" s="176"/>
      <c r="J311" s="11" t="s">
        <v>144</v>
      </c>
      <c r="K311" s="7" t="s">
        <v>145</v>
      </c>
      <c r="L311" s="7" t="s">
        <v>87</v>
      </c>
      <c r="M311" s="71">
        <v>10</v>
      </c>
      <c r="N311" s="178"/>
      <c r="O311" s="176"/>
      <c r="P311" s="196"/>
      <c r="Q311" s="196"/>
      <c r="R311" s="210"/>
      <c r="S311" s="210"/>
      <c r="T311" s="180"/>
      <c r="U311" s="180"/>
      <c r="V311" s="184"/>
      <c r="W311" s="184"/>
      <c r="X311" s="184"/>
      <c r="Y311" s="184"/>
      <c r="Z311" s="184"/>
      <c r="AA311" s="184"/>
      <c r="AB311" s="184"/>
      <c r="AC311" s="178"/>
      <c r="AD311" s="185"/>
      <c r="AE311" s="185"/>
      <c r="AF311" s="176"/>
      <c r="AG311" s="178"/>
      <c r="AH311" s="178"/>
      <c r="AI311" s="178"/>
      <c r="AJ311" s="176"/>
    </row>
    <row r="312" spans="2:36" ht="91" x14ac:dyDescent="0.3">
      <c r="B312" s="194" t="s">
        <v>598</v>
      </c>
      <c r="C312" s="194" t="s">
        <v>599</v>
      </c>
      <c r="D312" s="194" t="s">
        <v>66</v>
      </c>
      <c r="E312" s="298" t="s">
        <v>648</v>
      </c>
      <c r="F312" s="202" t="s">
        <v>151</v>
      </c>
      <c r="G312" s="177" t="s">
        <v>164</v>
      </c>
      <c r="H312" s="176" t="s">
        <v>70</v>
      </c>
      <c r="I312" s="176" t="s">
        <v>79</v>
      </c>
      <c r="J312" s="11" t="s">
        <v>229</v>
      </c>
      <c r="K312" s="7" t="s">
        <v>124</v>
      </c>
      <c r="L312" s="7" t="s">
        <v>88</v>
      </c>
      <c r="M312" s="71">
        <v>40</v>
      </c>
      <c r="N312" s="178" t="s">
        <v>125</v>
      </c>
      <c r="O312" s="176" t="s">
        <v>616</v>
      </c>
      <c r="P312" s="194" t="s">
        <v>75</v>
      </c>
      <c r="Q312" s="194" t="s">
        <v>76</v>
      </c>
      <c r="R312" s="208" t="s">
        <v>77</v>
      </c>
      <c r="S312" s="208" t="s">
        <v>126</v>
      </c>
      <c r="T312" s="180">
        <f>V312+Y312</f>
        <v>62100</v>
      </c>
      <c r="U312" s="180">
        <f>+T312/M313</f>
        <v>31050</v>
      </c>
      <c r="V312" s="184">
        <v>52785</v>
      </c>
      <c r="W312" s="184" t="s">
        <v>100</v>
      </c>
      <c r="X312" s="184" t="s">
        <v>100</v>
      </c>
      <c r="Y312" s="184">
        <v>9315</v>
      </c>
      <c r="Z312" s="184" t="s">
        <v>100</v>
      </c>
      <c r="AA312" s="184" t="s">
        <v>79</v>
      </c>
      <c r="AB312" s="184">
        <v>27900</v>
      </c>
      <c r="AC312" s="178" t="s">
        <v>166</v>
      </c>
      <c r="AD312" s="185" t="s">
        <v>79</v>
      </c>
      <c r="AE312" s="185">
        <f>V312+Y312</f>
        <v>62100</v>
      </c>
      <c r="AF312" s="176" t="s">
        <v>79</v>
      </c>
      <c r="AG312" s="178" t="s">
        <v>33</v>
      </c>
      <c r="AH312" s="178" t="s">
        <v>181</v>
      </c>
      <c r="AI312" s="178" t="s">
        <v>182</v>
      </c>
      <c r="AJ312" s="176"/>
    </row>
    <row r="313" spans="2:36" ht="62.5" customHeight="1" x14ac:dyDescent="0.3">
      <c r="B313" s="195"/>
      <c r="C313" s="195"/>
      <c r="D313" s="195"/>
      <c r="E313" s="437"/>
      <c r="F313" s="207"/>
      <c r="G313" s="177"/>
      <c r="H313" s="176"/>
      <c r="I313" s="176"/>
      <c r="J313" s="11" t="s">
        <v>128</v>
      </c>
      <c r="K313" s="7" t="s">
        <v>129</v>
      </c>
      <c r="L313" s="7" t="s">
        <v>87</v>
      </c>
      <c r="M313" s="71">
        <v>2</v>
      </c>
      <c r="N313" s="178"/>
      <c r="O313" s="176"/>
      <c r="P313" s="195"/>
      <c r="Q313" s="195"/>
      <c r="R313" s="209"/>
      <c r="S313" s="209"/>
      <c r="T313" s="180"/>
      <c r="U313" s="180"/>
      <c r="V313" s="184"/>
      <c r="W313" s="184"/>
      <c r="X313" s="184"/>
      <c r="Y313" s="184"/>
      <c r="Z313" s="184"/>
      <c r="AA313" s="184"/>
      <c r="AB313" s="184"/>
      <c r="AC313" s="178"/>
      <c r="AD313" s="185"/>
      <c r="AE313" s="185"/>
      <c r="AF313" s="176"/>
      <c r="AG313" s="178"/>
      <c r="AH313" s="178"/>
      <c r="AI313" s="178"/>
      <c r="AJ313" s="176"/>
    </row>
    <row r="314" spans="2:36" ht="115.5" customHeight="1" x14ac:dyDescent="0.3">
      <c r="B314" s="196"/>
      <c r="C314" s="196"/>
      <c r="D314" s="196"/>
      <c r="E314" s="438"/>
      <c r="F314" s="201"/>
      <c r="G314" s="177"/>
      <c r="H314" s="176"/>
      <c r="I314" s="176"/>
      <c r="J314" s="11" t="s">
        <v>144</v>
      </c>
      <c r="K314" s="7" t="s">
        <v>145</v>
      </c>
      <c r="L314" s="7" t="s">
        <v>87</v>
      </c>
      <c r="M314" s="71">
        <v>42</v>
      </c>
      <c r="N314" s="178"/>
      <c r="O314" s="176"/>
      <c r="P314" s="196"/>
      <c r="Q314" s="196"/>
      <c r="R314" s="210"/>
      <c r="S314" s="210"/>
      <c r="T314" s="180"/>
      <c r="U314" s="180"/>
      <c r="V314" s="184"/>
      <c r="W314" s="184"/>
      <c r="X314" s="184"/>
      <c r="Y314" s="184"/>
      <c r="Z314" s="184"/>
      <c r="AA314" s="184"/>
      <c r="AB314" s="184"/>
      <c r="AC314" s="178"/>
      <c r="AD314" s="185"/>
      <c r="AE314" s="185"/>
      <c r="AF314" s="176"/>
      <c r="AG314" s="178"/>
      <c r="AH314" s="178"/>
      <c r="AI314" s="178"/>
      <c r="AJ314" s="176"/>
    </row>
    <row r="315" spans="2:36" ht="91" x14ac:dyDescent="0.3">
      <c r="B315" s="194" t="s">
        <v>600</v>
      </c>
      <c r="C315" s="194" t="s">
        <v>601</v>
      </c>
      <c r="D315" s="194" t="s">
        <v>66</v>
      </c>
      <c r="E315" s="298" t="s">
        <v>648</v>
      </c>
      <c r="F315" s="202" t="s">
        <v>151</v>
      </c>
      <c r="G315" s="177" t="s">
        <v>164</v>
      </c>
      <c r="H315" s="176" t="s">
        <v>70</v>
      </c>
      <c r="I315" s="176" t="s">
        <v>79</v>
      </c>
      <c r="J315" s="11" t="s">
        <v>229</v>
      </c>
      <c r="K315" s="7" t="s">
        <v>124</v>
      </c>
      <c r="L315" s="7" t="s">
        <v>88</v>
      </c>
      <c r="M315" s="71">
        <v>40</v>
      </c>
      <c r="N315" s="178" t="s">
        <v>125</v>
      </c>
      <c r="O315" s="176" t="s">
        <v>593</v>
      </c>
      <c r="P315" s="194" t="s">
        <v>75</v>
      </c>
      <c r="Q315" s="194" t="s">
        <v>76</v>
      </c>
      <c r="R315" s="208" t="s">
        <v>77</v>
      </c>
      <c r="S315" s="208" t="s">
        <v>126</v>
      </c>
      <c r="T315" s="180">
        <f>V315+Y315</f>
        <v>103500</v>
      </c>
      <c r="U315" s="180">
        <f>+T315/M319</f>
        <v>51750</v>
      </c>
      <c r="V315" s="184">
        <v>87975</v>
      </c>
      <c r="W315" s="184" t="s">
        <v>100</v>
      </c>
      <c r="X315" s="184" t="s">
        <v>79</v>
      </c>
      <c r="Y315" s="184">
        <v>15525</v>
      </c>
      <c r="Z315" s="184" t="s">
        <v>100</v>
      </c>
      <c r="AA315" s="184" t="s">
        <v>79</v>
      </c>
      <c r="AB315" s="184">
        <v>46500</v>
      </c>
      <c r="AC315" s="178" t="s">
        <v>166</v>
      </c>
      <c r="AD315" s="185" t="s">
        <v>79</v>
      </c>
      <c r="AE315" s="185">
        <f>V315+Y315</f>
        <v>103500</v>
      </c>
      <c r="AF315" s="176" t="s">
        <v>79</v>
      </c>
      <c r="AG315" s="178" t="s">
        <v>33</v>
      </c>
      <c r="AH315" s="178" t="s">
        <v>181</v>
      </c>
      <c r="AI315" s="178" t="s">
        <v>182</v>
      </c>
      <c r="AJ315" s="176"/>
    </row>
    <row r="316" spans="2:36" ht="62.5" customHeight="1" x14ac:dyDescent="0.3">
      <c r="B316" s="195"/>
      <c r="C316" s="195"/>
      <c r="D316" s="195"/>
      <c r="E316" s="437"/>
      <c r="F316" s="207"/>
      <c r="G316" s="177"/>
      <c r="H316" s="176"/>
      <c r="I316" s="176"/>
      <c r="J316" s="11" t="s">
        <v>128</v>
      </c>
      <c r="K316" s="7" t="s">
        <v>129</v>
      </c>
      <c r="L316" s="7" t="s">
        <v>87</v>
      </c>
      <c r="M316" s="71">
        <v>2</v>
      </c>
      <c r="N316" s="178"/>
      <c r="O316" s="176"/>
      <c r="P316" s="195"/>
      <c r="Q316" s="195"/>
      <c r="R316" s="209"/>
      <c r="S316" s="209"/>
      <c r="T316" s="180"/>
      <c r="U316" s="180"/>
      <c r="V316" s="184"/>
      <c r="W316" s="184"/>
      <c r="X316" s="184"/>
      <c r="Y316" s="184"/>
      <c r="Z316" s="184"/>
      <c r="AA316" s="184"/>
      <c r="AB316" s="184"/>
      <c r="AC316" s="178"/>
      <c r="AD316" s="185"/>
      <c r="AE316" s="185"/>
      <c r="AF316" s="176"/>
      <c r="AG316" s="178"/>
      <c r="AH316" s="178"/>
      <c r="AI316" s="178"/>
      <c r="AJ316" s="176"/>
    </row>
    <row r="317" spans="2:36" ht="74.150000000000006" customHeight="1" x14ac:dyDescent="0.3">
      <c r="B317" s="196"/>
      <c r="C317" s="196"/>
      <c r="D317" s="196"/>
      <c r="E317" s="438"/>
      <c r="F317" s="201"/>
      <c r="G317" s="177"/>
      <c r="H317" s="176"/>
      <c r="I317" s="176"/>
      <c r="J317" s="11" t="s">
        <v>144</v>
      </c>
      <c r="K317" s="7" t="s">
        <v>145</v>
      </c>
      <c r="L317" s="7" t="s">
        <v>87</v>
      </c>
      <c r="M317" s="71">
        <v>14</v>
      </c>
      <c r="N317" s="178"/>
      <c r="O317" s="176"/>
      <c r="P317" s="196"/>
      <c r="Q317" s="196"/>
      <c r="R317" s="210"/>
      <c r="S317" s="210"/>
      <c r="T317" s="180"/>
      <c r="U317" s="180"/>
      <c r="V317" s="184"/>
      <c r="W317" s="184"/>
      <c r="X317" s="184"/>
      <c r="Y317" s="184"/>
      <c r="Z317" s="184"/>
      <c r="AA317" s="184"/>
      <c r="AB317" s="184"/>
      <c r="AC317" s="178"/>
      <c r="AD317" s="185"/>
      <c r="AE317" s="185"/>
      <c r="AF317" s="176"/>
      <c r="AG317" s="178"/>
      <c r="AH317" s="178"/>
      <c r="AI317" s="178"/>
      <c r="AJ317" s="176"/>
    </row>
    <row r="318" spans="2:36" ht="57" customHeight="1" x14ac:dyDescent="0.3">
      <c r="B318" s="176" t="s">
        <v>602</v>
      </c>
      <c r="C318" s="176" t="s">
        <v>603</v>
      </c>
      <c r="D318" s="176" t="s">
        <v>66</v>
      </c>
      <c r="E318" s="177" t="s">
        <v>67</v>
      </c>
      <c r="F318" s="177" t="s">
        <v>149</v>
      </c>
      <c r="G318" s="177" t="s">
        <v>69</v>
      </c>
      <c r="H318" s="176" t="s">
        <v>70</v>
      </c>
      <c r="I318" s="176" t="s">
        <v>79</v>
      </c>
      <c r="J318" s="11" t="s">
        <v>130</v>
      </c>
      <c r="K318" s="7" t="s">
        <v>131</v>
      </c>
      <c r="L318" s="7" t="s">
        <v>132</v>
      </c>
      <c r="M318" s="7">
        <v>2</v>
      </c>
      <c r="N318" s="178" t="s">
        <v>125</v>
      </c>
      <c r="O318" s="176" t="s">
        <v>318</v>
      </c>
      <c r="P318" s="176" t="s">
        <v>75</v>
      </c>
      <c r="Q318" s="176" t="s">
        <v>76</v>
      </c>
      <c r="R318" s="179" t="s">
        <v>77</v>
      </c>
      <c r="S318" s="179" t="s">
        <v>126</v>
      </c>
      <c r="T318" s="180">
        <f>V318+Y318</f>
        <v>96600</v>
      </c>
      <c r="U318" s="180">
        <f>+T318/M318</f>
        <v>48300</v>
      </c>
      <c r="V318" s="184">
        <v>82110</v>
      </c>
      <c r="W318" s="184" t="s">
        <v>79</v>
      </c>
      <c r="X318" s="184" t="s">
        <v>79</v>
      </c>
      <c r="Y318" s="184">
        <v>14490</v>
      </c>
      <c r="Z318" s="184" t="s">
        <v>79</v>
      </c>
      <c r="AA318" s="184" t="s">
        <v>79</v>
      </c>
      <c r="AB318" s="184">
        <v>43400</v>
      </c>
      <c r="AC318" s="178" t="s">
        <v>80</v>
      </c>
      <c r="AD318" s="185" t="s">
        <v>79</v>
      </c>
      <c r="AE318" s="185">
        <f>V318+Y318</f>
        <v>96600</v>
      </c>
      <c r="AF318" s="176" t="s">
        <v>79</v>
      </c>
      <c r="AG318" s="178" t="s">
        <v>33</v>
      </c>
      <c r="AH318" s="178" t="s">
        <v>270</v>
      </c>
      <c r="AI318" s="178" t="s">
        <v>274</v>
      </c>
      <c r="AJ318" s="176"/>
    </row>
    <row r="319" spans="2:36" ht="52" x14ac:dyDescent="0.3">
      <c r="B319" s="176"/>
      <c r="C319" s="176"/>
      <c r="D319" s="176"/>
      <c r="E319" s="177"/>
      <c r="F319" s="177"/>
      <c r="G319" s="177"/>
      <c r="H319" s="176"/>
      <c r="I319" s="176"/>
      <c r="J319" s="11" t="s">
        <v>133</v>
      </c>
      <c r="K319" s="7" t="s">
        <v>134</v>
      </c>
      <c r="L319" s="7" t="s">
        <v>87</v>
      </c>
      <c r="M319" s="7">
        <v>2</v>
      </c>
      <c r="N319" s="178"/>
      <c r="O319" s="176"/>
      <c r="P319" s="176"/>
      <c r="Q319" s="176"/>
      <c r="R319" s="179"/>
      <c r="S319" s="179"/>
      <c r="T319" s="180"/>
      <c r="U319" s="180"/>
      <c r="V319" s="184"/>
      <c r="W319" s="184"/>
      <c r="X319" s="184"/>
      <c r="Y319" s="184"/>
      <c r="Z319" s="184"/>
      <c r="AA319" s="184"/>
      <c r="AB319" s="184"/>
      <c r="AC319" s="178"/>
      <c r="AD319" s="185"/>
      <c r="AE319" s="185"/>
      <c r="AF319" s="176"/>
      <c r="AG319" s="178"/>
      <c r="AH319" s="178"/>
      <c r="AI319" s="178"/>
      <c r="AJ319" s="176"/>
    </row>
    <row r="320" spans="2:36" ht="39" x14ac:dyDescent="0.3">
      <c r="B320" s="176"/>
      <c r="C320" s="176"/>
      <c r="D320" s="176"/>
      <c r="E320" s="177"/>
      <c r="F320" s="177"/>
      <c r="G320" s="177"/>
      <c r="H320" s="176"/>
      <c r="I320" s="176"/>
      <c r="J320" s="11" t="s">
        <v>230</v>
      </c>
      <c r="K320" s="7" t="s">
        <v>135</v>
      </c>
      <c r="L320" s="7" t="s">
        <v>136</v>
      </c>
      <c r="M320" s="7">
        <v>2</v>
      </c>
      <c r="N320" s="178"/>
      <c r="O320" s="176"/>
      <c r="P320" s="176"/>
      <c r="Q320" s="176"/>
      <c r="R320" s="179"/>
      <c r="S320" s="179"/>
      <c r="T320" s="180"/>
      <c r="U320" s="180"/>
      <c r="V320" s="184"/>
      <c r="W320" s="184"/>
      <c r="X320" s="184"/>
      <c r="Y320" s="184"/>
      <c r="Z320" s="184"/>
      <c r="AA320" s="184"/>
      <c r="AB320" s="184"/>
      <c r="AC320" s="178"/>
      <c r="AD320" s="185"/>
      <c r="AE320" s="185"/>
      <c r="AF320" s="176"/>
      <c r="AG320" s="178"/>
      <c r="AH320" s="178"/>
      <c r="AI320" s="178"/>
      <c r="AJ320" s="176"/>
    </row>
    <row r="321" spans="2:36" ht="26" x14ac:dyDescent="0.3">
      <c r="B321" s="176"/>
      <c r="C321" s="176"/>
      <c r="D321" s="176"/>
      <c r="E321" s="177"/>
      <c r="F321" s="177"/>
      <c r="G321" s="177"/>
      <c r="H321" s="176"/>
      <c r="I321" s="176"/>
      <c r="J321" s="11" t="s">
        <v>137</v>
      </c>
      <c r="K321" s="7" t="s">
        <v>138</v>
      </c>
      <c r="L321" s="7" t="s">
        <v>136</v>
      </c>
      <c r="M321" s="71">
        <v>2</v>
      </c>
      <c r="N321" s="178"/>
      <c r="O321" s="176"/>
      <c r="P321" s="176"/>
      <c r="Q321" s="176"/>
      <c r="R321" s="179"/>
      <c r="S321" s="179"/>
      <c r="T321" s="180"/>
      <c r="U321" s="180"/>
      <c r="V321" s="184"/>
      <c r="W321" s="184"/>
      <c r="X321" s="184"/>
      <c r="Y321" s="184"/>
      <c r="Z321" s="184"/>
      <c r="AA321" s="184"/>
      <c r="AB321" s="184"/>
      <c r="AC321" s="178"/>
      <c r="AD321" s="185"/>
      <c r="AE321" s="185"/>
      <c r="AF321" s="176"/>
      <c r="AG321" s="178"/>
      <c r="AH321" s="178"/>
      <c r="AI321" s="178"/>
      <c r="AJ321" s="176"/>
    </row>
    <row r="322" spans="2:36" s="37" customFormat="1" ht="91" x14ac:dyDescent="0.35">
      <c r="B322" s="194" t="s">
        <v>368</v>
      </c>
      <c r="C322" s="194" t="s">
        <v>369</v>
      </c>
      <c r="D322" s="194" t="s">
        <v>123</v>
      </c>
      <c r="E322" s="202" t="s">
        <v>67</v>
      </c>
      <c r="F322" s="418" t="s">
        <v>151</v>
      </c>
      <c r="G322" s="202" t="s">
        <v>164</v>
      </c>
      <c r="H322" s="414" t="s">
        <v>70</v>
      </c>
      <c r="I322" s="414" t="s">
        <v>79</v>
      </c>
      <c r="J322" s="11" t="s">
        <v>229</v>
      </c>
      <c r="K322" s="7" t="s">
        <v>124</v>
      </c>
      <c r="L322" s="7" t="s">
        <v>88</v>
      </c>
      <c r="M322" s="7">
        <v>40</v>
      </c>
      <c r="N322" s="377" t="s">
        <v>125</v>
      </c>
      <c r="O322" s="194" t="s">
        <v>370</v>
      </c>
      <c r="P322" s="194" t="s">
        <v>75</v>
      </c>
      <c r="Q322" s="194" t="s">
        <v>76</v>
      </c>
      <c r="R322" s="208" t="s">
        <v>77</v>
      </c>
      <c r="S322" s="208" t="s">
        <v>126</v>
      </c>
      <c r="T322" s="211">
        <f>V322+Y322</f>
        <v>144000</v>
      </c>
      <c r="U322" s="211">
        <f>T322/M323</f>
        <v>72000</v>
      </c>
      <c r="V322" s="181">
        <v>122400</v>
      </c>
      <c r="W322" s="181" t="s">
        <v>79</v>
      </c>
      <c r="X322" s="181" t="s">
        <v>79</v>
      </c>
      <c r="Y322" s="181">
        <v>21600</v>
      </c>
      <c r="Z322" s="181" t="s">
        <v>100</v>
      </c>
      <c r="AA322" s="509" t="s">
        <v>79</v>
      </c>
      <c r="AB322" s="181">
        <v>36000</v>
      </c>
      <c r="AC322" s="204" t="s">
        <v>166</v>
      </c>
      <c r="AD322" s="186" t="s">
        <v>79</v>
      </c>
      <c r="AE322" s="186">
        <f>V322+Y322</f>
        <v>144000</v>
      </c>
      <c r="AF322" s="194" t="s">
        <v>79</v>
      </c>
      <c r="AG322" s="204" t="s">
        <v>33</v>
      </c>
      <c r="AH322" s="377" t="s">
        <v>167</v>
      </c>
      <c r="AI322" s="204" t="s">
        <v>178</v>
      </c>
      <c r="AJ322" s="194"/>
    </row>
    <row r="323" spans="2:36" s="37" customFormat="1" ht="52" x14ac:dyDescent="0.35">
      <c r="B323" s="195"/>
      <c r="C323" s="195"/>
      <c r="D323" s="195"/>
      <c r="E323" s="207"/>
      <c r="F323" s="207"/>
      <c r="G323" s="207"/>
      <c r="H323" s="195"/>
      <c r="I323" s="195"/>
      <c r="J323" s="11" t="s">
        <v>128</v>
      </c>
      <c r="K323" s="7" t="s">
        <v>129</v>
      </c>
      <c r="L323" s="7" t="s">
        <v>87</v>
      </c>
      <c r="M323" s="7">
        <v>2</v>
      </c>
      <c r="N323" s="205"/>
      <c r="O323" s="195"/>
      <c r="P323" s="195"/>
      <c r="Q323" s="195"/>
      <c r="R323" s="209"/>
      <c r="S323" s="209"/>
      <c r="T323" s="212"/>
      <c r="U323" s="212"/>
      <c r="V323" s="182"/>
      <c r="W323" s="182"/>
      <c r="X323" s="182"/>
      <c r="Y323" s="182"/>
      <c r="Z323" s="182"/>
      <c r="AA323" s="510"/>
      <c r="AB323" s="182"/>
      <c r="AC323" s="205"/>
      <c r="AD323" s="187"/>
      <c r="AE323" s="187"/>
      <c r="AF323" s="195"/>
      <c r="AG323" s="205"/>
      <c r="AH323" s="205"/>
      <c r="AI323" s="205"/>
      <c r="AJ323" s="195"/>
    </row>
    <row r="324" spans="2:36" s="37" customFormat="1" ht="59.15" customHeight="1" x14ac:dyDescent="0.35">
      <c r="B324" s="196"/>
      <c r="C324" s="196"/>
      <c r="D324" s="196"/>
      <c r="E324" s="201"/>
      <c r="F324" s="201"/>
      <c r="G324" s="201"/>
      <c r="H324" s="196"/>
      <c r="I324" s="196"/>
      <c r="J324" s="11" t="s">
        <v>144</v>
      </c>
      <c r="K324" s="7" t="s">
        <v>145</v>
      </c>
      <c r="L324" s="7" t="s">
        <v>87</v>
      </c>
      <c r="M324" s="69" t="s">
        <v>1075</v>
      </c>
      <c r="N324" s="206"/>
      <c r="O324" s="196"/>
      <c r="P324" s="196"/>
      <c r="Q324" s="196"/>
      <c r="R324" s="210"/>
      <c r="S324" s="210"/>
      <c r="T324" s="213"/>
      <c r="U324" s="213"/>
      <c r="V324" s="183"/>
      <c r="W324" s="183"/>
      <c r="X324" s="183"/>
      <c r="Y324" s="183"/>
      <c r="Z324" s="183"/>
      <c r="AA324" s="511"/>
      <c r="AB324" s="183"/>
      <c r="AC324" s="206"/>
      <c r="AD324" s="188"/>
      <c r="AE324" s="188"/>
      <c r="AF324" s="196"/>
      <c r="AG324" s="206"/>
      <c r="AH324" s="206"/>
      <c r="AI324" s="206"/>
      <c r="AJ324" s="196"/>
    </row>
    <row r="325" spans="2:36" s="37" customFormat="1" ht="132" customHeight="1" x14ac:dyDescent="0.35">
      <c r="B325" s="176" t="s">
        <v>371</v>
      </c>
      <c r="C325" s="176" t="s">
        <v>372</v>
      </c>
      <c r="D325" s="176" t="s">
        <v>123</v>
      </c>
      <c r="E325" s="177" t="s">
        <v>67</v>
      </c>
      <c r="F325" s="177" t="s">
        <v>151</v>
      </c>
      <c r="G325" s="177" t="s">
        <v>164</v>
      </c>
      <c r="H325" s="176" t="s">
        <v>70</v>
      </c>
      <c r="I325" s="176" t="s">
        <v>79</v>
      </c>
      <c r="J325" s="11" t="s">
        <v>229</v>
      </c>
      <c r="K325" s="7" t="s">
        <v>124</v>
      </c>
      <c r="L325" s="7" t="s">
        <v>88</v>
      </c>
      <c r="M325" s="7">
        <v>40</v>
      </c>
      <c r="N325" s="178" t="s">
        <v>125</v>
      </c>
      <c r="O325" s="176" t="s">
        <v>370</v>
      </c>
      <c r="P325" s="176" t="s">
        <v>75</v>
      </c>
      <c r="Q325" s="176" t="s">
        <v>76</v>
      </c>
      <c r="R325" s="179" t="s">
        <v>77</v>
      </c>
      <c r="S325" s="179" t="s">
        <v>126</v>
      </c>
      <c r="T325" s="180">
        <f>V325+Y325</f>
        <v>30496</v>
      </c>
      <c r="U325" s="180">
        <f>T325/M326</f>
        <v>30496</v>
      </c>
      <c r="V325" s="181">
        <v>25921.599999999999</v>
      </c>
      <c r="W325" s="184" t="s">
        <v>79</v>
      </c>
      <c r="X325" s="184" t="s">
        <v>79</v>
      </c>
      <c r="Y325" s="184">
        <v>4574.3999999999996</v>
      </c>
      <c r="Z325" s="184" t="s">
        <v>100</v>
      </c>
      <c r="AA325" s="184" t="s">
        <v>79</v>
      </c>
      <c r="AB325" s="19">
        <v>7624</v>
      </c>
      <c r="AC325" s="178" t="s">
        <v>166</v>
      </c>
      <c r="AD325" s="185" t="s">
        <v>79</v>
      </c>
      <c r="AE325" s="185">
        <f>V325+Y325</f>
        <v>30496</v>
      </c>
      <c r="AF325" s="178" t="s">
        <v>79</v>
      </c>
      <c r="AG325" s="178" t="s">
        <v>33</v>
      </c>
      <c r="AH325" s="377" t="s">
        <v>195</v>
      </c>
      <c r="AI325" s="204" t="s">
        <v>179</v>
      </c>
      <c r="AJ325" s="178"/>
    </row>
    <row r="326" spans="2:36" s="37" customFormat="1" ht="86.15" customHeight="1" x14ac:dyDescent="0.35">
      <c r="B326" s="176"/>
      <c r="C326" s="176"/>
      <c r="D326" s="176"/>
      <c r="E326" s="177"/>
      <c r="F326" s="177"/>
      <c r="G326" s="177"/>
      <c r="H326" s="176"/>
      <c r="I326" s="176"/>
      <c r="J326" s="11" t="s">
        <v>128</v>
      </c>
      <c r="K326" s="7" t="s">
        <v>129</v>
      </c>
      <c r="L326" s="7" t="s">
        <v>87</v>
      </c>
      <c r="M326" s="7">
        <v>1</v>
      </c>
      <c r="N326" s="178"/>
      <c r="O326" s="176"/>
      <c r="P326" s="176"/>
      <c r="Q326" s="176"/>
      <c r="R326" s="179"/>
      <c r="S326" s="179"/>
      <c r="T326" s="180"/>
      <c r="U326" s="180"/>
      <c r="V326" s="182"/>
      <c r="W326" s="184"/>
      <c r="X326" s="184"/>
      <c r="Y326" s="184"/>
      <c r="Z326" s="184"/>
      <c r="AA326" s="184"/>
      <c r="AB326" s="182"/>
      <c r="AC326" s="178"/>
      <c r="AD326" s="185"/>
      <c r="AE326" s="185"/>
      <c r="AF326" s="176"/>
      <c r="AG326" s="178"/>
      <c r="AH326" s="205"/>
      <c r="AI326" s="205"/>
      <c r="AJ326" s="176"/>
    </row>
    <row r="327" spans="2:36" s="37" customFormat="1" ht="59.15" customHeight="1" x14ac:dyDescent="0.35">
      <c r="B327" s="176"/>
      <c r="C327" s="176"/>
      <c r="D327" s="176"/>
      <c r="E327" s="177"/>
      <c r="F327" s="177"/>
      <c r="G327" s="177"/>
      <c r="H327" s="176"/>
      <c r="I327" s="176"/>
      <c r="J327" s="11" t="s">
        <v>144</v>
      </c>
      <c r="K327" s="7" t="s">
        <v>145</v>
      </c>
      <c r="L327" s="7" t="s">
        <v>87</v>
      </c>
      <c r="M327" s="71" t="s">
        <v>588</v>
      </c>
      <c r="N327" s="178"/>
      <c r="O327" s="176"/>
      <c r="P327" s="176"/>
      <c r="Q327" s="176"/>
      <c r="R327" s="179"/>
      <c r="S327" s="179"/>
      <c r="T327" s="180"/>
      <c r="U327" s="180"/>
      <c r="V327" s="183"/>
      <c r="W327" s="184"/>
      <c r="X327" s="184"/>
      <c r="Y327" s="184"/>
      <c r="Z327" s="184"/>
      <c r="AA327" s="184"/>
      <c r="AB327" s="183"/>
      <c r="AC327" s="178"/>
      <c r="AD327" s="185"/>
      <c r="AE327" s="185"/>
      <c r="AF327" s="176"/>
      <c r="AG327" s="178"/>
      <c r="AH327" s="206"/>
      <c r="AI327" s="206"/>
      <c r="AJ327" s="176"/>
    </row>
    <row r="328" spans="2:36" s="37" customFormat="1" ht="132" customHeight="1" x14ac:dyDescent="0.35">
      <c r="B328" s="176" t="s">
        <v>373</v>
      </c>
      <c r="C328" s="176" t="s">
        <v>489</v>
      </c>
      <c r="D328" s="176" t="s">
        <v>123</v>
      </c>
      <c r="E328" s="177" t="s">
        <v>67</v>
      </c>
      <c r="F328" s="177" t="s">
        <v>151</v>
      </c>
      <c r="G328" s="177" t="s">
        <v>164</v>
      </c>
      <c r="H328" s="176" t="s">
        <v>70</v>
      </c>
      <c r="I328" s="176" t="s">
        <v>79</v>
      </c>
      <c r="J328" s="11" t="s">
        <v>229</v>
      </c>
      <c r="K328" s="7" t="s">
        <v>124</v>
      </c>
      <c r="L328" s="7" t="s">
        <v>88</v>
      </c>
      <c r="M328" s="7">
        <v>40</v>
      </c>
      <c r="N328" s="178" t="s">
        <v>125</v>
      </c>
      <c r="O328" s="176" t="s">
        <v>370</v>
      </c>
      <c r="P328" s="176" t="s">
        <v>75</v>
      </c>
      <c r="Q328" s="176" t="s">
        <v>76</v>
      </c>
      <c r="R328" s="179" t="s">
        <v>77</v>
      </c>
      <c r="S328" s="179" t="s">
        <v>126</v>
      </c>
      <c r="T328" s="180">
        <f>V328+Y328</f>
        <v>108000</v>
      </c>
      <c r="U328" s="180">
        <f>T328/M329</f>
        <v>54000</v>
      </c>
      <c r="V328" s="181">
        <v>91800</v>
      </c>
      <c r="W328" s="184" t="s">
        <v>79</v>
      </c>
      <c r="X328" s="184" t="s">
        <v>79</v>
      </c>
      <c r="Y328" s="184">
        <v>16200</v>
      </c>
      <c r="Z328" s="184" t="s">
        <v>100</v>
      </c>
      <c r="AA328" s="184" t="s">
        <v>79</v>
      </c>
      <c r="AB328" s="184">
        <v>27000</v>
      </c>
      <c r="AC328" s="178" t="s">
        <v>166</v>
      </c>
      <c r="AD328" s="185" t="s">
        <v>79</v>
      </c>
      <c r="AE328" s="185">
        <f>V328+Y328</f>
        <v>108000</v>
      </c>
      <c r="AF328" s="178" t="s">
        <v>79</v>
      </c>
      <c r="AG328" s="178" t="s">
        <v>33</v>
      </c>
      <c r="AH328" s="178" t="s">
        <v>195</v>
      </c>
      <c r="AI328" s="178" t="s">
        <v>179</v>
      </c>
      <c r="AJ328" s="178"/>
    </row>
    <row r="329" spans="2:36" s="37" customFormat="1" ht="86.15" customHeight="1" x14ac:dyDescent="0.35">
      <c r="B329" s="176"/>
      <c r="C329" s="176"/>
      <c r="D329" s="176"/>
      <c r="E329" s="177"/>
      <c r="F329" s="177"/>
      <c r="G329" s="177"/>
      <c r="H329" s="176"/>
      <c r="I329" s="176"/>
      <c r="J329" s="11" t="s">
        <v>128</v>
      </c>
      <c r="K329" s="7" t="s">
        <v>129</v>
      </c>
      <c r="L329" s="7" t="s">
        <v>87</v>
      </c>
      <c r="M329" s="7">
        <v>2</v>
      </c>
      <c r="N329" s="178"/>
      <c r="O329" s="176"/>
      <c r="P329" s="176"/>
      <c r="Q329" s="176"/>
      <c r="R329" s="179"/>
      <c r="S329" s="179"/>
      <c r="T329" s="180"/>
      <c r="U329" s="180"/>
      <c r="V329" s="182"/>
      <c r="W329" s="184"/>
      <c r="X329" s="184"/>
      <c r="Y329" s="184"/>
      <c r="Z329" s="184"/>
      <c r="AA329" s="184"/>
      <c r="AB329" s="184"/>
      <c r="AC329" s="178"/>
      <c r="AD329" s="185"/>
      <c r="AE329" s="185"/>
      <c r="AF329" s="176"/>
      <c r="AG329" s="178"/>
      <c r="AH329" s="178"/>
      <c r="AI329" s="178"/>
      <c r="AJ329" s="176"/>
    </row>
    <row r="330" spans="2:36" s="37" customFormat="1" ht="59.15" customHeight="1" x14ac:dyDescent="0.35">
      <c r="B330" s="176"/>
      <c r="C330" s="176"/>
      <c r="D330" s="176"/>
      <c r="E330" s="177"/>
      <c r="F330" s="177"/>
      <c r="G330" s="177"/>
      <c r="H330" s="176"/>
      <c r="I330" s="176"/>
      <c r="J330" s="11" t="s">
        <v>144</v>
      </c>
      <c r="K330" s="7" t="s">
        <v>145</v>
      </c>
      <c r="L330" s="7" t="s">
        <v>87</v>
      </c>
      <c r="M330" s="71">
        <v>80</v>
      </c>
      <c r="N330" s="178"/>
      <c r="O330" s="176"/>
      <c r="P330" s="176"/>
      <c r="Q330" s="176"/>
      <c r="R330" s="179"/>
      <c r="S330" s="179"/>
      <c r="T330" s="180"/>
      <c r="U330" s="180"/>
      <c r="V330" s="183"/>
      <c r="W330" s="184"/>
      <c r="X330" s="184"/>
      <c r="Y330" s="184"/>
      <c r="Z330" s="184"/>
      <c r="AA330" s="184"/>
      <c r="AB330" s="184"/>
      <c r="AC330" s="178"/>
      <c r="AD330" s="185"/>
      <c r="AE330" s="185"/>
      <c r="AF330" s="176"/>
      <c r="AG330" s="178"/>
      <c r="AH330" s="178"/>
      <c r="AI330" s="178"/>
      <c r="AJ330" s="176"/>
    </row>
    <row r="331" spans="2:36" s="37" customFormat="1" ht="89.15" customHeight="1" x14ac:dyDescent="0.35">
      <c r="B331" s="176" t="s">
        <v>374</v>
      </c>
      <c r="C331" s="176" t="s">
        <v>375</v>
      </c>
      <c r="D331" s="176" t="s">
        <v>123</v>
      </c>
      <c r="E331" s="177" t="s">
        <v>67</v>
      </c>
      <c r="F331" s="177" t="s">
        <v>151</v>
      </c>
      <c r="G331" s="177" t="s">
        <v>164</v>
      </c>
      <c r="H331" s="176" t="s">
        <v>70</v>
      </c>
      <c r="I331" s="176" t="s">
        <v>79</v>
      </c>
      <c r="J331" s="29" t="s">
        <v>229</v>
      </c>
      <c r="K331" s="14" t="s">
        <v>124</v>
      </c>
      <c r="L331" s="14" t="s">
        <v>88</v>
      </c>
      <c r="M331" s="14">
        <v>40</v>
      </c>
      <c r="N331" s="178" t="s">
        <v>125</v>
      </c>
      <c r="O331" s="176" t="s">
        <v>370</v>
      </c>
      <c r="P331" s="176" t="s">
        <v>75</v>
      </c>
      <c r="Q331" s="176" t="s">
        <v>76</v>
      </c>
      <c r="R331" s="179" t="s">
        <v>77</v>
      </c>
      <c r="S331" s="179" t="s">
        <v>126</v>
      </c>
      <c r="T331" s="180">
        <f>V331+Y331</f>
        <v>184000</v>
      </c>
      <c r="U331" s="180">
        <f>T331/M332</f>
        <v>92000</v>
      </c>
      <c r="V331" s="181">
        <v>156400</v>
      </c>
      <c r="W331" s="184" t="s">
        <v>79</v>
      </c>
      <c r="X331" s="184" t="s">
        <v>79</v>
      </c>
      <c r="Y331" s="184">
        <v>27600</v>
      </c>
      <c r="Z331" s="184" t="s">
        <v>100</v>
      </c>
      <c r="AA331" s="184" t="s">
        <v>79</v>
      </c>
      <c r="AB331" s="184">
        <v>46000</v>
      </c>
      <c r="AC331" s="178" t="s">
        <v>166</v>
      </c>
      <c r="AD331" s="185" t="s">
        <v>79</v>
      </c>
      <c r="AE331" s="185">
        <f>V331+Y331</f>
        <v>184000</v>
      </c>
      <c r="AF331" s="178" t="s">
        <v>79</v>
      </c>
      <c r="AG331" s="178" t="s">
        <v>33</v>
      </c>
      <c r="AH331" s="178" t="s">
        <v>178</v>
      </c>
      <c r="AI331" s="178" t="s">
        <v>197</v>
      </c>
      <c r="AJ331" s="178"/>
    </row>
    <row r="332" spans="2:36" s="37" customFormat="1" ht="86.15" customHeight="1" x14ac:dyDescent="0.35">
      <c r="B332" s="176"/>
      <c r="C332" s="176"/>
      <c r="D332" s="176"/>
      <c r="E332" s="177"/>
      <c r="F332" s="177"/>
      <c r="G332" s="177"/>
      <c r="H332" s="176"/>
      <c r="I332" s="176"/>
      <c r="J332" s="11" t="s">
        <v>128</v>
      </c>
      <c r="K332" s="7" t="s">
        <v>129</v>
      </c>
      <c r="L332" s="7" t="s">
        <v>87</v>
      </c>
      <c r="M332" s="7">
        <v>2</v>
      </c>
      <c r="N332" s="178"/>
      <c r="O332" s="176"/>
      <c r="P332" s="176"/>
      <c r="Q332" s="176"/>
      <c r="R332" s="179"/>
      <c r="S332" s="179"/>
      <c r="T332" s="180"/>
      <c r="U332" s="180"/>
      <c r="V332" s="182"/>
      <c r="W332" s="184"/>
      <c r="X332" s="184"/>
      <c r="Y332" s="184"/>
      <c r="Z332" s="184"/>
      <c r="AA332" s="184"/>
      <c r="AB332" s="184"/>
      <c r="AC332" s="178"/>
      <c r="AD332" s="185"/>
      <c r="AE332" s="185"/>
      <c r="AF332" s="176"/>
      <c r="AG332" s="178"/>
      <c r="AH332" s="178"/>
      <c r="AI332" s="178"/>
      <c r="AJ332" s="176"/>
    </row>
    <row r="333" spans="2:36" s="37" customFormat="1" ht="88.5" customHeight="1" x14ac:dyDescent="0.35">
      <c r="B333" s="176"/>
      <c r="C333" s="176"/>
      <c r="D333" s="176"/>
      <c r="E333" s="177"/>
      <c r="F333" s="177"/>
      <c r="G333" s="177"/>
      <c r="H333" s="176"/>
      <c r="I333" s="176"/>
      <c r="J333" s="11" t="s">
        <v>144</v>
      </c>
      <c r="K333" s="7" t="s">
        <v>145</v>
      </c>
      <c r="L333" s="7" t="s">
        <v>87</v>
      </c>
      <c r="M333" s="71">
        <v>90</v>
      </c>
      <c r="N333" s="178"/>
      <c r="O333" s="176"/>
      <c r="P333" s="176"/>
      <c r="Q333" s="176"/>
      <c r="R333" s="179"/>
      <c r="S333" s="179"/>
      <c r="T333" s="180"/>
      <c r="U333" s="180"/>
      <c r="V333" s="183"/>
      <c r="W333" s="184"/>
      <c r="X333" s="184"/>
      <c r="Y333" s="184"/>
      <c r="Z333" s="184"/>
      <c r="AA333" s="184"/>
      <c r="AB333" s="184"/>
      <c r="AC333" s="178"/>
      <c r="AD333" s="185"/>
      <c r="AE333" s="185"/>
      <c r="AF333" s="176"/>
      <c r="AG333" s="178"/>
      <c r="AH333" s="178"/>
      <c r="AI333" s="178"/>
      <c r="AJ333" s="176"/>
    </row>
    <row r="334" spans="2:36" s="37" customFormat="1" ht="89.15" customHeight="1" x14ac:dyDescent="0.35">
      <c r="B334" s="176" t="s">
        <v>376</v>
      </c>
      <c r="C334" s="176" t="s">
        <v>377</v>
      </c>
      <c r="D334" s="176" t="s">
        <v>123</v>
      </c>
      <c r="E334" s="177" t="s">
        <v>67</v>
      </c>
      <c r="F334" s="177" t="s">
        <v>151</v>
      </c>
      <c r="G334" s="177" t="s">
        <v>164</v>
      </c>
      <c r="H334" s="176" t="s">
        <v>70</v>
      </c>
      <c r="I334" s="176" t="s">
        <v>79</v>
      </c>
      <c r="J334" s="29" t="s">
        <v>229</v>
      </c>
      <c r="K334" s="14" t="s">
        <v>124</v>
      </c>
      <c r="L334" s="14" t="s">
        <v>88</v>
      </c>
      <c r="M334" s="14">
        <v>40</v>
      </c>
      <c r="N334" s="178" t="s">
        <v>125</v>
      </c>
      <c r="O334" s="176" t="s">
        <v>370</v>
      </c>
      <c r="P334" s="176" t="s">
        <v>75</v>
      </c>
      <c r="Q334" s="176" t="s">
        <v>76</v>
      </c>
      <c r="R334" s="179" t="s">
        <v>77</v>
      </c>
      <c r="S334" s="179" t="s">
        <v>126</v>
      </c>
      <c r="T334" s="180">
        <f>V334+Y334</f>
        <v>40000</v>
      </c>
      <c r="U334" s="180">
        <f>T334/M335</f>
        <v>40000</v>
      </c>
      <c r="V334" s="181">
        <v>34000</v>
      </c>
      <c r="W334" s="184" t="s">
        <v>79</v>
      </c>
      <c r="X334" s="184" t="s">
        <v>79</v>
      </c>
      <c r="Y334" s="184">
        <v>6000</v>
      </c>
      <c r="Z334" s="184" t="s">
        <v>100</v>
      </c>
      <c r="AA334" s="184" t="s">
        <v>79</v>
      </c>
      <c r="AB334" s="184">
        <v>10000</v>
      </c>
      <c r="AC334" s="178" t="s">
        <v>166</v>
      </c>
      <c r="AD334" s="185" t="s">
        <v>79</v>
      </c>
      <c r="AE334" s="185">
        <f>V334+Y334</f>
        <v>40000</v>
      </c>
      <c r="AF334" s="178" t="s">
        <v>79</v>
      </c>
      <c r="AG334" s="178" t="s">
        <v>33</v>
      </c>
      <c r="AH334" s="178" t="s">
        <v>179</v>
      </c>
      <c r="AI334" s="178" t="s">
        <v>181</v>
      </c>
      <c r="AJ334" s="178"/>
    </row>
    <row r="335" spans="2:36" s="37" customFormat="1" ht="86.15" customHeight="1" x14ac:dyDescent="0.35">
      <c r="B335" s="176"/>
      <c r="C335" s="176"/>
      <c r="D335" s="176"/>
      <c r="E335" s="177"/>
      <c r="F335" s="177"/>
      <c r="G335" s="177"/>
      <c r="H335" s="176"/>
      <c r="I335" s="176"/>
      <c r="J335" s="11" t="s">
        <v>128</v>
      </c>
      <c r="K335" s="7" t="s">
        <v>129</v>
      </c>
      <c r="L335" s="7" t="s">
        <v>87</v>
      </c>
      <c r="M335" s="7">
        <v>1</v>
      </c>
      <c r="N335" s="178"/>
      <c r="O335" s="176"/>
      <c r="P335" s="176"/>
      <c r="Q335" s="176"/>
      <c r="R335" s="179"/>
      <c r="S335" s="179"/>
      <c r="T335" s="180"/>
      <c r="U335" s="180"/>
      <c r="V335" s="182"/>
      <c r="W335" s="184"/>
      <c r="X335" s="184"/>
      <c r="Y335" s="184"/>
      <c r="Z335" s="184"/>
      <c r="AA335" s="184"/>
      <c r="AB335" s="184"/>
      <c r="AC335" s="178"/>
      <c r="AD335" s="185"/>
      <c r="AE335" s="185"/>
      <c r="AF335" s="176"/>
      <c r="AG335" s="178"/>
      <c r="AH335" s="178"/>
      <c r="AI335" s="178"/>
      <c r="AJ335" s="176"/>
    </row>
    <row r="336" spans="2:36" s="37" customFormat="1" ht="88.5" customHeight="1" x14ac:dyDescent="0.35">
      <c r="B336" s="176"/>
      <c r="C336" s="176"/>
      <c r="D336" s="176"/>
      <c r="E336" s="177"/>
      <c r="F336" s="177"/>
      <c r="G336" s="177"/>
      <c r="H336" s="176"/>
      <c r="I336" s="176"/>
      <c r="J336" s="11" t="s">
        <v>144</v>
      </c>
      <c r="K336" s="7" t="s">
        <v>145</v>
      </c>
      <c r="L336" s="7" t="s">
        <v>87</v>
      </c>
      <c r="M336" s="71">
        <v>50</v>
      </c>
      <c r="N336" s="178"/>
      <c r="O336" s="176"/>
      <c r="P336" s="176"/>
      <c r="Q336" s="176"/>
      <c r="R336" s="179"/>
      <c r="S336" s="179"/>
      <c r="T336" s="180"/>
      <c r="U336" s="180"/>
      <c r="V336" s="183"/>
      <c r="W336" s="184"/>
      <c r="X336" s="184"/>
      <c r="Y336" s="184"/>
      <c r="Z336" s="184"/>
      <c r="AA336" s="184"/>
      <c r="AB336" s="184"/>
      <c r="AC336" s="178"/>
      <c r="AD336" s="185"/>
      <c r="AE336" s="185"/>
      <c r="AF336" s="176"/>
      <c r="AG336" s="178"/>
      <c r="AH336" s="178"/>
      <c r="AI336" s="178"/>
      <c r="AJ336" s="176"/>
    </row>
    <row r="337" spans="2:36" s="37" customFormat="1" ht="89.15" customHeight="1" x14ac:dyDescent="0.35">
      <c r="B337" s="176" t="s">
        <v>378</v>
      </c>
      <c r="C337" s="176" t="s">
        <v>379</v>
      </c>
      <c r="D337" s="176" t="s">
        <v>123</v>
      </c>
      <c r="E337" s="177" t="s">
        <v>67</v>
      </c>
      <c r="F337" s="177" t="s">
        <v>151</v>
      </c>
      <c r="G337" s="177" t="s">
        <v>164</v>
      </c>
      <c r="H337" s="176" t="s">
        <v>70</v>
      </c>
      <c r="I337" s="176" t="s">
        <v>79</v>
      </c>
      <c r="J337" s="29" t="s">
        <v>229</v>
      </c>
      <c r="K337" s="14" t="s">
        <v>124</v>
      </c>
      <c r="L337" s="14" t="s">
        <v>88</v>
      </c>
      <c r="M337" s="14">
        <v>40</v>
      </c>
      <c r="N337" s="178" t="s">
        <v>125</v>
      </c>
      <c r="O337" s="176" t="s">
        <v>370</v>
      </c>
      <c r="P337" s="176" t="s">
        <v>75</v>
      </c>
      <c r="Q337" s="176" t="s">
        <v>76</v>
      </c>
      <c r="R337" s="179" t="s">
        <v>77</v>
      </c>
      <c r="S337" s="179" t="s">
        <v>126</v>
      </c>
      <c r="T337" s="180">
        <f>V337+Y337</f>
        <v>72000</v>
      </c>
      <c r="U337" s="180">
        <f>T337/M338</f>
        <v>36000</v>
      </c>
      <c r="V337" s="181">
        <v>61200</v>
      </c>
      <c r="W337" s="184" t="s">
        <v>79</v>
      </c>
      <c r="X337" s="184" t="s">
        <v>79</v>
      </c>
      <c r="Y337" s="184">
        <v>10800</v>
      </c>
      <c r="Z337" s="184" t="s">
        <v>100</v>
      </c>
      <c r="AA337" s="184" t="s">
        <v>79</v>
      </c>
      <c r="AB337" s="184">
        <v>18000</v>
      </c>
      <c r="AC337" s="178" t="s">
        <v>166</v>
      </c>
      <c r="AD337" s="185" t="s">
        <v>79</v>
      </c>
      <c r="AE337" s="185">
        <f>V337+Y337</f>
        <v>72000</v>
      </c>
      <c r="AF337" s="178" t="s">
        <v>79</v>
      </c>
      <c r="AG337" s="178" t="s">
        <v>33</v>
      </c>
      <c r="AH337" s="178" t="s">
        <v>181</v>
      </c>
      <c r="AI337" s="178" t="s">
        <v>200</v>
      </c>
      <c r="AJ337" s="178"/>
    </row>
    <row r="338" spans="2:36" s="37" customFormat="1" ht="86.15" customHeight="1" x14ac:dyDescent="0.35">
      <c r="B338" s="176"/>
      <c r="C338" s="176"/>
      <c r="D338" s="176"/>
      <c r="E338" s="177"/>
      <c r="F338" s="177"/>
      <c r="G338" s="177"/>
      <c r="H338" s="176"/>
      <c r="I338" s="176"/>
      <c r="J338" s="11" t="s">
        <v>128</v>
      </c>
      <c r="K338" s="7" t="s">
        <v>129</v>
      </c>
      <c r="L338" s="7" t="s">
        <v>87</v>
      </c>
      <c r="M338" s="7">
        <v>2</v>
      </c>
      <c r="N338" s="178"/>
      <c r="O338" s="176"/>
      <c r="P338" s="176"/>
      <c r="Q338" s="176"/>
      <c r="R338" s="179"/>
      <c r="S338" s="179"/>
      <c r="T338" s="180"/>
      <c r="U338" s="180"/>
      <c r="V338" s="182"/>
      <c r="W338" s="184"/>
      <c r="X338" s="184"/>
      <c r="Y338" s="184"/>
      <c r="Z338" s="184"/>
      <c r="AA338" s="184"/>
      <c r="AB338" s="184"/>
      <c r="AC338" s="178"/>
      <c r="AD338" s="185"/>
      <c r="AE338" s="185"/>
      <c r="AF338" s="176"/>
      <c r="AG338" s="178"/>
      <c r="AH338" s="178"/>
      <c r="AI338" s="178"/>
      <c r="AJ338" s="176"/>
    </row>
    <row r="339" spans="2:36" s="37" customFormat="1" ht="88.5" customHeight="1" x14ac:dyDescent="0.35">
      <c r="B339" s="176"/>
      <c r="C339" s="176"/>
      <c r="D339" s="176"/>
      <c r="E339" s="177"/>
      <c r="F339" s="177"/>
      <c r="G339" s="177"/>
      <c r="H339" s="176"/>
      <c r="I339" s="176"/>
      <c r="J339" s="11" t="s">
        <v>144</v>
      </c>
      <c r="K339" s="7" t="s">
        <v>145</v>
      </c>
      <c r="L339" s="7" t="s">
        <v>87</v>
      </c>
      <c r="M339" s="71">
        <v>40</v>
      </c>
      <c r="N339" s="178"/>
      <c r="O339" s="176"/>
      <c r="P339" s="176"/>
      <c r="Q339" s="176"/>
      <c r="R339" s="179"/>
      <c r="S339" s="179"/>
      <c r="T339" s="180"/>
      <c r="U339" s="180"/>
      <c r="V339" s="183"/>
      <c r="W339" s="184"/>
      <c r="X339" s="184"/>
      <c r="Y339" s="184"/>
      <c r="Z339" s="184"/>
      <c r="AA339" s="184"/>
      <c r="AB339" s="184"/>
      <c r="AC339" s="178"/>
      <c r="AD339" s="185"/>
      <c r="AE339" s="185"/>
      <c r="AF339" s="176"/>
      <c r="AG339" s="178"/>
      <c r="AH339" s="178"/>
      <c r="AI339" s="178"/>
      <c r="AJ339" s="176"/>
    </row>
    <row r="340" spans="2:36" ht="52" customHeight="1" x14ac:dyDescent="0.3">
      <c r="B340" s="176" t="s">
        <v>380</v>
      </c>
      <c r="C340" s="176" t="s">
        <v>381</v>
      </c>
      <c r="D340" s="176" t="s">
        <v>66</v>
      </c>
      <c r="E340" s="177" t="s">
        <v>67</v>
      </c>
      <c r="F340" s="177" t="s">
        <v>149</v>
      </c>
      <c r="G340" s="177" t="s">
        <v>69</v>
      </c>
      <c r="H340" s="176" t="s">
        <v>70</v>
      </c>
      <c r="I340" s="176" t="s">
        <v>79</v>
      </c>
      <c r="J340" s="11" t="s">
        <v>130</v>
      </c>
      <c r="K340" s="7" t="s">
        <v>131</v>
      </c>
      <c r="L340" s="7" t="s">
        <v>132</v>
      </c>
      <c r="M340" s="7">
        <v>3.65</v>
      </c>
      <c r="N340" s="178" t="s">
        <v>125</v>
      </c>
      <c r="O340" s="176" t="s">
        <v>318</v>
      </c>
      <c r="P340" s="176" t="s">
        <v>75</v>
      </c>
      <c r="Q340" s="176" t="s">
        <v>76</v>
      </c>
      <c r="R340" s="179" t="s">
        <v>77</v>
      </c>
      <c r="S340" s="179" t="s">
        <v>126</v>
      </c>
      <c r="T340" s="180">
        <f>V340+Y340</f>
        <v>277504</v>
      </c>
      <c r="U340" s="180">
        <f>T340/M341</f>
        <v>138752</v>
      </c>
      <c r="V340" s="184">
        <v>235878.39999999999</v>
      </c>
      <c r="W340" s="184" t="s">
        <v>79</v>
      </c>
      <c r="X340" s="184" t="s">
        <v>79</v>
      </c>
      <c r="Y340" s="184">
        <v>41625.599999999999</v>
      </c>
      <c r="Z340" s="184" t="s">
        <v>79</v>
      </c>
      <c r="AA340" s="184" t="s">
        <v>79</v>
      </c>
      <c r="AB340" s="184">
        <v>69376</v>
      </c>
      <c r="AC340" s="178" t="s">
        <v>80</v>
      </c>
      <c r="AD340" s="185" t="s">
        <v>79</v>
      </c>
      <c r="AE340" s="185">
        <f>V340+Y340</f>
        <v>277504</v>
      </c>
      <c r="AF340" s="178" t="s">
        <v>79</v>
      </c>
      <c r="AG340" s="178" t="s">
        <v>33</v>
      </c>
      <c r="AH340" s="178" t="s">
        <v>269</v>
      </c>
      <c r="AI340" s="178" t="s">
        <v>274</v>
      </c>
      <c r="AJ340" s="178"/>
    </row>
    <row r="341" spans="2:36" ht="52" x14ac:dyDescent="0.3">
      <c r="B341" s="176"/>
      <c r="C341" s="176"/>
      <c r="D341" s="176"/>
      <c r="E341" s="177"/>
      <c r="F341" s="177"/>
      <c r="G341" s="177"/>
      <c r="H341" s="176"/>
      <c r="I341" s="176"/>
      <c r="J341" s="11" t="s">
        <v>133</v>
      </c>
      <c r="K341" s="7" t="s">
        <v>134</v>
      </c>
      <c r="L341" s="7" t="s">
        <v>87</v>
      </c>
      <c r="M341" s="7">
        <v>2</v>
      </c>
      <c r="N341" s="178"/>
      <c r="O341" s="176"/>
      <c r="P341" s="176"/>
      <c r="Q341" s="176"/>
      <c r="R341" s="179"/>
      <c r="S341" s="179"/>
      <c r="T341" s="180"/>
      <c r="U341" s="180"/>
      <c r="V341" s="184"/>
      <c r="W341" s="184"/>
      <c r="X341" s="184"/>
      <c r="Y341" s="184"/>
      <c r="Z341" s="184"/>
      <c r="AA341" s="184"/>
      <c r="AB341" s="184"/>
      <c r="AC341" s="178"/>
      <c r="AD341" s="185"/>
      <c r="AE341" s="185"/>
      <c r="AF341" s="176"/>
      <c r="AG341" s="178"/>
      <c r="AH341" s="178"/>
      <c r="AI341" s="178"/>
      <c r="AJ341" s="176"/>
    </row>
    <row r="342" spans="2:36" ht="39" x14ac:dyDescent="0.3">
      <c r="B342" s="176"/>
      <c r="C342" s="176"/>
      <c r="D342" s="176"/>
      <c r="E342" s="177"/>
      <c r="F342" s="177"/>
      <c r="G342" s="177"/>
      <c r="H342" s="176"/>
      <c r="I342" s="176"/>
      <c r="J342" s="11" t="s">
        <v>230</v>
      </c>
      <c r="K342" s="7" t="s">
        <v>135</v>
      </c>
      <c r="L342" s="7" t="s">
        <v>136</v>
      </c>
      <c r="M342" s="7">
        <v>2</v>
      </c>
      <c r="N342" s="178"/>
      <c r="O342" s="176"/>
      <c r="P342" s="176"/>
      <c r="Q342" s="176"/>
      <c r="R342" s="179"/>
      <c r="S342" s="179"/>
      <c r="T342" s="180"/>
      <c r="U342" s="180"/>
      <c r="V342" s="184"/>
      <c r="W342" s="184"/>
      <c r="X342" s="184"/>
      <c r="Y342" s="184"/>
      <c r="Z342" s="184"/>
      <c r="AA342" s="184"/>
      <c r="AB342" s="184"/>
      <c r="AC342" s="178"/>
      <c r="AD342" s="185"/>
      <c r="AE342" s="185"/>
      <c r="AF342" s="176"/>
      <c r="AG342" s="178"/>
      <c r="AH342" s="178"/>
      <c r="AI342" s="178"/>
      <c r="AJ342" s="176"/>
    </row>
    <row r="343" spans="2:36" ht="173.15" customHeight="1" x14ac:dyDescent="0.3">
      <c r="B343" s="176"/>
      <c r="C343" s="176"/>
      <c r="D343" s="176"/>
      <c r="E343" s="177"/>
      <c r="F343" s="177"/>
      <c r="G343" s="177"/>
      <c r="H343" s="176"/>
      <c r="I343" s="176"/>
      <c r="J343" s="11" t="s">
        <v>137</v>
      </c>
      <c r="K343" s="7" t="s">
        <v>138</v>
      </c>
      <c r="L343" s="7" t="s">
        <v>136</v>
      </c>
      <c r="M343" s="71">
        <v>2</v>
      </c>
      <c r="N343" s="178"/>
      <c r="O343" s="176"/>
      <c r="P343" s="176"/>
      <c r="Q343" s="176"/>
      <c r="R343" s="179"/>
      <c r="S343" s="179"/>
      <c r="T343" s="180"/>
      <c r="U343" s="180"/>
      <c r="V343" s="184"/>
      <c r="W343" s="184"/>
      <c r="X343" s="184"/>
      <c r="Y343" s="184"/>
      <c r="Z343" s="184"/>
      <c r="AA343" s="184"/>
      <c r="AB343" s="184"/>
      <c r="AC343" s="178"/>
      <c r="AD343" s="185"/>
      <c r="AE343" s="185"/>
      <c r="AF343" s="176"/>
      <c r="AG343" s="178"/>
      <c r="AH343" s="178"/>
      <c r="AI343" s="178"/>
      <c r="AJ343" s="176"/>
    </row>
    <row r="344" spans="2:36" s="37" customFormat="1" ht="89.15" customHeight="1" x14ac:dyDescent="0.35">
      <c r="B344" s="176" t="s">
        <v>383</v>
      </c>
      <c r="C344" s="176" t="s">
        <v>384</v>
      </c>
      <c r="D344" s="176" t="s">
        <v>123</v>
      </c>
      <c r="E344" s="177" t="s">
        <v>67</v>
      </c>
      <c r="F344" s="177" t="s">
        <v>151</v>
      </c>
      <c r="G344" s="177" t="s">
        <v>164</v>
      </c>
      <c r="H344" s="176" t="s">
        <v>70</v>
      </c>
      <c r="I344" s="176" t="s">
        <v>79</v>
      </c>
      <c r="J344" s="29" t="s">
        <v>229</v>
      </c>
      <c r="K344" s="14" t="s">
        <v>124</v>
      </c>
      <c r="L344" s="14" t="s">
        <v>88</v>
      </c>
      <c r="M344" s="14">
        <v>40</v>
      </c>
      <c r="N344" s="178" t="s">
        <v>125</v>
      </c>
      <c r="O344" s="176" t="s">
        <v>370</v>
      </c>
      <c r="P344" s="176" t="s">
        <v>75</v>
      </c>
      <c r="Q344" s="176" t="s">
        <v>76</v>
      </c>
      <c r="R344" s="179" t="s">
        <v>77</v>
      </c>
      <c r="S344" s="179" t="s">
        <v>126</v>
      </c>
      <c r="T344" s="180">
        <f>V344+Y344</f>
        <v>144000</v>
      </c>
      <c r="U344" s="180">
        <f>T344/M345</f>
        <v>72000</v>
      </c>
      <c r="V344" s="181">
        <v>122400</v>
      </c>
      <c r="W344" s="184" t="s">
        <v>79</v>
      </c>
      <c r="X344" s="184" t="s">
        <v>79</v>
      </c>
      <c r="Y344" s="184">
        <v>21600</v>
      </c>
      <c r="Z344" s="184" t="s">
        <v>100</v>
      </c>
      <c r="AA344" s="184" t="s">
        <v>79</v>
      </c>
      <c r="AB344" s="184">
        <v>36000</v>
      </c>
      <c r="AC344" s="178" t="s">
        <v>166</v>
      </c>
      <c r="AD344" s="185" t="s">
        <v>79</v>
      </c>
      <c r="AE344" s="185">
        <f>V344+Y344</f>
        <v>144000</v>
      </c>
      <c r="AF344" s="178" t="s">
        <v>79</v>
      </c>
      <c r="AG344" s="178" t="s">
        <v>33</v>
      </c>
      <c r="AH344" s="178" t="s">
        <v>320</v>
      </c>
      <c r="AI344" s="178" t="s">
        <v>269</v>
      </c>
      <c r="AJ344" s="178"/>
    </row>
    <row r="345" spans="2:36" s="37" customFormat="1" ht="86.15" customHeight="1" x14ac:dyDescent="0.35">
      <c r="B345" s="176"/>
      <c r="C345" s="176"/>
      <c r="D345" s="176"/>
      <c r="E345" s="177"/>
      <c r="F345" s="177"/>
      <c r="G345" s="177"/>
      <c r="H345" s="176"/>
      <c r="I345" s="176"/>
      <c r="J345" s="11" t="s">
        <v>128</v>
      </c>
      <c r="K345" s="7" t="s">
        <v>129</v>
      </c>
      <c r="L345" s="7" t="s">
        <v>87</v>
      </c>
      <c r="M345" s="7">
        <v>2</v>
      </c>
      <c r="N345" s="178"/>
      <c r="O345" s="176"/>
      <c r="P345" s="176"/>
      <c r="Q345" s="176"/>
      <c r="R345" s="179"/>
      <c r="S345" s="179"/>
      <c r="T345" s="180"/>
      <c r="U345" s="180"/>
      <c r="V345" s="182"/>
      <c r="W345" s="184"/>
      <c r="X345" s="184"/>
      <c r="Y345" s="184"/>
      <c r="Z345" s="184"/>
      <c r="AA345" s="184"/>
      <c r="AB345" s="184"/>
      <c r="AC345" s="178"/>
      <c r="AD345" s="185"/>
      <c r="AE345" s="185"/>
      <c r="AF345" s="176"/>
      <c r="AG345" s="178"/>
      <c r="AH345" s="178"/>
      <c r="AI345" s="178"/>
      <c r="AJ345" s="176"/>
    </row>
    <row r="346" spans="2:36" s="37" customFormat="1" ht="88.5" customHeight="1" x14ac:dyDescent="0.35">
      <c r="B346" s="176"/>
      <c r="C346" s="176"/>
      <c r="D346" s="176"/>
      <c r="E346" s="177"/>
      <c r="F346" s="177"/>
      <c r="G346" s="177"/>
      <c r="H346" s="176"/>
      <c r="I346" s="176"/>
      <c r="J346" s="11" t="s">
        <v>144</v>
      </c>
      <c r="K346" s="7" t="s">
        <v>145</v>
      </c>
      <c r="L346" s="7" t="s">
        <v>87</v>
      </c>
      <c r="M346" s="71">
        <v>25</v>
      </c>
      <c r="N346" s="178"/>
      <c r="O346" s="176"/>
      <c r="P346" s="176"/>
      <c r="Q346" s="176"/>
      <c r="R346" s="179"/>
      <c r="S346" s="179"/>
      <c r="T346" s="180"/>
      <c r="U346" s="180"/>
      <c r="V346" s="183"/>
      <c r="W346" s="184"/>
      <c r="X346" s="184"/>
      <c r="Y346" s="184"/>
      <c r="Z346" s="184"/>
      <c r="AA346" s="184"/>
      <c r="AB346" s="184"/>
      <c r="AC346" s="178"/>
      <c r="AD346" s="185"/>
      <c r="AE346" s="185"/>
      <c r="AF346" s="176"/>
      <c r="AG346" s="178"/>
      <c r="AH346" s="178"/>
      <c r="AI346" s="178"/>
      <c r="AJ346" s="176"/>
    </row>
    <row r="347" spans="2:36" s="37" customFormat="1" ht="132" customHeight="1" x14ac:dyDescent="0.35">
      <c r="B347" s="176" t="s">
        <v>1052</v>
      </c>
      <c r="C347" s="176" t="s">
        <v>489</v>
      </c>
      <c r="D347" s="176" t="s">
        <v>123</v>
      </c>
      <c r="E347" s="177" t="s">
        <v>67</v>
      </c>
      <c r="F347" s="177" t="s">
        <v>151</v>
      </c>
      <c r="G347" s="177" t="s">
        <v>164</v>
      </c>
      <c r="H347" s="176" t="s">
        <v>70</v>
      </c>
      <c r="I347" s="176" t="s">
        <v>79</v>
      </c>
      <c r="J347" s="11" t="s">
        <v>229</v>
      </c>
      <c r="K347" s="7" t="s">
        <v>124</v>
      </c>
      <c r="L347" s="7" t="s">
        <v>88</v>
      </c>
      <c r="M347" s="7">
        <v>40</v>
      </c>
      <c r="N347" s="178" t="s">
        <v>125</v>
      </c>
      <c r="O347" s="176" t="s">
        <v>370</v>
      </c>
      <c r="P347" s="176" t="s">
        <v>75</v>
      </c>
      <c r="Q347" s="176" t="s">
        <v>76</v>
      </c>
      <c r="R347" s="179" t="s">
        <v>77</v>
      </c>
      <c r="S347" s="179" t="s">
        <v>126</v>
      </c>
      <c r="T347" s="180">
        <f>V347+Y347</f>
        <v>54000.060000000005</v>
      </c>
      <c r="U347" s="180">
        <f>T347/M348</f>
        <v>54000.060000000005</v>
      </c>
      <c r="V347" s="181">
        <v>45900.05</v>
      </c>
      <c r="W347" s="184" t="s">
        <v>79</v>
      </c>
      <c r="X347" s="184" t="s">
        <v>79</v>
      </c>
      <c r="Y347" s="184">
        <v>8100.01</v>
      </c>
      <c r="Z347" s="184" t="s">
        <v>100</v>
      </c>
      <c r="AA347" s="184" t="s">
        <v>79</v>
      </c>
      <c r="AB347" s="184">
        <v>13500.01</v>
      </c>
      <c r="AC347" s="178" t="s">
        <v>166</v>
      </c>
      <c r="AD347" s="185" t="s">
        <v>79</v>
      </c>
      <c r="AE347" s="185">
        <f>V347+Y347</f>
        <v>54000.060000000005</v>
      </c>
      <c r="AF347" s="178" t="s">
        <v>79</v>
      </c>
      <c r="AG347" s="178" t="s">
        <v>33</v>
      </c>
      <c r="AH347" s="178" t="s">
        <v>270</v>
      </c>
      <c r="AI347" s="178" t="s">
        <v>276</v>
      </c>
      <c r="AJ347" s="178"/>
    </row>
    <row r="348" spans="2:36" s="37" customFormat="1" ht="86.15" customHeight="1" x14ac:dyDescent="0.35">
      <c r="B348" s="176"/>
      <c r="C348" s="176"/>
      <c r="D348" s="176"/>
      <c r="E348" s="177"/>
      <c r="F348" s="177"/>
      <c r="G348" s="177"/>
      <c r="H348" s="176"/>
      <c r="I348" s="176"/>
      <c r="J348" s="11" t="s">
        <v>128</v>
      </c>
      <c r="K348" s="7" t="s">
        <v>129</v>
      </c>
      <c r="L348" s="7" t="s">
        <v>87</v>
      </c>
      <c r="M348" s="7">
        <v>1</v>
      </c>
      <c r="N348" s="178"/>
      <c r="O348" s="176"/>
      <c r="P348" s="176"/>
      <c r="Q348" s="176"/>
      <c r="R348" s="179"/>
      <c r="S348" s="179"/>
      <c r="T348" s="180"/>
      <c r="U348" s="180"/>
      <c r="V348" s="182"/>
      <c r="W348" s="184"/>
      <c r="X348" s="184"/>
      <c r="Y348" s="184"/>
      <c r="Z348" s="184"/>
      <c r="AA348" s="184"/>
      <c r="AB348" s="184"/>
      <c r="AC348" s="178"/>
      <c r="AD348" s="185"/>
      <c r="AE348" s="185"/>
      <c r="AF348" s="176"/>
      <c r="AG348" s="178"/>
      <c r="AH348" s="178"/>
      <c r="AI348" s="178"/>
      <c r="AJ348" s="176"/>
    </row>
    <row r="349" spans="2:36" s="37" customFormat="1" ht="59.15" customHeight="1" x14ac:dyDescent="0.35">
      <c r="B349" s="176"/>
      <c r="C349" s="176"/>
      <c r="D349" s="176"/>
      <c r="E349" s="177"/>
      <c r="F349" s="177"/>
      <c r="G349" s="177"/>
      <c r="H349" s="176"/>
      <c r="I349" s="176"/>
      <c r="J349" s="11" t="s">
        <v>144</v>
      </c>
      <c r="K349" s="7" t="s">
        <v>145</v>
      </c>
      <c r="L349" s="7" t="s">
        <v>87</v>
      </c>
      <c r="M349" s="71">
        <v>40</v>
      </c>
      <c r="N349" s="178"/>
      <c r="O349" s="176"/>
      <c r="P349" s="176"/>
      <c r="Q349" s="176"/>
      <c r="R349" s="179"/>
      <c r="S349" s="179"/>
      <c r="T349" s="180"/>
      <c r="U349" s="180"/>
      <c r="V349" s="183"/>
      <c r="W349" s="184"/>
      <c r="X349" s="184"/>
      <c r="Y349" s="184"/>
      <c r="Z349" s="184"/>
      <c r="AA349" s="184"/>
      <c r="AB349" s="184"/>
      <c r="AC349" s="178"/>
      <c r="AD349" s="185"/>
      <c r="AE349" s="185"/>
      <c r="AF349" s="176"/>
      <c r="AG349" s="178"/>
      <c r="AH349" s="178"/>
      <c r="AI349" s="178"/>
      <c r="AJ349" s="176"/>
    </row>
    <row r="350" spans="2:36" s="37" customFormat="1" ht="132" customHeight="1" x14ac:dyDescent="0.35">
      <c r="B350" s="194" t="s">
        <v>469</v>
      </c>
      <c r="C350" s="194" t="s">
        <v>470</v>
      </c>
      <c r="D350" s="194" t="s">
        <v>123</v>
      </c>
      <c r="E350" s="202" t="s">
        <v>67</v>
      </c>
      <c r="F350" s="418" t="s">
        <v>151</v>
      </c>
      <c r="G350" s="202" t="s">
        <v>164</v>
      </c>
      <c r="H350" s="414" t="s">
        <v>70</v>
      </c>
      <c r="I350" s="414" t="s">
        <v>79</v>
      </c>
      <c r="J350" s="11" t="s">
        <v>229</v>
      </c>
      <c r="K350" s="7" t="s">
        <v>124</v>
      </c>
      <c r="L350" s="7" t="s">
        <v>88</v>
      </c>
      <c r="M350" s="7">
        <v>40</v>
      </c>
      <c r="N350" s="377" t="s">
        <v>125</v>
      </c>
      <c r="O350" s="194" t="s">
        <v>471</v>
      </c>
      <c r="P350" s="194" t="s">
        <v>75</v>
      </c>
      <c r="Q350" s="194" t="s">
        <v>76</v>
      </c>
      <c r="R350" s="208" t="s">
        <v>77</v>
      </c>
      <c r="S350" s="208" t="s">
        <v>126</v>
      </c>
      <c r="T350" s="211">
        <f>V350+Y350</f>
        <v>128400</v>
      </c>
      <c r="U350" s="211">
        <f>T350/M351</f>
        <v>42800</v>
      </c>
      <c r="V350" s="181">
        <v>109140</v>
      </c>
      <c r="W350" s="181" t="s">
        <v>79</v>
      </c>
      <c r="X350" s="181" t="s">
        <v>79</v>
      </c>
      <c r="Y350" s="181">
        <v>19260</v>
      </c>
      <c r="Z350" s="181" t="s">
        <v>100</v>
      </c>
      <c r="AA350" s="181" t="s">
        <v>79</v>
      </c>
      <c r="AB350" s="181">
        <v>45113.52</v>
      </c>
      <c r="AC350" s="204" t="s">
        <v>166</v>
      </c>
      <c r="AD350" s="186" t="s">
        <v>79</v>
      </c>
      <c r="AE350" s="186">
        <f>V350+Y350</f>
        <v>128400</v>
      </c>
      <c r="AF350" s="204" t="s">
        <v>79</v>
      </c>
      <c r="AG350" s="204" t="s">
        <v>33</v>
      </c>
      <c r="AH350" s="377" t="s">
        <v>195</v>
      </c>
      <c r="AI350" s="204" t="s">
        <v>179</v>
      </c>
      <c r="AJ350" s="204"/>
    </row>
    <row r="351" spans="2:36" s="37" customFormat="1" ht="86.15" customHeight="1" x14ac:dyDescent="0.35">
      <c r="B351" s="195"/>
      <c r="C351" s="195"/>
      <c r="D351" s="195"/>
      <c r="E351" s="207"/>
      <c r="F351" s="207"/>
      <c r="G351" s="207"/>
      <c r="H351" s="195"/>
      <c r="I351" s="195"/>
      <c r="J351" s="11" t="s">
        <v>128</v>
      </c>
      <c r="K351" s="7" t="s">
        <v>129</v>
      </c>
      <c r="L351" s="7" t="s">
        <v>87</v>
      </c>
      <c r="M351" s="7">
        <v>3</v>
      </c>
      <c r="N351" s="205"/>
      <c r="O351" s="195"/>
      <c r="P351" s="195"/>
      <c r="Q351" s="195"/>
      <c r="R351" s="209"/>
      <c r="S351" s="209"/>
      <c r="T351" s="212"/>
      <c r="U351" s="212"/>
      <c r="V351" s="182"/>
      <c r="W351" s="182"/>
      <c r="X351" s="182"/>
      <c r="Y351" s="182"/>
      <c r="Z351" s="182"/>
      <c r="AA351" s="182"/>
      <c r="AB351" s="182"/>
      <c r="AC351" s="205"/>
      <c r="AD351" s="187"/>
      <c r="AE351" s="187"/>
      <c r="AF351" s="195"/>
      <c r="AG351" s="205"/>
      <c r="AH351" s="205"/>
      <c r="AI351" s="205"/>
      <c r="AJ351" s="195"/>
    </row>
    <row r="352" spans="2:36" s="37" customFormat="1" ht="59.15" customHeight="1" x14ac:dyDescent="0.35">
      <c r="B352" s="196"/>
      <c r="C352" s="196"/>
      <c r="D352" s="196"/>
      <c r="E352" s="201"/>
      <c r="F352" s="201"/>
      <c r="G352" s="201"/>
      <c r="H352" s="196"/>
      <c r="I352" s="196"/>
      <c r="J352" s="11" t="s">
        <v>144</v>
      </c>
      <c r="K352" s="7" t="s">
        <v>145</v>
      </c>
      <c r="L352" s="7" t="s">
        <v>87</v>
      </c>
      <c r="M352" s="71">
        <v>60</v>
      </c>
      <c r="N352" s="206"/>
      <c r="O352" s="196"/>
      <c r="P352" s="196"/>
      <c r="Q352" s="196"/>
      <c r="R352" s="210"/>
      <c r="S352" s="210"/>
      <c r="T352" s="213"/>
      <c r="U352" s="213"/>
      <c r="V352" s="183"/>
      <c r="W352" s="183"/>
      <c r="X352" s="183"/>
      <c r="Y352" s="183"/>
      <c r="Z352" s="183"/>
      <c r="AA352" s="183"/>
      <c r="AB352" s="183"/>
      <c r="AC352" s="206"/>
      <c r="AD352" s="188"/>
      <c r="AE352" s="188"/>
      <c r="AF352" s="196"/>
      <c r="AG352" s="206"/>
      <c r="AH352" s="206"/>
      <c r="AI352" s="206"/>
      <c r="AJ352" s="196"/>
    </row>
    <row r="353" spans="2:36" s="37" customFormat="1" ht="107.15" customHeight="1" x14ac:dyDescent="0.35">
      <c r="B353" s="176" t="s">
        <v>472</v>
      </c>
      <c r="C353" s="176" t="s">
        <v>473</v>
      </c>
      <c r="D353" s="176" t="s">
        <v>123</v>
      </c>
      <c r="E353" s="177" t="s">
        <v>67</v>
      </c>
      <c r="F353" s="177" t="s">
        <v>151</v>
      </c>
      <c r="G353" s="177" t="s">
        <v>164</v>
      </c>
      <c r="H353" s="176" t="s">
        <v>70</v>
      </c>
      <c r="I353" s="176" t="s">
        <v>79</v>
      </c>
      <c r="J353" s="11" t="s">
        <v>229</v>
      </c>
      <c r="K353" s="7" t="s">
        <v>124</v>
      </c>
      <c r="L353" s="7" t="s">
        <v>88</v>
      </c>
      <c r="M353" s="7">
        <v>40</v>
      </c>
      <c r="N353" s="178" t="s">
        <v>125</v>
      </c>
      <c r="O353" s="176" t="s">
        <v>471</v>
      </c>
      <c r="P353" s="176" t="s">
        <v>75</v>
      </c>
      <c r="Q353" s="176" t="s">
        <v>76</v>
      </c>
      <c r="R353" s="179" t="s">
        <v>77</v>
      </c>
      <c r="S353" s="179" t="s">
        <v>126</v>
      </c>
      <c r="T353" s="180">
        <f>V353+Y353</f>
        <v>85600</v>
      </c>
      <c r="U353" s="180">
        <f>T353/M354</f>
        <v>42800</v>
      </c>
      <c r="V353" s="181">
        <v>72760</v>
      </c>
      <c r="W353" s="184" t="s">
        <v>79</v>
      </c>
      <c r="X353" s="184" t="s">
        <v>79</v>
      </c>
      <c r="Y353" s="184">
        <v>12840</v>
      </c>
      <c r="Z353" s="184" t="s">
        <v>100</v>
      </c>
      <c r="AA353" s="184" t="s">
        <v>79</v>
      </c>
      <c r="AB353" s="184">
        <v>30075.68</v>
      </c>
      <c r="AC353" s="178" t="s">
        <v>166</v>
      </c>
      <c r="AD353" s="185" t="s">
        <v>79</v>
      </c>
      <c r="AE353" s="185">
        <f>V353+Y353</f>
        <v>85600</v>
      </c>
      <c r="AF353" s="178" t="s">
        <v>79</v>
      </c>
      <c r="AG353" s="178" t="s">
        <v>33</v>
      </c>
      <c r="AH353" s="178" t="s">
        <v>195</v>
      </c>
      <c r="AI353" s="178" t="s">
        <v>179</v>
      </c>
      <c r="AJ353" s="178"/>
    </row>
    <row r="354" spans="2:36" s="37" customFormat="1" ht="86.15" customHeight="1" x14ac:dyDescent="0.35">
      <c r="B354" s="176"/>
      <c r="C354" s="176"/>
      <c r="D354" s="176"/>
      <c r="E354" s="177"/>
      <c r="F354" s="177"/>
      <c r="G354" s="177"/>
      <c r="H354" s="176"/>
      <c r="I354" s="176"/>
      <c r="J354" s="11" t="s">
        <v>128</v>
      </c>
      <c r="K354" s="7" t="s">
        <v>129</v>
      </c>
      <c r="L354" s="7" t="s">
        <v>87</v>
      </c>
      <c r="M354" s="7">
        <v>2</v>
      </c>
      <c r="N354" s="178"/>
      <c r="O354" s="176"/>
      <c r="P354" s="176"/>
      <c r="Q354" s="176"/>
      <c r="R354" s="179"/>
      <c r="S354" s="179"/>
      <c r="T354" s="180"/>
      <c r="U354" s="180"/>
      <c r="V354" s="182"/>
      <c r="W354" s="184"/>
      <c r="X354" s="184"/>
      <c r="Y354" s="184"/>
      <c r="Z354" s="184"/>
      <c r="AA354" s="184"/>
      <c r="AB354" s="184"/>
      <c r="AC354" s="178"/>
      <c r="AD354" s="185"/>
      <c r="AE354" s="185"/>
      <c r="AF354" s="176"/>
      <c r="AG354" s="178"/>
      <c r="AH354" s="178"/>
      <c r="AI354" s="178"/>
      <c r="AJ354" s="176"/>
    </row>
    <row r="355" spans="2:36" s="37" customFormat="1" ht="59.15" customHeight="1" x14ac:dyDescent="0.35">
      <c r="B355" s="176"/>
      <c r="C355" s="176"/>
      <c r="D355" s="176"/>
      <c r="E355" s="177"/>
      <c r="F355" s="177"/>
      <c r="G355" s="177"/>
      <c r="H355" s="176"/>
      <c r="I355" s="176"/>
      <c r="J355" s="11" t="s">
        <v>144</v>
      </c>
      <c r="K355" s="7" t="s">
        <v>145</v>
      </c>
      <c r="L355" s="7" t="s">
        <v>87</v>
      </c>
      <c r="M355" s="71">
        <v>40</v>
      </c>
      <c r="N355" s="178"/>
      <c r="O355" s="176"/>
      <c r="P355" s="176"/>
      <c r="Q355" s="176"/>
      <c r="R355" s="179"/>
      <c r="S355" s="179"/>
      <c r="T355" s="180"/>
      <c r="U355" s="180"/>
      <c r="V355" s="183"/>
      <c r="W355" s="184"/>
      <c r="X355" s="184"/>
      <c r="Y355" s="184"/>
      <c r="Z355" s="184"/>
      <c r="AA355" s="184"/>
      <c r="AB355" s="184"/>
      <c r="AC355" s="178"/>
      <c r="AD355" s="185"/>
      <c r="AE355" s="185"/>
      <c r="AF355" s="176"/>
      <c r="AG355" s="178"/>
      <c r="AH355" s="178"/>
      <c r="AI355" s="178"/>
      <c r="AJ355" s="176"/>
    </row>
    <row r="356" spans="2:36" s="37" customFormat="1" ht="107.15" customHeight="1" x14ac:dyDescent="0.35">
      <c r="B356" s="256" t="s">
        <v>1076</v>
      </c>
      <c r="C356" s="256" t="s">
        <v>474</v>
      </c>
      <c r="D356" s="256" t="s">
        <v>123</v>
      </c>
      <c r="E356" s="242" t="s">
        <v>67</v>
      </c>
      <c r="F356" s="242" t="s">
        <v>151</v>
      </c>
      <c r="G356" s="242" t="s">
        <v>164</v>
      </c>
      <c r="H356" s="256" t="s">
        <v>70</v>
      </c>
      <c r="I356" s="256" t="s">
        <v>79</v>
      </c>
      <c r="J356" s="20" t="s">
        <v>229</v>
      </c>
      <c r="K356" s="28" t="s">
        <v>124</v>
      </c>
      <c r="L356" s="28" t="s">
        <v>88</v>
      </c>
      <c r="M356" s="28">
        <v>40</v>
      </c>
      <c r="N356" s="222" t="s">
        <v>125</v>
      </c>
      <c r="O356" s="256" t="s">
        <v>471</v>
      </c>
      <c r="P356" s="256" t="s">
        <v>75</v>
      </c>
      <c r="Q356" s="256" t="s">
        <v>76</v>
      </c>
      <c r="R356" s="335" t="s">
        <v>77</v>
      </c>
      <c r="S356" s="335" t="s">
        <v>126</v>
      </c>
      <c r="T356" s="320">
        <f>V356+Y356</f>
        <v>42800</v>
      </c>
      <c r="U356" s="320">
        <f>T356/M357</f>
        <v>42800</v>
      </c>
      <c r="V356" s="322">
        <v>36380</v>
      </c>
      <c r="W356" s="314" t="s">
        <v>79</v>
      </c>
      <c r="X356" s="314" t="s">
        <v>79</v>
      </c>
      <c r="Y356" s="314">
        <v>6420</v>
      </c>
      <c r="Z356" s="314" t="s">
        <v>100</v>
      </c>
      <c r="AA356" s="314" t="s">
        <v>79</v>
      </c>
      <c r="AB356" s="314">
        <v>15037.84</v>
      </c>
      <c r="AC356" s="222" t="s">
        <v>166</v>
      </c>
      <c r="AD356" s="241" t="s">
        <v>79</v>
      </c>
      <c r="AE356" s="241">
        <f>V356+Y356</f>
        <v>42800</v>
      </c>
      <c r="AF356" s="222" t="s">
        <v>79</v>
      </c>
      <c r="AG356" s="222" t="s">
        <v>33</v>
      </c>
      <c r="AH356" s="222" t="s">
        <v>178</v>
      </c>
      <c r="AI356" s="222" t="s">
        <v>179</v>
      </c>
      <c r="AJ356" s="222"/>
    </row>
    <row r="357" spans="2:36" s="37" customFormat="1" ht="86.15" customHeight="1" x14ac:dyDescent="0.35">
      <c r="B357" s="256"/>
      <c r="C357" s="256"/>
      <c r="D357" s="256"/>
      <c r="E357" s="242"/>
      <c r="F357" s="242"/>
      <c r="G357" s="242"/>
      <c r="H357" s="256"/>
      <c r="I357" s="256"/>
      <c r="J357" s="20" t="s">
        <v>128</v>
      </c>
      <c r="K357" s="28" t="s">
        <v>129</v>
      </c>
      <c r="L357" s="28" t="s">
        <v>87</v>
      </c>
      <c r="M357" s="28">
        <v>1</v>
      </c>
      <c r="N357" s="222"/>
      <c r="O357" s="256"/>
      <c r="P357" s="256"/>
      <c r="Q357" s="256"/>
      <c r="R357" s="335"/>
      <c r="S357" s="335"/>
      <c r="T357" s="320"/>
      <c r="U357" s="320"/>
      <c r="V357" s="330"/>
      <c r="W357" s="314"/>
      <c r="X357" s="314"/>
      <c r="Y357" s="314"/>
      <c r="Z357" s="314"/>
      <c r="AA357" s="314"/>
      <c r="AB357" s="314"/>
      <c r="AC357" s="222"/>
      <c r="AD357" s="241"/>
      <c r="AE357" s="241"/>
      <c r="AF357" s="256"/>
      <c r="AG357" s="222"/>
      <c r="AH357" s="222"/>
      <c r="AI357" s="222"/>
      <c r="AJ357" s="256"/>
    </row>
    <row r="358" spans="2:36" s="37" customFormat="1" ht="59.15" customHeight="1" x14ac:dyDescent="0.35">
      <c r="B358" s="256"/>
      <c r="C358" s="256"/>
      <c r="D358" s="256"/>
      <c r="E358" s="242"/>
      <c r="F358" s="242"/>
      <c r="G358" s="242"/>
      <c r="H358" s="256"/>
      <c r="I358" s="256"/>
      <c r="J358" s="20" t="s">
        <v>144</v>
      </c>
      <c r="K358" s="28" t="s">
        <v>145</v>
      </c>
      <c r="L358" s="28" t="s">
        <v>87</v>
      </c>
      <c r="M358" s="69">
        <v>20</v>
      </c>
      <c r="N358" s="222"/>
      <c r="O358" s="256"/>
      <c r="P358" s="256"/>
      <c r="Q358" s="256"/>
      <c r="R358" s="335"/>
      <c r="S358" s="335"/>
      <c r="T358" s="320"/>
      <c r="U358" s="320"/>
      <c r="V358" s="313"/>
      <c r="W358" s="314"/>
      <c r="X358" s="314"/>
      <c r="Y358" s="314"/>
      <c r="Z358" s="314"/>
      <c r="AA358" s="314"/>
      <c r="AB358" s="314"/>
      <c r="AC358" s="222"/>
      <c r="AD358" s="241"/>
      <c r="AE358" s="241"/>
      <c r="AF358" s="256"/>
      <c r="AG358" s="222"/>
      <c r="AH358" s="222"/>
      <c r="AI358" s="222"/>
      <c r="AJ358" s="256"/>
    </row>
    <row r="359" spans="2:36" s="37" customFormat="1" ht="107.15" customHeight="1" x14ac:dyDescent="0.35">
      <c r="B359" s="176" t="s">
        <v>475</v>
      </c>
      <c r="C359" s="176" t="s">
        <v>476</v>
      </c>
      <c r="D359" s="176" t="s">
        <v>123</v>
      </c>
      <c r="E359" s="177" t="s">
        <v>67</v>
      </c>
      <c r="F359" s="177" t="s">
        <v>151</v>
      </c>
      <c r="G359" s="177" t="s">
        <v>164</v>
      </c>
      <c r="H359" s="176" t="s">
        <v>70</v>
      </c>
      <c r="I359" s="176" t="s">
        <v>79</v>
      </c>
      <c r="J359" s="11" t="s">
        <v>229</v>
      </c>
      <c r="K359" s="7" t="s">
        <v>124</v>
      </c>
      <c r="L359" s="7" t="s">
        <v>88</v>
      </c>
      <c r="M359" s="7">
        <v>40</v>
      </c>
      <c r="N359" s="178" t="s">
        <v>125</v>
      </c>
      <c r="O359" s="176" t="s">
        <v>471</v>
      </c>
      <c r="P359" s="176" t="s">
        <v>75</v>
      </c>
      <c r="Q359" s="176" t="s">
        <v>76</v>
      </c>
      <c r="R359" s="179" t="s">
        <v>77</v>
      </c>
      <c r="S359" s="179" t="s">
        <v>126</v>
      </c>
      <c r="T359" s="180">
        <f>V359+Y359</f>
        <v>67196</v>
      </c>
      <c r="U359" s="180">
        <f>T359/M360</f>
        <v>67196</v>
      </c>
      <c r="V359" s="181">
        <v>57116.6</v>
      </c>
      <c r="W359" s="184" t="s">
        <v>79</v>
      </c>
      <c r="X359" s="184" t="s">
        <v>79</v>
      </c>
      <c r="Y359" s="184">
        <v>10079.4</v>
      </c>
      <c r="Z359" s="184" t="s">
        <v>100</v>
      </c>
      <c r="AA359" s="184" t="s">
        <v>79</v>
      </c>
      <c r="AB359" s="184">
        <v>23609.41</v>
      </c>
      <c r="AC359" s="178" t="s">
        <v>166</v>
      </c>
      <c r="AD359" s="185" t="s">
        <v>79</v>
      </c>
      <c r="AE359" s="185">
        <f>V359+Y359</f>
        <v>67196</v>
      </c>
      <c r="AF359" s="178" t="s">
        <v>79</v>
      </c>
      <c r="AG359" s="178" t="s">
        <v>33</v>
      </c>
      <c r="AH359" s="178" t="s">
        <v>178</v>
      </c>
      <c r="AI359" s="178" t="s">
        <v>197</v>
      </c>
      <c r="AJ359" s="178"/>
    </row>
    <row r="360" spans="2:36" s="37" customFormat="1" ht="86.15" customHeight="1" x14ac:dyDescent="0.35">
      <c r="B360" s="176"/>
      <c r="C360" s="176"/>
      <c r="D360" s="176"/>
      <c r="E360" s="177"/>
      <c r="F360" s="177"/>
      <c r="G360" s="177"/>
      <c r="H360" s="176"/>
      <c r="I360" s="176"/>
      <c r="J360" s="11" t="s">
        <v>128</v>
      </c>
      <c r="K360" s="7" t="s">
        <v>129</v>
      </c>
      <c r="L360" s="7" t="s">
        <v>87</v>
      </c>
      <c r="M360" s="7">
        <v>1</v>
      </c>
      <c r="N360" s="178"/>
      <c r="O360" s="176"/>
      <c r="P360" s="176"/>
      <c r="Q360" s="176"/>
      <c r="R360" s="179"/>
      <c r="S360" s="179"/>
      <c r="T360" s="180"/>
      <c r="U360" s="180"/>
      <c r="V360" s="182"/>
      <c r="W360" s="184"/>
      <c r="X360" s="184"/>
      <c r="Y360" s="184"/>
      <c r="Z360" s="184"/>
      <c r="AA360" s="184"/>
      <c r="AB360" s="184"/>
      <c r="AC360" s="178"/>
      <c r="AD360" s="185"/>
      <c r="AE360" s="185"/>
      <c r="AF360" s="176"/>
      <c r="AG360" s="178"/>
      <c r="AH360" s="178"/>
      <c r="AI360" s="178"/>
      <c r="AJ360" s="176"/>
    </row>
    <row r="361" spans="2:36" s="37" customFormat="1" ht="59.15" customHeight="1" x14ac:dyDescent="0.35">
      <c r="B361" s="176"/>
      <c r="C361" s="176"/>
      <c r="D361" s="176"/>
      <c r="E361" s="177"/>
      <c r="F361" s="177"/>
      <c r="G361" s="177"/>
      <c r="H361" s="176"/>
      <c r="I361" s="176"/>
      <c r="J361" s="11" t="s">
        <v>144</v>
      </c>
      <c r="K361" s="7" t="s">
        <v>145</v>
      </c>
      <c r="L361" s="7" t="s">
        <v>87</v>
      </c>
      <c r="M361" s="71">
        <v>40</v>
      </c>
      <c r="N361" s="178"/>
      <c r="O361" s="176"/>
      <c r="P361" s="176"/>
      <c r="Q361" s="176"/>
      <c r="R361" s="179"/>
      <c r="S361" s="179"/>
      <c r="T361" s="180"/>
      <c r="U361" s="180"/>
      <c r="V361" s="183"/>
      <c r="W361" s="184"/>
      <c r="X361" s="184"/>
      <c r="Y361" s="184"/>
      <c r="Z361" s="184"/>
      <c r="AA361" s="184"/>
      <c r="AB361" s="184"/>
      <c r="AC361" s="178"/>
      <c r="AD361" s="185"/>
      <c r="AE361" s="185"/>
      <c r="AF361" s="176"/>
      <c r="AG361" s="178"/>
      <c r="AH361" s="178"/>
      <c r="AI361" s="178"/>
      <c r="AJ361" s="176"/>
    </row>
    <row r="362" spans="2:36" s="37" customFormat="1" ht="107.15" customHeight="1" x14ac:dyDescent="0.35">
      <c r="B362" s="176" t="s">
        <v>477</v>
      </c>
      <c r="C362" s="176" t="s">
        <v>478</v>
      </c>
      <c r="D362" s="176" t="s">
        <v>123</v>
      </c>
      <c r="E362" s="177" t="s">
        <v>67</v>
      </c>
      <c r="F362" s="177" t="s">
        <v>151</v>
      </c>
      <c r="G362" s="177" t="s">
        <v>164</v>
      </c>
      <c r="H362" s="176" t="s">
        <v>70</v>
      </c>
      <c r="I362" s="176" t="s">
        <v>79</v>
      </c>
      <c r="J362" s="11" t="s">
        <v>229</v>
      </c>
      <c r="K362" s="7" t="s">
        <v>124</v>
      </c>
      <c r="L362" s="7" t="s">
        <v>88</v>
      </c>
      <c r="M362" s="7">
        <v>40</v>
      </c>
      <c r="N362" s="178" t="s">
        <v>125</v>
      </c>
      <c r="O362" s="176" t="s">
        <v>471</v>
      </c>
      <c r="P362" s="176" t="s">
        <v>75</v>
      </c>
      <c r="Q362" s="176" t="s">
        <v>76</v>
      </c>
      <c r="R362" s="179" t="s">
        <v>77</v>
      </c>
      <c r="S362" s="179" t="s">
        <v>126</v>
      </c>
      <c r="T362" s="180">
        <f>V362+Y362</f>
        <v>42800</v>
      </c>
      <c r="U362" s="180">
        <f>T362/M363</f>
        <v>42800</v>
      </c>
      <c r="V362" s="181">
        <v>36380</v>
      </c>
      <c r="W362" s="184" t="s">
        <v>79</v>
      </c>
      <c r="X362" s="184" t="s">
        <v>79</v>
      </c>
      <c r="Y362" s="184">
        <v>6420</v>
      </c>
      <c r="Z362" s="184" t="s">
        <v>100</v>
      </c>
      <c r="AA362" s="184" t="s">
        <v>79</v>
      </c>
      <c r="AB362" s="184">
        <v>15037.84</v>
      </c>
      <c r="AC362" s="178" t="s">
        <v>166</v>
      </c>
      <c r="AD362" s="185" t="s">
        <v>79</v>
      </c>
      <c r="AE362" s="185">
        <f>V362+Y362</f>
        <v>42800</v>
      </c>
      <c r="AF362" s="178" t="s">
        <v>79</v>
      </c>
      <c r="AG362" s="178" t="s">
        <v>33</v>
      </c>
      <c r="AH362" s="178" t="s">
        <v>178</v>
      </c>
      <c r="AI362" s="178" t="s">
        <v>197</v>
      </c>
      <c r="AJ362" s="178"/>
    </row>
    <row r="363" spans="2:36" s="37" customFormat="1" ht="86.15" customHeight="1" x14ac:dyDescent="0.35">
      <c r="B363" s="176"/>
      <c r="C363" s="176"/>
      <c r="D363" s="176"/>
      <c r="E363" s="177"/>
      <c r="F363" s="177"/>
      <c r="G363" s="177"/>
      <c r="H363" s="176"/>
      <c r="I363" s="176"/>
      <c r="J363" s="11" t="s">
        <v>128</v>
      </c>
      <c r="K363" s="7" t="s">
        <v>129</v>
      </c>
      <c r="L363" s="7" t="s">
        <v>87</v>
      </c>
      <c r="M363" s="7">
        <v>1</v>
      </c>
      <c r="N363" s="178"/>
      <c r="O363" s="176"/>
      <c r="P363" s="176"/>
      <c r="Q363" s="176"/>
      <c r="R363" s="179"/>
      <c r="S363" s="179"/>
      <c r="T363" s="180"/>
      <c r="U363" s="180"/>
      <c r="V363" s="182"/>
      <c r="W363" s="184"/>
      <c r="X363" s="184"/>
      <c r="Y363" s="184"/>
      <c r="Z363" s="184"/>
      <c r="AA363" s="184"/>
      <c r="AB363" s="184"/>
      <c r="AC363" s="178"/>
      <c r="AD363" s="185"/>
      <c r="AE363" s="185"/>
      <c r="AF363" s="176"/>
      <c r="AG363" s="178"/>
      <c r="AH363" s="178"/>
      <c r="AI363" s="178"/>
      <c r="AJ363" s="176"/>
    </row>
    <row r="364" spans="2:36" s="37" customFormat="1" ht="59.15" customHeight="1" x14ac:dyDescent="0.35">
      <c r="B364" s="176"/>
      <c r="C364" s="176"/>
      <c r="D364" s="176"/>
      <c r="E364" s="177"/>
      <c r="F364" s="177"/>
      <c r="G364" s="177"/>
      <c r="H364" s="176"/>
      <c r="I364" s="176"/>
      <c r="J364" s="11" t="s">
        <v>144</v>
      </c>
      <c r="K364" s="7" t="s">
        <v>145</v>
      </c>
      <c r="L364" s="7" t="s">
        <v>87</v>
      </c>
      <c r="M364" s="71">
        <v>20</v>
      </c>
      <c r="N364" s="178"/>
      <c r="O364" s="176"/>
      <c r="P364" s="176"/>
      <c r="Q364" s="176"/>
      <c r="R364" s="179"/>
      <c r="S364" s="179"/>
      <c r="T364" s="180"/>
      <c r="U364" s="180"/>
      <c r="V364" s="183"/>
      <c r="W364" s="184"/>
      <c r="X364" s="184"/>
      <c r="Y364" s="184"/>
      <c r="Z364" s="184"/>
      <c r="AA364" s="184"/>
      <c r="AB364" s="184"/>
      <c r="AC364" s="178"/>
      <c r="AD364" s="185"/>
      <c r="AE364" s="185"/>
      <c r="AF364" s="176"/>
      <c r="AG364" s="178"/>
      <c r="AH364" s="178"/>
      <c r="AI364" s="178"/>
      <c r="AJ364" s="176"/>
    </row>
    <row r="365" spans="2:36" s="37" customFormat="1" ht="107.15" customHeight="1" x14ac:dyDescent="0.35">
      <c r="B365" s="176" t="s">
        <v>479</v>
      </c>
      <c r="C365" s="176" t="s">
        <v>480</v>
      </c>
      <c r="D365" s="176" t="s">
        <v>123</v>
      </c>
      <c r="E365" s="177" t="s">
        <v>67</v>
      </c>
      <c r="F365" s="177" t="s">
        <v>151</v>
      </c>
      <c r="G365" s="177" t="s">
        <v>164</v>
      </c>
      <c r="H365" s="176" t="s">
        <v>70</v>
      </c>
      <c r="I365" s="176" t="s">
        <v>79</v>
      </c>
      <c r="J365" s="11" t="s">
        <v>229</v>
      </c>
      <c r="K365" s="7" t="s">
        <v>124</v>
      </c>
      <c r="L365" s="7" t="s">
        <v>88</v>
      </c>
      <c r="M365" s="7">
        <v>40</v>
      </c>
      <c r="N365" s="178" t="s">
        <v>125</v>
      </c>
      <c r="O365" s="176" t="s">
        <v>471</v>
      </c>
      <c r="P365" s="176" t="s">
        <v>75</v>
      </c>
      <c r="Q365" s="176" t="s">
        <v>76</v>
      </c>
      <c r="R365" s="179" t="s">
        <v>77</v>
      </c>
      <c r="S365" s="179" t="s">
        <v>126</v>
      </c>
      <c r="T365" s="180">
        <f>V365+Y365</f>
        <v>85600</v>
      </c>
      <c r="U365" s="180">
        <f>T365/M366</f>
        <v>42800</v>
      </c>
      <c r="V365" s="181">
        <v>72760</v>
      </c>
      <c r="W365" s="184" t="s">
        <v>79</v>
      </c>
      <c r="X365" s="184" t="s">
        <v>79</v>
      </c>
      <c r="Y365" s="184">
        <v>12840</v>
      </c>
      <c r="Z365" s="184" t="s">
        <v>100</v>
      </c>
      <c r="AA365" s="184" t="s">
        <v>79</v>
      </c>
      <c r="AB365" s="184">
        <v>30075.68</v>
      </c>
      <c r="AC365" s="178" t="s">
        <v>166</v>
      </c>
      <c r="AD365" s="185" t="s">
        <v>79</v>
      </c>
      <c r="AE365" s="185">
        <f>V365+Y365</f>
        <v>85600</v>
      </c>
      <c r="AF365" s="178" t="s">
        <v>79</v>
      </c>
      <c r="AG365" s="178" t="s">
        <v>33</v>
      </c>
      <c r="AH365" s="178" t="s">
        <v>197</v>
      </c>
      <c r="AI365" s="178" t="s">
        <v>200</v>
      </c>
      <c r="AJ365" s="178"/>
    </row>
    <row r="366" spans="2:36" s="37" customFormat="1" ht="86.15" customHeight="1" x14ac:dyDescent="0.35">
      <c r="B366" s="176"/>
      <c r="C366" s="176"/>
      <c r="D366" s="176"/>
      <c r="E366" s="177"/>
      <c r="F366" s="177"/>
      <c r="G366" s="177"/>
      <c r="H366" s="176"/>
      <c r="I366" s="176"/>
      <c r="J366" s="11" t="s">
        <v>128</v>
      </c>
      <c r="K366" s="7" t="s">
        <v>129</v>
      </c>
      <c r="L366" s="7" t="s">
        <v>87</v>
      </c>
      <c r="M366" s="7">
        <v>2</v>
      </c>
      <c r="N366" s="178"/>
      <c r="O366" s="176"/>
      <c r="P366" s="176"/>
      <c r="Q366" s="176"/>
      <c r="R366" s="179"/>
      <c r="S366" s="179"/>
      <c r="T366" s="180"/>
      <c r="U366" s="180"/>
      <c r="V366" s="182"/>
      <c r="W366" s="184"/>
      <c r="X366" s="184"/>
      <c r="Y366" s="184"/>
      <c r="Z366" s="184"/>
      <c r="AA366" s="184"/>
      <c r="AB366" s="184"/>
      <c r="AC366" s="178"/>
      <c r="AD366" s="185"/>
      <c r="AE366" s="185"/>
      <c r="AF366" s="176"/>
      <c r="AG366" s="178"/>
      <c r="AH366" s="178"/>
      <c r="AI366" s="178"/>
      <c r="AJ366" s="176"/>
    </row>
    <row r="367" spans="2:36" s="37" customFormat="1" ht="59.15" customHeight="1" x14ac:dyDescent="0.35">
      <c r="B367" s="176"/>
      <c r="C367" s="176"/>
      <c r="D367" s="176"/>
      <c r="E367" s="177"/>
      <c r="F367" s="177"/>
      <c r="G367" s="177"/>
      <c r="H367" s="176"/>
      <c r="I367" s="176"/>
      <c r="J367" s="11" t="s">
        <v>144</v>
      </c>
      <c r="K367" s="7" t="s">
        <v>145</v>
      </c>
      <c r="L367" s="7" t="s">
        <v>87</v>
      </c>
      <c r="M367" s="71">
        <v>40</v>
      </c>
      <c r="N367" s="178"/>
      <c r="O367" s="176"/>
      <c r="P367" s="176"/>
      <c r="Q367" s="176"/>
      <c r="R367" s="179"/>
      <c r="S367" s="179"/>
      <c r="T367" s="180"/>
      <c r="U367" s="180"/>
      <c r="V367" s="183"/>
      <c r="W367" s="184"/>
      <c r="X367" s="184"/>
      <c r="Y367" s="184"/>
      <c r="Z367" s="184"/>
      <c r="AA367" s="184"/>
      <c r="AB367" s="184"/>
      <c r="AC367" s="178"/>
      <c r="AD367" s="185"/>
      <c r="AE367" s="185"/>
      <c r="AF367" s="176"/>
      <c r="AG367" s="178"/>
      <c r="AH367" s="178"/>
      <c r="AI367" s="178"/>
      <c r="AJ367" s="176"/>
    </row>
    <row r="368" spans="2:36" ht="52" customHeight="1" x14ac:dyDescent="0.3">
      <c r="B368" s="176" t="s">
        <v>481</v>
      </c>
      <c r="C368" s="176" t="s">
        <v>482</v>
      </c>
      <c r="D368" s="176" t="s">
        <v>66</v>
      </c>
      <c r="E368" s="177" t="s">
        <v>67</v>
      </c>
      <c r="F368" s="177" t="s">
        <v>149</v>
      </c>
      <c r="G368" s="177" t="s">
        <v>69</v>
      </c>
      <c r="H368" s="176" t="s">
        <v>70</v>
      </c>
      <c r="I368" s="176" t="s">
        <v>79</v>
      </c>
      <c r="J368" s="11" t="s">
        <v>130</v>
      </c>
      <c r="K368" s="7" t="s">
        <v>131</v>
      </c>
      <c r="L368" s="7" t="s">
        <v>132</v>
      </c>
      <c r="M368" s="7">
        <v>1.5</v>
      </c>
      <c r="N368" s="178" t="s">
        <v>125</v>
      </c>
      <c r="O368" s="176" t="s">
        <v>471</v>
      </c>
      <c r="P368" s="176" t="s">
        <v>75</v>
      </c>
      <c r="Q368" s="176" t="s">
        <v>76</v>
      </c>
      <c r="R368" s="179" t="s">
        <v>77</v>
      </c>
      <c r="S368" s="179" t="s">
        <v>126</v>
      </c>
      <c r="T368" s="180">
        <f>V368+Y368</f>
        <v>113955</v>
      </c>
      <c r="U368" s="180">
        <f>T368/M369</f>
        <v>56977.5</v>
      </c>
      <c r="V368" s="184">
        <v>96861.75</v>
      </c>
      <c r="W368" s="184" t="s">
        <v>79</v>
      </c>
      <c r="X368" s="184" t="s">
        <v>79</v>
      </c>
      <c r="Y368" s="184">
        <v>17093.25</v>
      </c>
      <c r="Z368" s="184" t="s">
        <v>79</v>
      </c>
      <c r="AA368" s="184" t="s">
        <v>79</v>
      </c>
      <c r="AB368" s="184">
        <v>40038.239999999998</v>
      </c>
      <c r="AC368" s="178" t="s">
        <v>80</v>
      </c>
      <c r="AD368" s="185" t="s">
        <v>79</v>
      </c>
      <c r="AE368" s="185">
        <f>V368+Y368</f>
        <v>113955</v>
      </c>
      <c r="AF368" s="178" t="s">
        <v>79</v>
      </c>
      <c r="AG368" s="178" t="s">
        <v>33</v>
      </c>
      <c r="AH368" s="178" t="s">
        <v>182</v>
      </c>
      <c r="AI368" s="178" t="s">
        <v>382</v>
      </c>
      <c r="AJ368" s="178"/>
    </row>
    <row r="369" spans="2:36" ht="52" x14ac:dyDescent="0.3">
      <c r="B369" s="176"/>
      <c r="C369" s="176"/>
      <c r="D369" s="176"/>
      <c r="E369" s="177"/>
      <c r="F369" s="177"/>
      <c r="G369" s="177"/>
      <c r="H369" s="176"/>
      <c r="I369" s="176"/>
      <c r="J369" s="11" t="s">
        <v>133</v>
      </c>
      <c r="K369" s="7" t="s">
        <v>134</v>
      </c>
      <c r="L369" s="7" t="s">
        <v>87</v>
      </c>
      <c r="M369" s="7">
        <v>2</v>
      </c>
      <c r="N369" s="178"/>
      <c r="O369" s="176"/>
      <c r="P369" s="176"/>
      <c r="Q369" s="176"/>
      <c r="R369" s="179"/>
      <c r="S369" s="179"/>
      <c r="T369" s="180"/>
      <c r="U369" s="180"/>
      <c r="V369" s="184"/>
      <c r="W369" s="184"/>
      <c r="X369" s="184"/>
      <c r="Y369" s="184"/>
      <c r="Z369" s="184"/>
      <c r="AA369" s="184"/>
      <c r="AB369" s="184"/>
      <c r="AC369" s="178"/>
      <c r="AD369" s="185"/>
      <c r="AE369" s="185"/>
      <c r="AF369" s="176"/>
      <c r="AG369" s="178"/>
      <c r="AH369" s="178"/>
      <c r="AI369" s="178"/>
      <c r="AJ369" s="176"/>
    </row>
    <row r="370" spans="2:36" ht="39" x14ac:dyDescent="0.3">
      <c r="B370" s="176"/>
      <c r="C370" s="176"/>
      <c r="D370" s="176"/>
      <c r="E370" s="177"/>
      <c r="F370" s="177"/>
      <c r="G370" s="177"/>
      <c r="H370" s="176"/>
      <c r="I370" s="176"/>
      <c r="J370" s="11" t="s">
        <v>230</v>
      </c>
      <c r="K370" s="7" t="s">
        <v>135</v>
      </c>
      <c r="L370" s="7" t="s">
        <v>136</v>
      </c>
      <c r="M370" s="7">
        <v>2</v>
      </c>
      <c r="N370" s="178"/>
      <c r="O370" s="176"/>
      <c r="P370" s="176"/>
      <c r="Q370" s="176"/>
      <c r="R370" s="179"/>
      <c r="S370" s="179"/>
      <c r="T370" s="180"/>
      <c r="U370" s="180"/>
      <c r="V370" s="184"/>
      <c r="W370" s="184"/>
      <c r="X370" s="184"/>
      <c r="Y370" s="184"/>
      <c r="Z370" s="184"/>
      <c r="AA370" s="184"/>
      <c r="AB370" s="184"/>
      <c r="AC370" s="178"/>
      <c r="AD370" s="185"/>
      <c r="AE370" s="185"/>
      <c r="AF370" s="176"/>
      <c r="AG370" s="178"/>
      <c r="AH370" s="178"/>
      <c r="AI370" s="178"/>
      <c r="AJ370" s="176"/>
    </row>
    <row r="371" spans="2:36" ht="26" x14ac:dyDescent="0.3">
      <c r="B371" s="176"/>
      <c r="C371" s="176"/>
      <c r="D371" s="176"/>
      <c r="E371" s="177"/>
      <c r="F371" s="177"/>
      <c r="G371" s="177"/>
      <c r="H371" s="176"/>
      <c r="I371" s="176"/>
      <c r="J371" s="11" t="s">
        <v>137</v>
      </c>
      <c r="K371" s="7" t="s">
        <v>138</v>
      </c>
      <c r="L371" s="7" t="s">
        <v>136</v>
      </c>
      <c r="M371" s="71">
        <v>2</v>
      </c>
      <c r="N371" s="178"/>
      <c r="O371" s="176"/>
      <c r="P371" s="176"/>
      <c r="Q371" s="176"/>
      <c r="R371" s="179"/>
      <c r="S371" s="179"/>
      <c r="T371" s="180"/>
      <c r="U371" s="180"/>
      <c r="V371" s="184"/>
      <c r="W371" s="184"/>
      <c r="X371" s="184"/>
      <c r="Y371" s="184"/>
      <c r="Z371" s="184"/>
      <c r="AA371" s="184"/>
      <c r="AB371" s="184"/>
      <c r="AC371" s="178"/>
      <c r="AD371" s="185"/>
      <c r="AE371" s="185"/>
      <c r="AF371" s="176"/>
      <c r="AG371" s="178"/>
      <c r="AH371" s="178"/>
      <c r="AI371" s="178"/>
      <c r="AJ371" s="176"/>
    </row>
    <row r="372" spans="2:36" ht="52" customHeight="1" x14ac:dyDescent="0.3">
      <c r="B372" s="176" t="s">
        <v>483</v>
      </c>
      <c r="C372" s="176" t="s">
        <v>482</v>
      </c>
      <c r="D372" s="176" t="s">
        <v>66</v>
      </c>
      <c r="E372" s="177" t="s">
        <v>67</v>
      </c>
      <c r="F372" s="177" t="s">
        <v>149</v>
      </c>
      <c r="G372" s="177" t="s">
        <v>69</v>
      </c>
      <c r="H372" s="176" t="s">
        <v>70</v>
      </c>
      <c r="I372" s="176" t="s">
        <v>79</v>
      </c>
      <c r="J372" s="11" t="s">
        <v>130</v>
      </c>
      <c r="K372" s="7" t="s">
        <v>131</v>
      </c>
      <c r="L372" s="7" t="s">
        <v>132</v>
      </c>
      <c r="M372" s="7">
        <v>2</v>
      </c>
      <c r="N372" s="178" t="s">
        <v>125</v>
      </c>
      <c r="O372" s="176" t="s">
        <v>484</v>
      </c>
      <c r="P372" s="176" t="s">
        <v>75</v>
      </c>
      <c r="Q372" s="176" t="s">
        <v>76</v>
      </c>
      <c r="R372" s="179" t="s">
        <v>77</v>
      </c>
      <c r="S372" s="179" t="s">
        <v>126</v>
      </c>
      <c r="T372" s="180">
        <f>V372+Y372</f>
        <v>151940</v>
      </c>
      <c r="U372" s="180">
        <f>T372/M373</f>
        <v>75970</v>
      </c>
      <c r="V372" s="184">
        <v>129149</v>
      </c>
      <c r="W372" s="184" t="s">
        <v>79</v>
      </c>
      <c r="X372" s="184" t="s">
        <v>79</v>
      </c>
      <c r="Y372" s="184">
        <v>22791</v>
      </c>
      <c r="Z372" s="184" t="s">
        <v>79</v>
      </c>
      <c r="AA372" s="184" t="s">
        <v>79</v>
      </c>
      <c r="AB372" s="184">
        <v>53384.32</v>
      </c>
      <c r="AC372" s="178" t="s">
        <v>80</v>
      </c>
      <c r="AD372" s="185" t="s">
        <v>79</v>
      </c>
      <c r="AE372" s="185">
        <f>V372+Y372</f>
        <v>151940</v>
      </c>
      <c r="AF372" s="178" t="s">
        <v>79</v>
      </c>
      <c r="AG372" s="178" t="s">
        <v>33</v>
      </c>
      <c r="AH372" s="178" t="s">
        <v>182</v>
      </c>
      <c r="AI372" s="178" t="s">
        <v>382</v>
      </c>
      <c r="AJ372" s="178"/>
    </row>
    <row r="373" spans="2:36" ht="52" x14ac:dyDescent="0.3">
      <c r="B373" s="176"/>
      <c r="C373" s="176"/>
      <c r="D373" s="176"/>
      <c r="E373" s="177"/>
      <c r="F373" s="177"/>
      <c r="G373" s="177"/>
      <c r="H373" s="176"/>
      <c r="I373" s="176"/>
      <c r="J373" s="11" t="s">
        <v>133</v>
      </c>
      <c r="K373" s="7" t="s">
        <v>134</v>
      </c>
      <c r="L373" s="7" t="s">
        <v>87</v>
      </c>
      <c r="M373" s="7">
        <v>2</v>
      </c>
      <c r="N373" s="178"/>
      <c r="O373" s="176"/>
      <c r="P373" s="176"/>
      <c r="Q373" s="176"/>
      <c r="R373" s="179"/>
      <c r="S373" s="179"/>
      <c r="T373" s="180"/>
      <c r="U373" s="180"/>
      <c r="V373" s="184"/>
      <c r="W373" s="184"/>
      <c r="X373" s="184"/>
      <c r="Y373" s="184"/>
      <c r="Z373" s="184"/>
      <c r="AA373" s="184"/>
      <c r="AB373" s="184"/>
      <c r="AC373" s="178"/>
      <c r="AD373" s="185"/>
      <c r="AE373" s="185"/>
      <c r="AF373" s="176"/>
      <c r="AG373" s="178"/>
      <c r="AH373" s="178"/>
      <c r="AI373" s="178"/>
      <c r="AJ373" s="176"/>
    </row>
    <row r="374" spans="2:36" ht="39" x14ac:dyDescent="0.3">
      <c r="B374" s="176"/>
      <c r="C374" s="176"/>
      <c r="D374" s="176"/>
      <c r="E374" s="177"/>
      <c r="F374" s="177"/>
      <c r="G374" s="177"/>
      <c r="H374" s="176"/>
      <c r="I374" s="176"/>
      <c r="J374" s="11" t="s">
        <v>230</v>
      </c>
      <c r="K374" s="7" t="s">
        <v>135</v>
      </c>
      <c r="L374" s="7" t="s">
        <v>136</v>
      </c>
      <c r="M374" s="7">
        <v>2</v>
      </c>
      <c r="N374" s="178"/>
      <c r="O374" s="176"/>
      <c r="P374" s="176"/>
      <c r="Q374" s="176"/>
      <c r="R374" s="179"/>
      <c r="S374" s="179"/>
      <c r="T374" s="180"/>
      <c r="U374" s="180"/>
      <c r="V374" s="184"/>
      <c r="W374" s="184"/>
      <c r="X374" s="184"/>
      <c r="Y374" s="184"/>
      <c r="Z374" s="184"/>
      <c r="AA374" s="184"/>
      <c r="AB374" s="184"/>
      <c r="AC374" s="178"/>
      <c r="AD374" s="185"/>
      <c r="AE374" s="185"/>
      <c r="AF374" s="176"/>
      <c r="AG374" s="178"/>
      <c r="AH374" s="178"/>
      <c r="AI374" s="178"/>
      <c r="AJ374" s="176"/>
    </row>
    <row r="375" spans="2:36" ht="26" x14ac:dyDescent="0.3">
      <c r="B375" s="176"/>
      <c r="C375" s="176"/>
      <c r="D375" s="176"/>
      <c r="E375" s="177"/>
      <c r="F375" s="177"/>
      <c r="G375" s="177"/>
      <c r="H375" s="176"/>
      <c r="I375" s="176"/>
      <c r="J375" s="11" t="s">
        <v>137</v>
      </c>
      <c r="K375" s="7" t="s">
        <v>138</v>
      </c>
      <c r="L375" s="7" t="s">
        <v>136</v>
      </c>
      <c r="M375" s="71">
        <v>2</v>
      </c>
      <c r="N375" s="178"/>
      <c r="O375" s="176"/>
      <c r="P375" s="176"/>
      <c r="Q375" s="176"/>
      <c r="R375" s="179"/>
      <c r="S375" s="179"/>
      <c r="T375" s="180"/>
      <c r="U375" s="180"/>
      <c r="V375" s="184"/>
      <c r="W375" s="184"/>
      <c r="X375" s="184"/>
      <c r="Y375" s="184"/>
      <c r="Z375" s="184"/>
      <c r="AA375" s="184"/>
      <c r="AB375" s="184"/>
      <c r="AC375" s="178"/>
      <c r="AD375" s="185"/>
      <c r="AE375" s="185"/>
      <c r="AF375" s="176"/>
      <c r="AG375" s="178"/>
      <c r="AH375" s="178"/>
      <c r="AI375" s="178"/>
      <c r="AJ375" s="176"/>
    </row>
    <row r="376" spans="2:36" s="37" customFormat="1" ht="132" customHeight="1" x14ac:dyDescent="0.35">
      <c r="B376" s="176" t="s">
        <v>485</v>
      </c>
      <c r="C376" s="176" t="s">
        <v>470</v>
      </c>
      <c r="D376" s="176" t="s">
        <v>123</v>
      </c>
      <c r="E376" s="177" t="s">
        <v>67</v>
      </c>
      <c r="F376" s="177" t="s">
        <v>151</v>
      </c>
      <c r="G376" s="177" t="s">
        <v>164</v>
      </c>
      <c r="H376" s="176" t="s">
        <v>70</v>
      </c>
      <c r="I376" s="176" t="s">
        <v>79</v>
      </c>
      <c r="J376" s="11" t="s">
        <v>229</v>
      </c>
      <c r="K376" s="7" t="s">
        <v>124</v>
      </c>
      <c r="L376" s="7" t="s">
        <v>88</v>
      </c>
      <c r="M376" s="7">
        <v>40</v>
      </c>
      <c r="N376" s="178" t="s">
        <v>125</v>
      </c>
      <c r="O376" s="176" t="s">
        <v>484</v>
      </c>
      <c r="P376" s="176" t="s">
        <v>75</v>
      </c>
      <c r="Q376" s="176" t="s">
        <v>76</v>
      </c>
      <c r="R376" s="179" t="s">
        <v>77</v>
      </c>
      <c r="S376" s="179" t="s">
        <v>126</v>
      </c>
      <c r="T376" s="180">
        <f>V376+Y376</f>
        <v>128400</v>
      </c>
      <c r="U376" s="180">
        <f>T376/M377</f>
        <v>42800</v>
      </c>
      <c r="V376" s="181">
        <v>109140</v>
      </c>
      <c r="W376" s="184" t="s">
        <v>79</v>
      </c>
      <c r="X376" s="184" t="s">
        <v>79</v>
      </c>
      <c r="Y376" s="184">
        <v>19260</v>
      </c>
      <c r="Z376" s="184" t="s">
        <v>100</v>
      </c>
      <c r="AA376" s="184" t="s">
        <v>79</v>
      </c>
      <c r="AB376" s="184">
        <v>45113.51</v>
      </c>
      <c r="AC376" s="178" t="s">
        <v>166</v>
      </c>
      <c r="AD376" s="185" t="s">
        <v>79</v>
      </c>
      <c r="AE376" s="185">
        <f>V376+Y376</f>
        <v>128400</v>
      </c>
      <c r="AF376" s="178" t="s">
        <v>79</v>
      </c>
      <c r="AG376" s="178" t="s">
        <v>33</v>
      </c>
      <c r="AH376" s="178" t="s">
        <v>269</v>
      </c>
      <c r="AI376" s="178" t="s">
        <v>274</v>
      </c>
      <c r="AJ376" s="178"/>
    </row>
    <row r="377" spans="2:36" s="37" customFormat="1" ht="86.15" customHeight="1" x14ac:dyDescent="0.35">
      <c r="B377" s="176"/>
      <c r="C377" s="176"/>
      <c r="D377" s="176"/>
      <c r="E377" s="177"/>
      <c r="F377" s="177"/>
      <c r="G377" s="177"/>
      <c r="H377" s="176"/>
      <c r="I377" s="176"/>
      <c r="J377" s="11" t="s">
        <v>128</v>
      </c>
      <c r="K377" s="7" t="s">
        <v>129</v>
      </c>
      <c r="L377" s="7" t="s">
        <v>87</v>
      </c>
      <c r="M377" s="7">
        <v>3</v>
      </c>
      <c r="N377" s="178"/>
      <c r="O377" s="176"/>
      <c r="P377" s="176"/>
      <c r="Q377" s="176"/>
      <c r="R377" s="179"/>
      <c r="S377" s="179"/>
      <c r="T377" s="180"/>
      <c r="U377" s="180"/>
      <c r="V377" s="182"/>
      <c r="W377" s="184"/>
      <c r="X377" s="184"/>
      <c r="Y377" s="184"/>
      <c r="Z377" s="184"/>
      <c r="AA377" s="184"/>
      <c r="AB377" s="184"/>
      <c r="AC377" s="178"/>
      <c r="AD377" s="185"/>
      <c r="AE377" s="185"/>
      <c r="AF377" s="176"/>
      <c r="AG377" s="178"/>
      <c r="AH377" s="178"/>
      <c r="AI377" s="178"/>
      <c r="AJ377" s="176"/>
    </row>
    <row r="378" spans="2:36" s="37" customFormat="1" ht="59.15" customHeight="1" x14ac:dyDescent="0.35">
      <c r="B378" s="176"/>
      <c r="C378" s="176"/>
      <c r="D378" s="176"/>
      <c r="E378" s="177"/>
      <c r="F378" s="177"/>
      <c r="G378" s="177"/>
      <c r="H378" s="176"/>
      <c r="I378" s="176"/>
      <c r="J378" s="11" t="s">
        <v>144</v>
      </c>
      <c r="K378" s="7" t="s">
        <v>145</v>
      </c>
      <c r="L378" s="7" t="s">
        <v>87</v>
      </c>
      <c r="M378" s="71">
        <v>60</v>
      </c>
      <c r="N378" s="178"/>
      <c r="O378" s="176"/>
      <c r="P378" s="176"/>
      <c r="Q378" s="176"/>
      <c r="R378" s="179"/>
      <c r="S378" s="179"/>
      <c r="T378" s="180"/>
      <c r="U378" s="180"/>
      <c r="V378" s="183"/>
      <c r="W378" s="184"/>
      <c r="X378" s="184"/>
      <c r="Y378" s="184"/>
      <c r="Z378" s="184"/>
      <c r="AA378" s="184"/>
      <c r="AB378" s="184"/>
      <c r="AC378" s="178"/>
      <c r="AD378" s="185"/>
      <c r="AE378" s="185"/>
      <c r="AF378" s="176"/>
      <c r="AG378" s="178"/>
      <c r="AH378" s="178"/>
      <c r="AI378" s="178"/>
      <c r="AJ378" s="176"/>
    </row>
    <row r="379" spans="2:36" s="37" customFormat="1" ht="89.15" customHeight="1" x14ac:dyDescent="0.35">
      <c r="B379" s="176" t="s">
        <v>486</v>
      </c>
      <c r="C379" s="176" t="s">
        <v>487</v>
      </c>
      <c r="D379" s="176" t="s">
        <v>123</v>
      </c>
      <c r="E379" s="177" t="s">
        <v>67</v>
      </c>
      <c r="F379" s="177" t="s">
        <v>151</v>
      </c>
      <c r="G379" s="177" t="s">
        <v>164</v>
      </c>
      <c r="H379" s="176" t="s">
        <v>70</v>
      </c>
      <c r="I379" s="176" t="s">
        <v>79</v>
      </c>
      <c r="J379" s="29" t="s">
        <v>229</v>
      </c>
      <c r="K379" s="14" t="s">
        <v>124</v>
      </c>
      <c r="L379" s="14" t="s">
        <v>88</v>
      </c>
      <c r="M379" s="14">
        <v>40</v>
      </c>
      <c r="N379" s="178" t="s">
        <v>125</v>
      </c>
      <c r="O379" s="176" t="s">
        <v>484</v>
      </c>
      <c r="P379" s="176" t="s">
        <v>75</v>
      </c>
      <c r="Q379" s="176" t="s">
        <v>76</v>
      </c>
      <c r="R379" s="179" t="s">
        <v>77</v>
      </c>
      <c r="S379" s="179" t="s">
        <v>126</v>
      </c>
      <c r="T379" s="180">
        <f>V379+Y379</f>
        <v>67196</v>
      </c>
      <c r="U379" s="180">
        <f>T379/M380</f>
        <v>67196</v>
      </c>
      <c r="V379" s="181">
        <v>57116.6</v>
      </c>
      <c r="W379" s="184" t="s">
        <v>79</v>
      </c>
      <c r="X379" s="184" t="s">
        <v>79</v>
      </c>
      <c r="Y379" s="184">
        <v>10079.4</v>
      </c>
      <c r="Z379" s="184" t="s">
        <v>100</v>
      </c>
      <c r="AA379" s="184" t="s">
        <v>79</v>
      </c>
      <c r="AB379" s="184">
        <v>23609.41</v>
      </c>
      <c r="AC379" s="178" t="s">
        <v>166</v>
      </c>
      <c r="AD379" s="185" t="s">
        <v>79</v>
      </c>
      <c r="AE379" s="185">
        <f>V379+Y379</f>
        <v>67196</v>
      </c>
      <c r="AF379" s="178" t="s">
        <v>79</v>
      </c>
      <c r="AG379" s="178" t="s">
        <v>33</v>
      </c>
      <c r="AH379" s="178" t="s">
        <v>270</v>
      </c>
      <c r="AI379" s="178" t="s">
        <v>276</v>
      </c>
      <c r="AJ379" s="178"/>
    </row>
    <row r="380" spans="2:36" s="37" customFormat="1" ht="86.15" customHeight="1" x14ac:dyDescent="0.35">
      <c r="B380" s="176"/>
      <c r="C380" s="176"/>
      <c r="D380" s="176"/>
      <c r="E380" s="177"/>
      <c r="F380" s="177"/>
      <c r="G380" s="177"/>
      <c r="H380" s="176"/>
      <c r="I380" s="176"/>
      <c r="J380" s="11" t="s">
        <v>128</v>
      </c>
      <c r="K380" s="7" t="s">
        <v>129</v>
      </c>
      <c r="L380" s="7" t="s">
        <v>87</v>
      </c>
      <c r="M380" s="7">
        <v>1</v>
      </c>
      <c r="N380" s="178"/>
      <c r="O380" s="176"/>
      <c r="P380" s="176"/>
      <c r="Q380" s="176"/>
      <c r="R380" s="179"/>
      <c r="S380" s="179"/>
      <c r="T380" s="180"/>
      <c r="U380" s="180"/>
      <c r="V380" s="182"/>
      <c r="W380" s="184"/>
      <c r="X380" s="184"/>
      <c r="Y380" s="184"/>
      <c r="Z380" s="184"/>
      <c r="AA380" s="184"/>
      <c r="AB380" s="184"/>
      <c r="AC380" s="178"/>
      <c r="AD380" s="185"/>
      <c r="AE380" s="185"/>
      <c r="AF380" s="176"/>
      <c r="AG380" s="178"/>
      <c r="AH380" s="178"/>
      <c r="AI380" s="178"/>
      <c r="AJ380" s="176"/>
    </row>
    <row r="381" spans="2:36" s="37" customFormat="1" ht="88.5" customHeight="1" x14ac:dyDescent="0.35">
      <c r="B381" s="176"/>
      <c r="C381" s="176"/>
      <c r="D381" s="176"/>
      <c r="E381" s="177"/>
      <c r="F381" s="177"/>
      <c r="G381" s="177"/>
      <c r="H381" s="176"/>
      <c r="I381" s="176"/>
      <c r="J381" s="11" t="s">
        <v>144</v>
      </c>
      <c r="K381" s="7" t="s">
        <v>145</v>
      </c>
      <c r="L381" s="7" t="s">
        <v>87</v>
      </c>
      <c r="M381" s="71">
        <v>40</v>
      </c>
      <c r="N381" s="178"/>
      <c r="O381" s="176"/>
      <c r="P381" s="176"/>
      <c r="Q381" s="176"/>
      <c r="R381" s="179"/>
      <c r="S381" s="179"/>
      <c r="T381" s="180"/>
      <c r="U381" s="180"/>
      <c r="V381" s="183"/>
      <c r="W381" s="184"/>
      <c r="X381" s="184"/>
      <c r="Y381" s="184"/>
      <c r="Z381" s="184"/>
      <c r="AA381" s="184"/>
      <c r="AB381" s="184"/>
      <c r="AC381" s="178"/>
      <c r="AD381" s="185"/>
      <c r="AE381" s="185"/>
      <c r="AF381" s="176"/>
      <c r="AG381" s="178"/>
      <c r="AH381" s="178"/>
      <c r="AI381" s="178"/>
      <c r="AJ381" s="176"/>
    </row>
    <row r="382" spans="2:36" s="37" customFormat="1" ht="102.65" customHeight="1" x14ac:dyDescent="0.35">
      <c r="B382" s="176" t="s">
        <v>488</v>
      </c>
      <c r="C382" s="176" t="s">
        <v>473</v>
      </c>
      <c r="D382" s="176" t="s">
        <v>123</v>
      </c>
      <c r="E382" s="177" t="s">
        <v>67</v>
      </c>
      <c r="F382" s="177" t="s">
        <v>151</v>
      </c>
      <c r="G382" s="177" t="s">
        <v>164</v>
      </c>
      <c r="H382" s="176" t="s">
        <v>70</v>
      </c>
      <c r="I382" s="176" t="s">
        <v>79</v>
      </c>
      <c r="J382" s="29" t="s">
        <v>229</v>
      </c>
      <c r="K382" s="14" t="s">
        <v>124</v>
      </c>
      <c r="L382" s="14" t="s">
        <v>88</v>
      </c>
      <c r="M382" s="14">
        <v>40</v>
      </c>
      <c r="N382" s="178" t="s">
        <v>125</v>
      </c>
      <c r="O382" s="176" t="s">
        <v>484</v>
      </c>
      <c r="P382" s="176" t="s">
        <v>75</v>
      </c>
      <c r="Q382" s="176" t="s">
        <v>76</v>
      </c>
      <c r="R382" s="179" t="s">
        <v>77</v>
      </c>
      <c r="S382" s="179" t="s">
        <v>126</v>
      </c>
      <c r="T382" s="180">
        <f>V382+Y382</f>
        <v>85600</v>
      </c>
      <c r="U382" s="180">
        <f>+T382/M383</f>
        <v>42800</v>
      </c>
      <c r="V382" s="181">
        <v>72760</v>
      </c>
      <c r="W382" s="184" t="s">
        <v>79</v>
      </c>
      <c r="X382" s="184" t="s">
        <v>79</v>
      </c>
      <c r="Y382" s="184">
        <v>12840</v>
      </c>
      <c r="Z382" s="184" t="s">
        <v>100</v>
      </c>
      <c r="AA382" s="184" t="s">
        <v>79</v>
      </c>
      <c r="AB382" s="184">
        <v>30075.67</v>
      </c>
      <c r="AC382" s="178" t="s">
        <v>166</v>
      </c>
      <c r="AD382" s="185" t="s">
        <v>79</v>
      </c>
      <c r="AE382" s="185">
        <f>V382+Y382</f>
        <v>85600</v>
      </c>
      <c r="AF382" s="178" t="s">
        <v>79</v>
      </c>
      <c r="AG382" s="178" t="s">
        <v>33</v>
      </c>
      <c r="AH382" s="178" t="s">
        <v>269</v>
      </c>
      <c r="AI382" s="178" t="s">
        <v>274</v>
      </c>
      <c r="AJ382" s="178"/>
    </row>
    <row r="383" spans="2:36" s="37" customFormat="1" ht="59.5" customHeight="1" x14ac:dyDescent="0.35">
      <c r="B383" s="176"/>
      <c r="C383" s="176"/>
      <c r="D383" s="176"/>
      <c r="E383" s="177"/>
      <c r="F383" s="177"/>
      <c r="G383" s="177"/>
      <c r="H383" s="176"/>
      <c r="I383" s="176"/>
      <c r="J383" s="11" t="s">
        <v>128</v>
      </c>
      <c r="K383" s="7" t="s">
        <v>129</v>
      </c>
      <c r="L383" s="7" t="s">
        <v>87</v>
      </c>
      <c r="M383" s="7">
        <v>2</v>
      </c>
      <c r="N383" s="178"/>
      <c r="O383" s="176"/>
      <c r="P383" s="176"/>
      <c r="Q383" s="176"/>
      <c r="R383" s="179"/>
      <c r="S383" s="179"/>
      <c r="T383" s="180"/>
      <c r="U383" s="180"/>
      <c r="V383" s="182"/>
      <c r="W383" s="184"/>
      <c r="X383" s="184"/>
      <c r="Y383" s="184"/>
      <c r="Z383" s="184"/>
      <c r="AA383" s="184"/>
      <c r="AB383" s="184"/>
      <c r="AC383" s="178"/>
      <c r="AD383" s="185"/>
      <c r="AE383" s="185"/>
      <c r="AF383" s="176"/>
      <c r="AG383" s="178"/>
      <c r="AH383" s="178"/>
      <c r="AI383" s="178"/>
      <c r="AJ383" s="176"/>
    </row>
    <row r="384" spans="2:36" s="37" customFormat="1" ht="51.65" customHeight="1" x14ac:dyDescent="0.35">
      <c r="B384" s="176"/>
      <c r="C384" s="176"/>
      <c r="D384" s="176"/>
      <c r="E384" s="177"/>
      <c r="F384" s="177"/>
      <c r="G384" s="177"/>
      <c r="H384" s="176"/>
      <c r="I384" s="176"/>
      <c r="J384" s="11" t="s">
        <v>144</v>
      </c>
      <c r="K384" s="7" t="s">
        <v>145</v>
      </c>
      <c r="L384" s="7" t="s">
        <v>87</v>
      </c>
      <c r="M384" s="71">
        <v>40</v>
      </c>
      <c r="N384" s="178"/>
      <c r="O384" s="176"/>
      <c r="P384" s="176"/>
      <c r="Q384" s="176"/>
      <c r="R384" s="179"/>
      <c r="S384" s="179"/>
      <c r="T384" s="180"/>
      <c r="U384" s="180"/>
      <c r="V384" s="183"/>
      <c r="W384" s="184"/>
      <c r="X384" s="184"/>
      <c r="Y384" s="184"/>
      <c r="Z384" s="184"/>
      <c r="AA384" s="184"/>
      <c r="AB384" s="184"/>
      <c r="AC384" s="178"/>
      <c r="AD384" s="185"/>
      <c r="AE384" s="185"/>
      <c r="AF384" s="176"/>
      <c r="AG384" s="178"/>
      <c r="AH384" s="178"/>
      <c r="AI384" s="178"/>
      <c r="AJ384" s="176"/>
    </row>
    <row r="385" spans="2:36" s="37" customFormat="1" ht="107.15" customHeight="1" x14ac:dyDescent="0.35">
      <c r="B385" s="176" t="s">
        <v>1048</v>
      </c>
      <c r="C385" s="176" t="s">
        <v>474</v>
      </c>
      <c r="D385" s="176" t="s">
        <v>123</v>
      </c>
      <c r="E385" s="177" t="s">
        <v>67</v>
      </c>
      <c r="F385" s="177" t="s">
        <v>151</v>
      </c>
      <c r="G385" s="177" t="s">
        <v>164</v>
      </c>
      <c r="H385" s="176" t="s">
        <v>70</v>
      </c>
      <c r="I385" s="176" t="s">
        <v>79</v>
      </c>
      <c r="J385" s="11" t="s">
        <v>229</v>
      </c>
      <c r="K385" s="7" t="s">
        <v>124</v>
      </c>
      <c r="L385" s="7" t="s">
        <v>88</v>
      </c>
      <c r="M385" s="7">
        <v>40</v>
      </c>
      <c r="N385" s="178" t="s">
        <v>125</v>
      </c>
      <c r="O385" s="176" t="s">
        <v>471</v>
      </c>
      <c r="P385" s="176" t="s">
        <v>75</v>
      </c>
      <c r="Q385" s="176" t="s">
        <v>76</v>
      </c>
      <c r="R385" s="179" t="s">
        <v>77</v>
      </c>
      <c r="S385" s="179" t="s">
        <v>126</v>
      </c>
      <c r="T385" s="180">
        <f>V385+Y385</f>
        <v>42800</v>
      </c>
      <c r="U385" s="180">
        <f>T385/M386</f>
        <v>42800</v>
      </c>
      <c r="V385" s="181">
        <v>36380</v>
      </c>
      <c r="W385" s="184" t="s">
        <v>79</v>
      </c>
      <c r="X385" s="184" t="s">
        <v>79</v>
      </c>
      <c r="Y385" s="184">
        <v>6420</v>
      </c>
      <c r="Z385" s="184" t="s">
        <v>100</v>
      </c>
      <c r="AA385" s="184" t="s">
        <v>79</v>
      </c>
      <c r="AB385" s="184">
        <v>15037.84</v>
      </c>
      <c r="AC385" s="178" t="s">
        <v>166</v>
      </c>
      <c r="AD385" s="185" t="s">
        <v>79</v>
      </c>
      <c r="AE385" s="185">
        <f>V385+Y385</f>
        <v>42800</v>
      </c>
      <c r="AF385" s="178" t="s">
        <v>79</v>
      </c>
      <c r="AG385" s="178" t="s">
        <v>33</v>
      </c>
      <c r="AH385" s="178" t="s">
        <v>270</v>
      </c>
      <c r="AI385" s="178" t="s">
        <v>274</v>
      </c>
      <c r="AJ385" s="178"/>
    </row>
    <row r="386" spans="2:36" s="37" customFormat="1" ht="86.15" customHeight="1" x14ac:dyDescent="0.35">
      <c r="B386" s="176"/>
      <c r="C386" s="176"/>
      <c r="D386" s="176"/>
      <c r="E386" s="177"/>
      <c r="F386" s="177"/>
      <c r="G386" s="177"/>
      <c r="H386" s="176"/>
      <c r="I386" s="176"/>
      <c r="J386" s="11" t="s">
        <v>128</v>
      </c>
      <c r="K386" s="7" t="s">
        <v>129</v>
      </c>
      <c r="L386" s="7" t="s">
        <v>87</v>
      </c>
      <c r="M386" s="7">
        <v>1</v>
      </c>
      <c r="N386" s="178"/>
      <c r="O386" s="176"/>
      <c r="P386" s="176"/>
      <c r="Q386" s="176"/>
      <c r="R386" s="179"/>
      <c r="S386" s="179"/>
      <c r="T386" s="180"/>
      <c r="U386" s="180"/>
      <c r="V386" s="182"/>
      <c r="W386" s="184"/>
      <c r="X386" s="184"/>
      <c r="Y386" s="184"/>
      <c r="Z386" s="184"/>
      <c r="AA386" s="184"/>
      <c r="AB386" s="184"/>
      <c r="AC386" s="178"/>
      <c r="AD386" s="185"/>
      <c r="AE386" s="185"/>
      <c r="AF386" s="176"/>
      <c r="AG386" s="178"/>
      <c r="AH386" s="178"/>
      <c r="AI386" s="178"/>
      <c r="AJ386" s="176"/>
    </row>
    <row r="387" spans="2:36" s="37" customFormat="1" ht="59.15" customHeight="1" x14ac:dyDescent="0.35">
      <c r="B387" s="176"/>
      <c r="C387" s="176"/>
      <c r="D387" s="176"/>
      <c r="E387" s="177"/>
      <c r="F387" s="177"/>
      <c r="G387" s="177"/>
      <c r="H387" s="176"/>
      <c r="I387" s="176"/>
      <c r="J387" s="11" t="s">
        <v>144</v>
      </c>
      <c r="K387" s="7" t="s">
        <v>145</v>
      </c>
      <c r="L387" s="7" t="s">
        <v>87</v>
      </c>
      <c r="M387" s="71">
        <v>20</v>
      </c>
      <c r="N387" s="178"/>
      <c r="O387" s="176"/>
      <c r="P387" s="176"/>
      <c r="Q387" s="176"/>
      <c r="R387" s="179"/>
      <c r="S387" s="179"/>
      <c r="T387" s="180"/>
      <c r="U387" s="180"/>
      <c r="V387" s="183"/>
      <c r="W387" s="184"/>
      <c r="X387" s="184"/>
      <c r="Y387" s="184"/>
      <c r="Z387" s="184"/>
      <c r="AA387" s="184"/>
      <c r="AB387" s="184"/>
      <c r="AC387" s="178"/>
      <c r="AD387" s="185"/>
      <c r="AE387" s="185"/>
      <c r="AF387" s="176"/>
      <c r="AG387" s="178"/>
      <c r="AH387" s="178"/>
      <c r="AI387" s="178"/>
      <c r="AJ387" s="176"/>
    </row>
    <row r="388" spans="2:36" s="37" customFormat="1" ht="107.15" customHeight="1" x14ac:dyDescent="0.35">
      <c r="B388" s="176" t="s">
        <v>1049</v>
      </c>
      <c r="C388" s="176" t="s">
        <v>480</v>
      </c>
      <c r="D388" s="176" t="s">
        <v>123</v>
      </c>
      <c r="E388" s="177" t="s">
        <v>67</v>
      </c>
      <c r="F388" s="177" t="s">
        <v>151</v>
      </c>
      <c r="G388" s="177" t="s">
        <v>164</v>
      </c>
      <c r="H388" s="176" t="s">
        <v>70</v>
      </c>
      <c r="I388" s="176" t="s">
        <v>79</v>
      </c>
      <c r="J388" s="11" t="s">
        <v>229</v>
      </c>
      <c r="K388" s="7" t="s">
        <v>124</v>
      </c>
      <c r="L388" s="7" t="s">
        <v>88</v>
      </c>
      <c r="M388" s="7">
        <v>40</v>
      </c>
      <c r="N388" s="178" t="s">
        <v>125</v>
      </c>
      <c r="O388" s="176" t="s">
        <v>471</v>
      </c>
      <c r="P388" s="176" t="s">
        <v>75</v>
      </c>
      <c r="Q388" s="176" t="s">
        <v>76</v>
      </c>
      <c r="R388" s="179" t="s">
        <v>77</v>
      </c>
      <c r="S388" s="179" t="s">
        <v>126</v>
      </c>
      <c r="T388" s="180">
        <f>V388+Y388</f>
        <v>42800</v>
      </c>
      <c r="U388" s="180">
        <f>T388/M389</f>
        <v>42800</v>
      </c>
      <c r="V388" s="181">
        <v>36380</v>
      </c>
      <c r="W388" s="184" t="s">
        <v>79</v>
      </c>
      <c r="X388" s="184" t="s">
        <v>79</v>
      </c>
      <c r="Y388" s="184">
        <v>6420</v>
      </c>
      <c r="Z388" s="184" t="s">
        <v>100</v>
      </c>
      <c r="AA388" s="184" t="s">
        <v>79</v>
      </c>
      <c r="AB388" s="184">
        <v>15037.84</v>
      </c>
      <c r="AC388" s="178" t="s">
        <v>166</v>
      </c>
      <c r="AD388" s="185" t="s">
        <v>79</v>
      </c>
      <c r="AE388" s="185">
        <f>V388+Y388</f>
        <v>42800</v>
      </c>
      <c r="AF388" s="178" t="s">
        <v>79</v>
      </c>
      <c r="AG388" s="178" t="s">
        <v>33</v>
      </c>
      <c r="AH388" s="178" t="s">
        <v>276</v>
      </c>
      <c r="AI388" s="178" t="s">
        <v>277</v>
      </c>
      <c r="AJ388" s="178"/>
    </row>
    <row r="389" spans="2:36" s="37" customFormat="1" ht="86.15" customHeight="1" x14ac:dyDescent="0.35">
      <c r="B389" s="176"/>
      <c r="C389" s="176"/>
      <c r="D389" s="176"/>
      <c r="E389" s="177"/>
      <c r="F389" s="177"/>
      <c r="G389" s="177"/>
      <c r="H389" s="176"/>
      <c r="I389" s="176"/>
      <c r="J389" s="11" t="s">
        <v>128</v>
      </c>
      <c r="K389" s="7" t="s">
        <v>129</v>
      </c>
      <c r="L389" s="7" t="s">
        <v>87</v>
      </c>
      <c r="M389" s="7">
        <v>1</v>
      </c>
      <c r="N389" s="178"/>
      <c r="O389" s="176"/>
      <c r="P389" s="176"/>
      <c r="Q389" s="176"/>
      <c r="R389" s="179"/>
      <c r="S389" s="179"/>
      <c r="T389" s="180"/>
      <c r="U389" s="180"/>
      <c r="V389" s="182"/>
      <c r="W389" s="184"/>
      <c r="X389" s="184"/>
      <c r="Y389" s="184"/>
      <c r="Z389" s="184"/>
      <c r="AA389" s="184"/>
      <c r="AB389" s="184"/>
      <c r="AC389" s="178"/>
      <c r="AD389" s="185"/>
      <c r="AE389" s="185"/>
      <c r="AF389" s="176"/>
      <c r="AG389" s="178"/>
      <c r="AH389" s="178"/>
      <c r="AI389" s="178"/>
      <c r="AJ389" s="176"/>
    </row>
    <row r="390" spans="2:36" s="37" customFormat="1" ht="59.15" customHeight="1" x14ac:dyDescent="0.35">
      <c r="B390" s="176"/>
      <c r="C390" s="176"/>
      <c r="D390" s="176"/>
      <c r="E390" s="177"/>
      <c r="F390" s="177"/>
      <c r="G390" s="177"/>
      <c r="H390" s="176"/>
      <c r="I390" s="176"/>
      <c r="J390" s="11" t="s">
        <v>144</v>
      </c>
      <c r="K390" s="7" t="s">
        <v>145</v>
      </c>
      <c r="L390" s="7" t="s">
        <v>87</v>
      </c>
      <c r="M390" s="71">
        <v>20</v>
      </c>
      <c r="N390" s="178"/>
      <c r="O390" s="176"/>
      <c r="P390" s="176"/>
      <c r="Q390" s="176"/>
      <c r="R390" s="179"/>
      <c r="S390" s="179"/>
      <c r="T390" s="180"/>
      <c r="U390" s="180"/>
      <c r="V390" s="183"/>
      <c r="W390" s="184"/>
      <c r="X390" s="184"/>
      <c r="Y390" s="184"/>
      <c r="Z390" s="184"/>
      <c r="AA390" s="184"/>
      <c r="AB390" s="184"/>
      <c r="AC390" s="178"/>
      <c r="AD390" s="185"/>
      <c r="AE390" s="185"/>
      <c r="AF390" s="176"/>
      <c r="AG390" s="178"/>
      <c r="AH390" s="178"/>
      <c r="AI390" s="178"/>
      <c r="AJ390" s="176"/>
    </row>
    <row r="391" spans="2:36" s="37" customFormat="1" ht="132" customHeight="1" x14ac:dyDescent="0.35">
      <c r="B391" s="194" t="s">
        <v>449</v>
      </c>
      <c r="C391" s="194" t="s">
        <v>450</v>
      </c>
      <c r="D391" s="194" t="s">
        <v>123</v>
      </c>
      <c r="E391" s="202" t="s">
        <v>67</v>
      </c>
      <c r="F391" s="418" t="s">
        <v>151</v>
      </c>
      <c r="G391" s="202" t="s">
        <v>164</v>
      </c>
      <c r="H391" s="414" t="s">
        <v>70</v>
      </c>
      <c r="I391" s="414" t="s">
        <v>79</v>
      </c>
      <c r="J391" s="11" t="s">
        <v>229</v>
      </c>
      <c r="K391" s="7" t="s">
        <v>124</v>
      </c>
      <c r="L391" s="7" t="s">
        <v>88</v>
      </c>
      <c r="M391" s="7">
        <v>40</v>
      </c>
      <c r="N391" s="377" t="s">
        <v>125</v>
      </c>
      <c r="O391" s="194" t="s">
        <v>451</v>
      </c>
      <c r="P391" s="194" t="s">
        <v>75</v>
      </c>
      <c r="Q391" s="194" t="s">
        <v>76</v>
      </c>
      <c r="R391" s="208" t="s">
        <v>77</v>
      </c>
      <c r="S391" s="208" t="s">
        <v>126</v>
      </c>
      <c r="T391" s="211">
        <f>V391+Y391</f>
        <v>95497.5</v>
      </c>
      <c r="U391" s="211" t="s">
        <v>79</v>
      </c>
      <c r="V391" s="181">
        <v>81172.86</v>
      </c>
      <c r="W391" s="181" t="s">
        <v>79</v>
      </c>
      <c r="X391" s="181" t="s">
        <v>79</v>
      </c>
      <c r="Y391" s="181">
        <v>14324.64</v>
      </c>
      <c r="Z391" s="181" t="s">
        <v>100</v>
      </c>
      <c r="AA391" s="181" t="s">
        <v>79</v>
      </c>
      <c r="AB391" s="181">
        <v>16852.5</v>
      </c>
      <c r="AC391" s="204" t="s">
        <v>166</v>
      </c>
      <c r="AD391" s="186" t="s">
        <v>79</v>
      </c>
      <c r="AE391" s="186">
        <f>V391+Y391</f>
        <v>95497.5</v>
      </c>
      <c r="AF391" s="204" t="s">
        <v>79</v>
      </c>
      <c r="AG391" s="204" t="s">
        <v>33</v>
      </c>
      <c r="AH391" s="377" t="s">
        <v>178</v>
      </c>
      <c r="AI391" s="204" t="s">
        <v>179</v>
      </c>
      <c r="AJ391" s="204"/>
    </row>
    <row r="392" spans="2:36" s="37" customFormat="1" ht="86.15" customHeight="1" x14ac:dyDescent="0.35">
      <c r="B392" s="195"/>
      <c r="C392" s="195"/>
      <c r="D392" s="195"/>
      <c r="E392" s="207"/>
      <c r="F392" s="207"/>
      <c r="G392" s="207"/>
      <c r="H392" s="195"/>
      <c r="I392" s="195"/>
      <c r="J392" s="11" t="s">
        <v>128</v>
      </c>
      <c r="K392" s="7" t="s">
        <v>129</v>
      </c>
      <c r="L392" s="7" t="s">
        <v>87</v>
      </c>
      <c r="M392" s="7">
        <v>1</v>
      </c>
      <c r="N392" s="205"/>
      <c r="O392" s="195"/>
      <c r="P392" s="195"/>
      <c r="Q392" s="195"/>
      <c r="R392" s="209"/>
      <c r="S392" s="209"/>
      <c r="T392" s="212"/>
      <c r="U392" s="212"/>
      <c r="V392" s="182"/>
      <c r="W392" s="182"/>
      <c r="X392" s="182"/>
      <c r="Y392" s="182"/>
      <c r="Z392" s="182"/>
      <c r="AA392" s="182"/>
      <c r="AB392" s="182"/>
      <c r="AC392" s="205"/>
      <c r="AD392" s="187"/>
      <c r="AE392" s="187"/>
      <c r="AF392" s="195"/>
      <c r="AG392" s="205"/>
      <c r="AH392" s="205"/>
      <c r="AI392" s="205"/>
      <c r="AJ392" s="195"/>
    </row>
    <row r="393" spans="2:36" s="37" customFormat="1" ht="59.15" customHeight="1" x14ac:dyDescent="0.35">
      <c r="B393" s="196"/>
      <c r="C393" s="196"/>
      <c r="D393" s="196"/>
      <c r="E393" s="201"/>
      <c r="F393" s="201"/>
      <c r="G393" s="201"/>
      <c r="H393" s="196"/>
      <c r="I393" s="196"/>
      <c r="J393" s="11" t="s">
        <v>144</v>
      </c>
      <c r="K393" s="7" t="s">
        <v>145</v>
      </c>
      <c r="L393" s="7" t="s">
        <v>87</v>
      </c>
      <c r="M393" s="71">
        <v>60</v>
      </c>
      <c r="N393" s="206"/>
      <c r="O393" s="196"/>
      <c r="P393" s="196"/>
      <c r="Q393" s="196"/>
      <c r="R393" s="210"/>
      <c r="S393" s="210"/>
      <c r="T393" s="213"/>
      <c r="U393" s="213"/>
      <c r="V393" s="183"/>
      <c r="W393" s="183"/>
      <c r="X393" s="183"/>
      <c r="Y393" s="183"/>
      <c r="Z393" s="183"/>
      <c r="AA393" s="183"/>
      <c r="AB393" s="183"/>
      <c r="AC393" s="206"/>
      <c r="AD393" s="188"/>
      <c r="AE393" s="188"/>
      <c r="AF393" s="196"/>
      <c r="AG393" s="206"/>
      <c r="AH393" s="206"/>
      <c r="AI393" s="206"/>
      <c r="AJ393" s="196"/>
    </row>
    <row r="394" spans="2:36" s="37" customFormat="1" ht="107.15" customHeight="1" x14ac:dyDescent="0.35">
      <c r="B394" s="176" t="s">
        <v>452</v>
      </c>
      <c r="C394" s="176" t="s">
        <v>453</v>
      </c>
      <c r="D394" s="176" t="s">
        <v>123</v>
      </c>
      <c r="E394" s="177" t="s">
        <v>67</v>
      </c>
      <c r="F394" s="177" t="s">
        <v>151</v>
      </c>
      <c r="G394" s="177" t="s">
        <v>164</v>
      </c>
      <c r="H394" s="176" t="s">
        <v>70</v>
      </c>
      <c r="I394" s="176" t="s">
        <v>79</v>
      </c>
      <c r="J394" s="11" t="s">
        <v>229</v>
      </c>
      <c r="K394" s="7" t="s">
        <v>124</v>
      </c>
      <c r="L394" s="7" t="s">
        <v>88</v>
      </c>
      <c r="M394" s="7">
        <v>40</v>
      </c>
      <c r="N394" s="178" t="s">
        <v>125</v>
      </c>
      <c r="O394" s="176" t="s">
        <v>451</v>
      </c>
      <c r="P394" s="176" t="s">
        <v>75</v>
      </c>
      <c r="Q394" s="176" t="s">
        <v>76</v>
      </c>
      <c r="R394" s="179" t="s">
        <v>77</v>
      </c>
      <c r="S394" s="179" t="s">
        <v>126</v>
      </c>
      <c r="T394" s="180">
        <f>V394+Y394</f>
        <v>54570</v>
      </c>
      <c r="U394" s="180" t="s">
        <v>79</v>
      </c>
      <c r="V394" s="181">
        <v>46384.5</v>
      </c>
      <c r="W394" s="184" t="s">
        <v>79</v>
      </c>
      <c r="X394" s="184" t="s">
        <v>79</v>
      </c>
      <c r="Y394" s="184">
        <v>8185.5</v>
      </c>
      <c r="Z394" s="184" t="s">
        <v>100</v>
      </c>
      <c r="AA394" s="184" t="s">
        <v>79</v>
      </c>
      <c r="AB394" s="184">
        <v>9630</v>
      </c>
      <c r="AC394" s="178" t="s">
        <v>166</v>
      </c>
      <c r="AD394" s="185" t="s">
        <v>79</v>
      </c>
      <c r="AE394" s="185">
        <f>V394+Y394</f>
        <v>54570</v>
      </c>
      <c r="AF394" s="178" t="s">
        <v>79</v>
      </c>
      <c r="AG394" s="178" t="s">
        <v>33</v>
      </c>
      <c r="AH394" s="178" t="s">
        <v>178</v>
      </c>
      <c r="AI394" s="178" t="s">
        <v>179</v>
      </c>
      <c r="AJ394" s="178"/>
    </row>
    <row r="395" spans="2:36" s="37" customFormat="1" ht="86.15" customHeight="1" x14ac:dyDescent="0.35">
      <c r="B395" s="176"/>
      <c r="C395" s="176"/>
      <c r="D395" s="176"/>
      <c r="E395" s="177"/>
      <c r="F395" s="177"/>
      <c r="G395" s="177"/>
      <c r="H395" s="176"/>
      <c r="I395" s="176"/>
      <c r="J395" s="11" t="s">
        <v>128</v>
      </c>
      <c r="K395" s="7" t="s">
        <v>129</v>
      </c>
      <c r="L395" s="7" t="s">
        <v>87</v>
      </c>
      <c r="M395" s="7">
        <v>1</v>
      </c>
      <c r="N395" s="178"/>
      <c r="O395" s="176"/>
      <c r="P395" s="176"/>
      <c r="Q395" s="176"/>
      <c r="R395" s="179"/>
      <c r="S395" s="179"/>
      <c r="T395" s="180"/>
      <c r="U395" s="180"/>
      <c r="V395" s="182"/>
      <c r="W395" s="184"/>
      <c r="X395" s="184"/>
      <c r="Y395" s="184"/>
      <c r="Z395" s="184"/>
      <c r="AA395" s="184"/>
      <c r="AB395" s="184"/>
      <c r="AC395" s="178"/>
      <c r="AD395" s="185"/>
      <c r="AE395" s="185"/>
      <c r="AF395" s="176"/>
      <c r="AG395" s="178"/>
      <c r="AH395" s="178"/>
      <c r="AI395" s="178"/>
      <c r="AJ395" s="176"/>
    </row>
    <row r="396" spans="2:36" s="37" customFormat="1" ht="59.15" customHeight="1" x14ac:dyDescent="0.35">
      <c r="B396" s="176"/>
      <c r="C396" s="176"/>
      <c r="D396" s="176"/>
      <c r="E396" s="177"/>
      <c r="F396" s="177"/>
      <c r="G396" s="177"/>
      <c r="H396" s="176"/>
      <c r="I396" s="176"/>
      <c r="J396" s="11" t="s">
        <v>144</v>
      </c>
      <c r="K396" s="7" t="s">
        <v>145</v>
      </c>
      <c r="L396" s="7" t="s">
        <v>87</v>
      </c>
      <c r="M396" s="71">
        <v>60</v>
      </c>
      <c r="N396" s="178"/>
      <c r="O396" s="176"/>
      <c r="P396" s="176"/>
      <c r="Q396" s="176"/>
      <c r="R396" s="179"/>
      <c r="S396" s="179"/>
      <c r="T396" s="180"/>
      <c r="U396" s="180"/>
      <c r="V396" s="183"/>
      <c r="W396" s="184"/>
      <c r="X396" s="184"/>
      <c r="Y396" s="184"/>
      <c r="Z396" s="184"/>
      <c r="AA396" s="184"/>
      <c r="AB396" s="184"/>
      <c r="AC396" s="178"/>
      <c r="AD396" s="185"/>
      <c r="AE396" s="185"/>
      <c r="AF396" s="176"/>
      <c r="AG396" s="178"/>
      <c r="AH396" s="178"/>
      <c r="AI396" s="178"/>
      <c r="AJ396" s="176"/>
    </row>
    <row r="397" spans="2:36" ht="39" x14ac:dyDescent="0.3">
      <c r="B397" s="176" t="s">
        <v>454</v>
      </c>
      <c r="C397" s="176" t="s">
        <v>455</v>
      </c>
      <c r="D397" s="176" t="s">
        <v>66</v>
      </c>
      <c r="E397" s="177" t="s">
        <v>67</v>
      </c>
      <c r="F397" s="177" t="s">
        <v>149</v>
      </c>
      <c r="G397" s="177" t="s">
        <v>69</v>
      </c>
      <c r="H397" s="176" t="s">
        <v>70</v>
      </c>
      <c r="I397" s="176" t="s">
        <v>79</v>
      </c>
      <c r="J397" s="11" t="s">
        <v>130</v>
      </c>
      <c r="K397" s="7" t="s">
        <v>131</v>
      </c>
      <c r="L397" s="7" t="s">
        <v>132</v>
      </c>
      <c r="M397" s="7">
        <v>1.5</v>
      </c>
      <c r="N397" s="178" t="s">
        <v>125</v>
      </c>
      <c r="O397" s="176" t="s">
        <v>451</v>
      </c>
      <c r="P397" s="176" t="s">
        <v>75</v>
      </c>
      <c r="Q397" s="176" t="s">
        <v>76</v>
      </c>
      <c r="R397" s="179" t="s">
        <v>77</v>
      </c>
      <c r="S397" s="179" t="s">
        <v>126</v>
      </c>
      <c r="T397" s="180">
        <f>V397+Y397</f>
        <v>91485</v>
      </c>
      <c r="U397" s="180" t="s">
        <v>79</v>
      </c>
      <c r="V397" s="184">
        <v>77762.25</v>
      </c>
      <c r="W397" s="184" t="s">
        <v>79</v>
      </c>
      <c r="X397" s="184" t="s">
        <v>79</v>
      </c>
      <c r="Y397" s="184">
        <v>13722.75</v>
      </c>
      <c r="Z397" s="184" t="s">
        <v>79</v>
      </c>
      <c r="AA397" s="184" t="s">
        <v>79</v>
      </c>
      <c r="AB397" s="184">
        <v>30495</v>
      </c>
      <c r="AC397" s="178" t="s">
        <v>80</v>
      </c>
      <c r="AD397" s="185" t="s">
        <v>79</v>
      </c>
      <c r="AE397" s="185">
        <f>V397+Y397</f>
        <v>91485</v>
      </c>
      <c r="AF397" s="176" t="s">
        <v>79</v>
      </c>
      <c r="AG397" s="178" t="s">
        <v>33</v>
      </c>
      <c r="AH397" s="178" t="s">
        <v>178</v>
      </c>
      <c r="AI397" s="178" t="s">
        <v>179</v>
      </c>
      <c r="AJ397" s="176"/>
    </row>
    <row r="398" spans="2:36" ht="52" x14ac:dyDescent="0.3">
      <c r="B398" s="176"/>
      <c r="C398" s="176"/>
      <c r="D398" s="176"/>
      <c r="E398" s="177"/>
      <c r="F398" s="177"/>
      <c r="G398" s="177"/>
      <c r="H398" s="176"/>
      <c r="I398" s="176"/>
      <c r="J398" s="11" t="s">
        <v>133</v>
      </c>
      <c r="K398" s="7" t="s">
        <v>134</v>
      </c>
      <c r="L398" s="7" t="s">
        <v>87</v>
      </c>
      <c r="M398" s="7">
        <v>1</v>
      </c>
      <c r="N398" s="178"/>
      <c r="O398" s="176"/>
      <c r="P398" s="176"/>
      <c r="Q398" s="176"/>
      <c r="R398" s="179"/>
      <c r="S398" s="179"/>
      <c r="T398" s="180"/>
      <c r="U398" s="180"/>
      <c r="V398" s="184"/>
      <c r="W398" s="184"/>
      <c r="X398" s="184"/>
      <c r="Y398" s="184"/>
      <c r="Z398" s="184"/>
      <c r="AA398" s="184"/>
      <c r="AB398" s="184"/>
      <c r="AC398" s="178"/>
      <c r="AD398" s="185"/>
      <c r="AE398" s="185"/>
      <c r="AF398" s="176"/>
      <c r="AG398" s="178"/>
      <c r="AH398" s="178"/>
      <c r="AI398" s="178"/>
      <c r="AJ398" s="176"/>
    </row>
    <row r="399" spans="2:36" ht="39" x14ac:dyDescent="0.3">
      <c r="B399" s="176"/>
      <c r="C399" s="176"/>
      <c r="D399" s="176"/>
      <c r="E399" s="177"/>
      <c r="F399" s="177"/>
      <c r="G399" s="177"/>
      <c r="H399" s="176"/>
      <c r="I399" s="176"/>
      <c r="J399" s="11" t="s">
        <v>230</v>
      </c>
      <c r="K399" s="7" t="s">
        <v>135</v>
      </c>
      <c r="L399" s="7" t="s">
        <v>136</v>
      </c>
      <c r="M399" s="7">
        <v>1</v>
      </c>
      <c r="N399" s="178"/>
      <c r="O399" s="176"/>
      <c r="P399" s="176"/>
      <c r="Q399" s="176"/>
      <c r="R399" s="179"/>
      <c r="S399" s="179"/>
      <c r="T399" s="180"/>
      <c r="U399" s="180"/>
      <c r="V399" s="184"/>
      <c r="W399" s="184"/>
      <c r="X399" s="184"/>
      <c r="Y399" s="184"/>
      <c r="Z399" s="184"/>
      <c r="AA399" s="184"/>
      <c r="AB399" s="184"/>
      <c r="AC399" s="178"/>
      <c r="AD399" s="185"/>
      <c r="AE399" s="185"/>
      <c r="AF399" s="176"/>
      <c r="AG399" s="178"/>
      <c r="AH399" s="178"/>
      <c r="AI399" s="178"/>
      <c r="AJ399" s="176"/>
    </row>
    <row r="400" spans="2:36" ht="26" x14ac:dyDescent="0.3">
      <c r="B400" s="176"/>
      <c r="C400" s="176"/>
      <c r="D400" s="176"/>
      <c r="E400" s="177"/>
      <c r="F400" s="177"/>
      <c r="G400" s="177"/>
      <c r="H400" s="176"/>
      <c r="I400" s="176"/>
      <c r="J400" s="11" t="s">
        <v>137</v>
      </c>
      <c r="K400" s="7" t="s">
        <v>138</v>
      </c>
      <c r="L400" s="7" t="s">
        <v>136</v>
      </c>
      <c r="M400" s="71">
        <v>1</v>
      </c>
      <c r="N400" s="178"/>
      <c r="O400" s="176"/>
      <c r="P400" s="176"/>
      <c r="Q400" s="176"/>
      <c r="R400" s="179"/>
      <c r="S400" s="179"/>
      <c r="T400" s="180"/>
      <c r="U400" s="180"/>
      <c r="V400" s="184"/>
      <c r="W400" s="184"/>
      <c r="X400" s="184"/>
      <c r="Y400" s="184"/>
      <c r="Z400" s="184"/>
      <c r="AA400" s="184"/>
      <c r="AB400" s="184"/>
      <c r="AC400" s="178"/>
      <c r="AD400" s="185"/>
      <c r="AE400" s="185"/>
      <c r="AF400" s="176"/>
      <c r="AG400" s="178"/>
      <c r="AH400" s="178"/>
      <c r="AI400" s="178"/>
      <c r="AJ400" s="176"/>
    </row>
    <row r="401" spans="2:36" ht="39" x14ac:dyDescent="0.3">
      <c r="B401" s="176" t="s">
        <v>1077</v>
      </c>
      <c r="C401" s="256" t="s">
        <v>456</v>
      </c>
      <c r="D401" s="256" t="s">
        <v>66</v>
      </c>
      <c r="E401" s="242" t="s">
        <v>67</v>
      </c>
      <c r="F401" s="242" t="s">
        <v>149</v>
      </c>
      <c r="G401" s="242" t="s">
        <v>69</v>
      </c>
      <c r="H401" s="256" t="s">
        <v>70</v>
      </c>
      <c r="I401" s="256" t="s">
        <v>79</v>
      </c>
      <c r="J401" s="20" t="s">
        <v>130</v>
      </c>
      <c r="K401" s="28" t="s">
        <v>131</v>
      </c>
      <c r="L401" s="28" t="s">
        <v>132</v>
      </c>
      <c r="M401" s="28">
        <v>2</v>
      </c>
      <c r="N401" s="222" t="s">
        <v>125</v>
      </c>
      <c r="O401" s="256" t="s">
        <v>451</v>
      </c>
      <c r="P401" s="256" t="s">
        <v>75</v>
      </c>
      <c r="Q401" s="256" t="s">
        <v>76</v>
      </c>
      <c r="R401" s="335" t="s">
        <v>77</v>
      </c>
      <c r="S401" s="335" t="s">
        <v>126</v>
      </c>
      <c r="T401" s="320">
        <f>V401+Y401</f>
        <v>113152.5</v>
      </c>
      <c r="U401" s="320" t="s">
        <v>79</v>
      </c>
      <c r="V401" s="314">
        <v>96179.62</v>
      </c>
      <c r="W401" s="314" t="s">
        <v>79</v>
      </c>
      <c r="X401" s="314" t="s">
        <v>79</v>
      </c>
      <c r="Y401" s="314">
        <v>16972.88</v>
      </c>
      <c r="Z401" s="314" t="s">
        <v>79</v>
      </c>
      <c r="AA401" s="314" t="s">
        <v>79</v>
      </c>
      <c r="AB401" s="314">
        <v>37717.5</v>
      </c>
      <c r="AC401" s="222" t="s">
        <v>80</v>
      </c>
      <c r="AD401" s="241" t="s">
        <v>79</v>
      </c>
      <c r="AE401" s="241">
        <f>V401+Y401</f>
        <v>113152.5</v>
      </c>
      <c r="AF401" s="256" t="s">
        <v>79</v>
      </c>
      <c r="AG401" s="222" t="s">
        <v>33</v>
      </c>
      <c r="AH401" s="222" t="s">
        <v>178</v>
      </c>
      <c r="AI401" s="222" t="s">
        <v>179</v>
      </c>
      <c r="AJ401" s="176"/>
    </row>
    <row r="402" spans="2:36" ht="52" x14ac:dyDescent="0.3">
      <c r="B402" s="176"/>
      <c r="C402" s="256"/>
      <c r="D402" s="256"/>
      <c r="E402" s="242"/>
      <c r="F402" s="242"/>
      <c r="G402" s="242"/>
      <c r="H402" s="256"/>
      <c r="I402" s="256"/>
      <c r="J402" s="20" t="s">
        <v>133</v>
      </c>
      <c r="K402" s="28" t="s">
        <v>134</v>
      </c>
      <c r="L402" s="28" t="s">
        <v>87</v>
      </c>
      <c r="M402" s="28">
        <v>2</v>
      </c>
      <c r="N402" s="222"/>
      <c r="O402" s="256"/>
      <c r="P402" s="256"/>
      <c r="Q402" s="256"/>
      <c r="R402" s="335"/>
      <c r="S402" s="335"/>
      <c r="T402" s="320"/>
      <c r="U402" s="320"/>
      <c r="V402" s="314"/>
      <c r="W402" s="314"/>
      <c r="X402" s="314"/>
      <c r="Y402" s="314"/>
      <c r="Z402" s="314"/>
      <c r="AA402" s="314"/>
      <c r="AB402" s="314"/>
      <c r="AC402" s="222"/>
      <c r="AD402" s="241"/>
      <c r="AE402" s="241"/>
      <c r="AF402" s="256"/>
      <c r="AG402" s="222"/>
      <c r="AH402" s="222"/>
      <c r="AI402" s="222"/>
      <c r="AJ402" s="176"/>
    </row>
    <row r="403" spans="2:36" ht="39" x14ac:dyDescent="0.3">
      <c r="B403" s="176"/>
      <c r="C403" s="256"/>
      <c r="D403" s="256"/>
      <c r="E403" s="242"/>
      <c r="F403" s="242"/>
      <c r="G403" s="242"/>
      <c r="H403" s="256"/>
      <c r="I403" s="256"/>
      <c r="J403" s="20" t="s">
        <v>230</v>
      </c>
      <c r="K403" s="28" t="s">
        <v>135</v>
      </c>
      <c r="L403" s="28" t="s">
        <v>136</v>
      </c>
      <c r="M403" s="28">
        <v>2</v>
      </c>
      <c r="N403" s="222"/>
      <c r="O403" s="256"/>
      <c r="P403" s="256"/>
      <c r="Q403" s="256"/>
      <c r="R403" s="335"/>
      <c r="S403" s="335"/>
      <c r="T403" s="320"/>
      <c r="U403" s="320"/>
      <c r="V403" s="314"/>
      <c r="W403" s="314"/>
      <c r="X403" s="314"/>
      <c r="Y403" s="314"/>
      <c r="Z403" s="314"/>
      <c r="AA403" s="314"/>
      <c r="AB403" s="314"/>
      <c r="AC403" s="222"/>
      <c r="AD403" s="241"/>
      <c r="AE403" s="241"/>
      <c r="AF403" s="256"/>
      <c r="AG403" s="222"/>
      <c r="AH403" s="222"/>
      <c r="AI403" s="222"/>
      <c r="AJ403" s="176"/>
    </row>
    <row r="404" spans="2:36" ht="26" x14ac:dyDescent="0.3">
      <c r="B404" s="176"/>
      <c r="C404" s="256"/>
      <c r="D404" s="256"/>
      <c r="E404" s="242"/>
      <c r="F404" s="242"/>
      <c r="G404" s="242"/>
      <c r="H404" s="256"/>
      <c r="I404" s="256"/>
      <c r="J404" s="20" t="s">
        <v>137</v>
      </c>
      <c r="K404" s="28" t="s">
        <v>138</v>
      </c>
      <c r="L404" s="28" t="s">
        <v>136</v>
      </c>
      <c r="M404" s="69">
        <v>2</v>
      </c>
      <c r="N404" s="222"/>
      <c r="O404" s="256"/>
      <c r="P404" s="256"/>
      <c r="Q404" s="256"/>
      <c r="R404" s="335"/>
      <c r="S404" s="335"/>
      <c r="T404" s="320"/>
      <c r="U404" s="320"/>
      <c r="V404" s="314"/>
      <c r="W404" s="314"/>
      <c r="X404" s="314"/>
      <c r="Y404" s="314"/>
      <c r="Z404" s="314"/>
      <c r="AA404" s="314"/>
      <c r="AB404" s="314"/>
      <c r="AC404" s="222"/>
      <c r="AD404" s="241"/>
      <c r="AE404" s="241"/>
      <c r="AF404" s="256"/>
      <c r="AG404" s="222"/>
      <c r="AH404" s="222"/>
      <c r="AI404" s="222"/>
      <c r="AJ404" s="176"/>
    </row>
    <row r="405" spans="2:36" s="37" customFormat="1" ht="132" customHeight="1" x14ac:dyDescent="0.35">
      <c r="B405" s="176" t="s">
        <v>457</v>
      </c>
      <c r="C405" s="176" t="s">
        <v>458</v>
      </c>
      <c r="D405" s="176" t="s">
        <v>123</v>
      </c>
      <c r="E405" s="177" t="s">
        <v>67</v>
      </c>
      <c r="F405" s="177" t="s">
        <v>151</v>
      </c>
      <c r="G405" s="177" t="s">
        <v>164</v>
      </c>
      <c r="H405" s="176" t="s">
        <v>70</v>
      </c>
      <c r="I405" s="176" t="s">
        <v>79</v>
      </c>
      <c r="J405" s="11" t="s">
        <v>229</v>
      </c>
      <c r="K405" s="7" t="s">
        <v>124</v>
      </c>
      <c r="L405" s="7" t="s">
        <v>88</v>
      </c>
      <c r="M405" s="7">
        <v>40</v>
      </c>
      <c r="N405" s="178" t="s">
        <v>125</v>
      </c>
      <c r="O405" s="176" t="s">
        <v>451</v>
      </c>
      <c r="P405" s="176" t="s">
        <v>75</v>
      </c>
      <c r="Q405" s="176" t="s">
        <v>76</v>
      </c>
      <c r="R405" s="179" t="s">
        <v>77</v>
      </c>
      <c r="S405" s="179" t="s">
        <v>126</v>
      </c>
      <c r="T405" s="180">
        <f>V405+Y405</f>
        <v>31832.5</v>
      </c>
      <c r="U405" s="180" t="s">
        <v>79</v>
      </c>
      <c r="V405" s="181">
        <v>27057.62</v>
      </c>
      <c r="W405" s="184" t="s">
        <v>79</v>
      </c>
      <c r="X405" s="184" t="s">
        <v>79</v>
      </c>
      <c r="Y405" s="184">
        <v>4774.88</v>
      </c>
      <c r="Z405" s="184" t="s">
        <v>100</v>
      </c>
      <c r="AA405" s="184" t="s">
        <v>79</v>
      </c>
      <c r="AB405" s="184">
        <v>5617.5</v>
      </c>
      <c r="AC405" s="178" t="s">
        <v>166</v>
      </c>
      <c r="AD405" s="185" t="s">
        <v>79</v>
      </c>
      <c r="AE405" s="185">
        <f>V405+Y405</f>
        <v>31832.5</v>
      </c>
      <c r="AF405" s="178" t="s">
        <v>79</v>
      </c>
      <c r="AG405" s="178" t="s">
        <v>33</v>
      </c>
      <c r="AH405" s="178" t="s">
        <v>182</v>
      </c>
      <c r="AI405" s="178" t="s">
        <v>200</v>
      </c>
      <c r="AJ405" s="178"/>
    </row>
    <row r="406" spans="2:36" s="37" customFormat="1" ht="86.15" customHeight="1" x14ac:dyDescent="0.35">
      <c r="B406" s="176"/>
      <c r="C406" s="176"/>
      <c r="D406" s="176"/>
      <c r="E406" s="177"/>
      <c r="F406" s="177"/>
      <c r="G406" s="177"/>
      <c r="H406" s="176"/>
      <c r="I406" s="176"/>
      <c r="J406" s="11" t="s">
        <v>128</v>
      </c>
      <c r="K406" s="7" t="s">
        <v>129</v>
      </c>
      <c r="L406" s="7" t="s">
        <v>87</v>
      </c>
      <c r="M406" s="7">
        <v>1</v>
      </c>
      <c r="N406" s="178"/>
      <c r="O406" s="176"/>
      <c r="P406" s="176"/>
      <c r="Q406" s="176"/>
      <c r="R406" s="179"/>
      <c r="S406" s="179"/>
      <c r="T406" s="180"/>
      <c r="U406" s="180"/>
      <c r="V406" s="182"/>
      <c r="W406" s="184"/>
      <c r="X406" s="184"/>
      <c r="Y406" s="184"/>
      <c r="Z406" s="184"/>
      <c r="AA406" s="184"/>
      <c r="AB406" s="184"/>
      <c r="AC406" s="178"/>
      <c r="AD406" s="185"/>
      <c r="AE406" s="185"/>
      <c r="AF406" s="176"/>
      <c r="AG406" s="178"/>
      <c r="AH406" s="178"/>
      <c r="AI406" s="178"/>
      <c r="AJ406" s="176"/>
    </row>
    <row r="407" spans="2:36" s="37" customFormat="1" ht="59.15" customHeight="1" x14ac:dyDescent="0.35">
      <c r="B407" s="176"/>
      <c r="C407" s="176"/>
      <c r="D407" s="176"/>
      <c r="E407" s="177"/>
      <c r="F407" s="177"/>
      <c r="G407" s="177"/>
      <c r="H407" s="176"/>
      <c r="I407" s="176"/>
      <c r="J407" s="11" t="s">
        <v>144</v>
      </c>
      <c r="K407" s="7" t="s">
        <v>145</v>
      </c>
      <c r="L407" s="7" t="s">
        <v>87</v>
      </c>
      <c r="M407" s="71">
        <v>50</v>
      </c>
      <c r="N407" s="178"/>
      <c r="O407" s="176"/>
      <c r="P407" s="176"/>
      <c r="Q407" s="176"/>
      <c r="R407" s="179"/>
      <c r="S407" s="179"/>
      <c r="T407" s="180"/>
      <c r="U407" s="180"/>
      <c r="V407" s="183"/>
      <c r="W407" s="184"/>
      <c r="X407" s="184"/>
      <c r="Y407" s="184"/>
      <c r="Z407" s="184"/>
      <c r="AA407" s="184"/>
      <c r="AB407" s="184"/>
      <c r="AC407" s="178"/>
      <c r="AD407" s="185"/>
      <c r="AE407" s="185"/>
      <c r="AF407" s="176"/>
      <c r="AG407" s="178"/>
      <c r="AH407" s="178"/>
      <c r="AI407" s="178"/>
      <c r="AJ407" s="176"/>
    </row>
    <row r="408" spans="2:36" s="37" customFormat="1" ht="89.15" customHeight="1" x14ac:dyDescent="0.35">
      <c r="B408" s="176" t="s">
        <v>459</v>
      </c>
      <c r="C408" s="176" t="s">
        <v>460</v>
      </c>
      <c r="D408" s="176" t="s">
        <v>123</v>
      </c>
      <c r="E408" s="177" t="s">
        <v>67</v>
      </c>
      <c r="F408" s="177" t="s">
        <v>151</v>
      </c>
      <c r="G408" s="177" t="s">
        <v>164</v>
      </c>
      <c r="H408" s="176" t="s">
        <v>70</v>
      </c>
      <c r="I408" s="176" t="s">
        <v>79</v>
      </c>
      <c r="J408" s="29" t="s">
        <v>229</v>
      </c>
      <c r="K408" s="14" t="s">
        <v>124</v>
      </c>
      <c r="L408" s="14" t="s">
        <v>88</v>
      </c>
      <c r="M408" s="14">
        <v>40</v>
      </c>
      <c r="N408" s="178" t="s">
        <v>125</v>
      </c>
      <c r="O408" s="176" t="s">
        <v>451</v>
      </c>
      <c r="P408" s="176" t="s">
        <v>75</v>
      </c>
      <c r="Q408" s="176" t="s">
        <v>76</v>
      </c>
      <c r="R408" s="179" t="s">
        <v>77</v>
      </c>
      <c r="S408" s="179" t="s">
        <v>126</v>
      </c>
      <c r="T408" s="180">
        <f>V408+Y408</f>
        <v>54570</v>
      </c>
      <c r="U408" s="180" t="s">
        <v>79</v>
      </c>
      <c r="V408" s="181">
        <v>46384.52</v>
      </c>
      <c r="W408" s="184" t="s">
        <v>79</v>
      </c>
      <c r="X408" s="184" t="s">
        <v>79</v>
      </c>
      <c r="Y408" s="184">
        <v>8185.48</v>
      </c>
      <c r="Z408" s="184" t="s">
        <v>100</v>
      </c>
      <c r="AA408" s="184" t="s">
        <v>79</v>
      </c>
      <c r="AB408" s="184">
        <v>9630</v>
      </c>
      <c r="AC408" s="178" t="s">
        <v>166</v>
      </c>
      <c r="AD408" s="185" t="s">
        <v>79</v>
      </c>
      <c r="AE408" s="185">
        <f>V408+Y408</f>
        <v>54570</v>
      </c>
      <c r="AF408" s="178" t="s">
        <v>79</v>
      </c>
      <c r="AG408" s="178" t="s">
        <v>33</v>
      </c>
      <c r="AH408" s="178" t="s">
        <v>182</v>
      </c>
      <c r="AI408" s="178" t="s">
        <v>200</v>
      </c>
      <c r="AJ408" s="178"/>
    </row>
    <row r="409" spans="2:36" s="37" customFormat="1" ht="86.15" customHeight="1" x14ac:dyDescent="0.35">
      <c r="B409" s="176"/>
      <c r="C409" s="176"/>
      <c r="D409" s="176"/>
      <c r="E409" s="177"/>
      <c r="F409" s="177"/>
      <c r="G409" s="177"/>
      <c r="H409" s="176"/>
      <c r="I409" s="176"/>
      <c r="J409" s="11" t="s">
        <v>128</v>
      </c>
      <c r="K409" s="7" t="s">
        <v>129</v>
      </c>
      <c r="L409" s="7" t="s">
        <v>87</v>
      </c>
      <c r="M409" s="7">
        <v>2</v>
      </c>
      <c r="N409" s="178"/>
      <c r="O409" s="176"/>
      <c r="P409" s="176"/>
      <c r="Q409" s="176"/>
      <c r="R409" s="179"/>
      <c r="S409" s="179"/>
      <c r="T409" s="180"/>
      <c r="U409" s="180"/>
      <c r="V409" s="182"/>
      <c r="W409" s="184"/>
      <c r="X409" s="184"/>
      <c r="Y409" s="184"/>
      <c r="Z409" s="184"/>
      <c r="AA409" s="184"/>
      <c r="AB409" s="184"/>
      <c r="AC409" s="178"/>
      <c r="AD409" s="185"/>
      <c r="AE409" s="185"/>
      <c r="AF409" s="176"/>
      <c r="AG409" s="178"/>
      <c r="AH409" s="178"/>
      <c r="AI409" s="178"/>
      <c r="AJ409" s="176"/>
    </row>
    <row r="410" spans="2:36" s="37" customFormat="1" ht="88.5" customHeight="1" x14ac:dyDescent="0.35">
      <c r="B410" s="176"/>
      <c r="C410" s="176"/>
      <c r="D410" s="176"/>
      <c r="E410" s="177"/>
      <c r="F410" s="177"/>
      <c r="G410" s="177"/>
      <c r="H410" s="176"/>
      <c r="I410" s="176"/>
      <c r="J410" s="11" t="s">
        <v>144</v>
      </c>
      <c r="K410" s="7" t="s">
        <v>145</v>
      </c>
      <c r="L410" s="7" t="s">
        <v>87</v>
      </c>
      <c r="M410" s="71">
        <v>40</v>
      </c>
      <c r="N410" s="178"/>
      <c r="O410" s="176"/>
      <c r="P410" s="176"/>
      <c r="Q410" s="176"/>
      <c r="R410" s="179"/>
      <c r="S410" s="179"/>
      <c r="T410" s="180"/>
      <c r="U410" s="180"/>
      <c r="V410" s="183"/>
      <c r="W410" s="184"/>
      <c r="X410" s="184"/>
      <c r="Y410" s="184"/>
      <c r="Z410" s="184"/>
      <c r="AA410" s="184"/>
      <c r="AB410" s="184"/>
      <c r="AC410" s="178"/>
      <c r="AD410" s="185"/>
      <c r="AE410" s="185"/>
      <c r="AF410" s="176"/>
      <c r="AG410" s="178"/>
      <c r="AH410" s="178"/>
      <c r="AI410" s="178"/>
      <c r="AJ410" s="176"/>
    </row>
    <row r="411" spans="2:36" s="37" customFormat="1" ht="102.65" customHeight="1" x14ac:dyDescent="0.35">
      <c r="B411" s="176" t="s">
        <v>461</v>
      </c>
      <c r="C411" s="176" t="s">
        <v>462</v>
      </c>
      <c r="D411" s="176" t="s">
        <v>123</v>
      </c>
      <c r="E411" s="177" t="s">
        <v>67</v>
      </c>
      <c r="F411" s="177" t="s">
        <v>151</v>
      </c>
      <c r="G411" s="177" t="s">
        <v>164</v>
      </c>
      <c r="H411" s="176" t="s">
        <v>70</v>
      </c>
      <c r="I411" s="176" t="s">
        <v>79</v>
      </c>
      <c r="J411" s="29" t="s">
        <v>229</v>
      </c>
      <c r="K411" s="14" t="s">
        <v>124</v>
      </c>
      <c r="L411" s="14" t="s">
        <v>88</v>
      </c>
      <c r="M411" s="14">
        <v>40</v>
      </c>
      <c r="N411" s="178" t="s">
        <v>125</v>
      </c>
      <c r="O411" s="176" t="s">
        <v>451</v>
      </c>
      <c r="P411" s="176" t="s">
        <v>75</v>
      </c>
      <c r="Q411" s="176" t="s">
        <v>76</v>
      </c>
      <c r="R411" s="179" t="s">
        <v>77</v>
      </c>
      <c r="S411" s="179" t="s">
        <v>126</v>
      </c>
      <c r="T411" s="180">
        <f>V411+Y411</f>
        <v>100045</v>
      </c>
      <c r="U411" s="180" t="s">
        <v>79</v>
      </c>
      <c r="V411" s="181">
        <v>85038.25</v>
      </c>
      <c r="W411" s="184" t="s">
        <v>79</v>
      </c>
      <c r="X411" s="184" t="s">
        <v>79</v>
      </c>
      <c r="Y411" s="184">
        <v>15006.75</v>
      </c>
      <c r="Z411" s="184" t="s">
        <v>100</v>
      </c>
      <c r="AA411" s="184" t="s">
        <v>79</v>
      </c>
      <c r="AB411" s="184">
        <v>17655</v>
      </c>
      <c r="AC411" s="178" t="s">
        <v>166</v>
      </c>
      <c r="AD411" s="185" t="s">
        <v>79</v>
      </c>
      <c r="AE411" s="185">
        <f>V411+Y411</f>
        <v>100045</v>
      </c>
      <c r="AF411" s="178" t="s">
        <v>79</v>
      </c>
      <c r="AG411" s="178" t="s">
        <v>33</v>
      </c>
      <c r="AH411" s="178" t="s">
        <v>182</v>
      </c>
      <c r="AI411" s="178" t="s">
        <v>200</v>
      </c>
      <c r="AJ411" s="178"/>
    </row>
    <row r="412" spans="2:36" s="37" customFormat="1" ht="59.5" customHeight="1" x14ac:dyDescent="0.35">
      <c r="B412" s="176"/>
      <c r="C412" s="176"/>
      <c r="D412" s="176"/>
      <c r="E412" s="177"/>
      <c r="F412" s="177"/>
      <c r="G412" s="177"/>
      <c r="H412" s="176"/>
      <c r="I412" s="176"/>
      <c r="J412" s="11" t="s">
        <v>128</v>
      </c>
      <c r="K412" s="7" t="s">
        <v>129</v>
      </c>
      <c r="L412" s="7" t="s">
        <v>87</v>
      </c>
      <c r="M412" s="7">
        <v>1</v>
      </c>
      <c r="N412" s="178"/>
      <c r="O412" s="176"/>
      <c r="P412" s="176"/>
      <c r="Q412" s="176"/>
      <c r="R412" s="179"/>
      <c r="S412" s="179"/>
      <c r="T412" s="180"/>
      <c r="U412" s="180"/>
      <c r="V412" s="182"/>
      <c r="W412" s="184"/>
      <c r="X412" s="184"/>
      <c r="Y412" s="184"/>
      <c r="Z412" s="184"/>
      <c r="AA412" s="184"/>
      <c r="AB412" s="184"/>
      <c r="AC412" s="178"/>
      <c r="AD412" s="185"/>
      <c r="AE412" s="185"/>
      <c r="AF412" s="176"/>
      <c r="AG412" s="178"/>
      <c r="AH412" s="178"/>
      <c r="AI412" s="178"/>
      <c r="AJ412" s="176"/>
    </row>
    <row r="413" spans="2:36" s="37" customFormat="1" ht="51.65" customHeight="1" x14ac:dyDescent="0.35">
      <c r="B413" s="176"/>
      <c r="C413" s="176"/>
      <c r="D413" s="176"/>
      <c r="E413" s="177"/>
      <c r="F413" s="177"/>
      <c r="G413" s="177"/>
      <c r="H413" s="176"/>
      <c r="I413" s="176"/>
      <c r="J413" s="11" t="s">
        <v>144</v>
      </c>
      <c r="K413" s="7" t="s">
        <v>145</v>
      </c>
      <c r="L413" s="7" t="s">
        <v>87</v>
      </c>
      <c r="M413" s="71">
        <v>10</v>
      </c>
      <c r="N413" s="178"/>
      <c r="O413" s="176"/>
      <c r="P413" s="176"/>
      <c r="Q413" s="176"/>
      <c r="R413" s="179"/>
      <c r="S413" s="179"/>
      <c r="T413" s="180"/>
      <c r="U413" s="180"/>
      <c r="V413" s="183"/>
      <c r="W413" s="184"/>
      <c r="X413" s="184"/>
      <c r="Y413" s="184"/>
      <c r="Z413" s="184"/>
      <c r="AA413" s="184"/>
      <c r="AB413" s="184"/>
      <c r="AC413" s="178"/>
      <c r="AD413" s="185"/>
      <c r="AE413" s="185"/>
      <c r="AF413" s="176"/>
      <c r="AG413" s="178"/>
      <c r="AH413" s="178"/>
      <c r="AI413" s="178"/>
      <c r="AJ413" s="176"/>
    </row>
    <row r="414" spans="2:36" s="37" customFormat="1" ht="100.5" customHeight="1" x14ac:dyDescent="0.35">
      <c r="B414" s="176" t="s">
        <v>463</v>
      </c>
      <c r="C414" s="176" t="s">
        <v>464</v>
      </c>
      <c r="D414" s="176" t="s">
        <v>123</v>
      </c>
      <c r="E414" s="177" t="s">
        <v>67</v>
      </c>
      <c r="F414" s="177" t="s">
        <v>151</v>
      </c>
      <c r="G414" s="177" t="s">
        <v>164</v>
      </c>
      <c r="H414" s="176" t="s">
        <v>70</v>
      </c>
      <c r="I414" s="176" t="s">
        <v>79</v>
      </c>
      <c r="J414" s="11" t="s">
        <v>229</v>
      </c>
      <c r="K414" s="7" t="s">
        <v>124</v>
      </c>
      <c r="L414" s="7" t="s">
        <v>88</v>
      </c>
      <c r="M414" s="71">
        <v>40</v>
      </c>
      <c r="N414" s="178" t="s">
        <v>125</v>
      </c>
      <c r="O414" s="176" t="s">
        <v>451</v>
      </c>
      <c r="P414" s="176" t="s">
        <v>75</v>
      </c>
      <c r="Q414" s="176" t="s">
        <v>76</v>
      </c>
      <c r="R414" s="179" t="s">
        <v>77</v>
      </c>
      <c r="S414" s="179" t="s">
        <v>126</v>
      </c>
      <c r="T414" s="180">
        <f>V414+Y414</f>
        <v>72760</v>
      </c>
      <c r="U414" s="180" t="s">
        <v>79</v>
      </c>
      <c r="V414" s="181">
        <v>61846</v>
      </c>
      <c r="W414" s="184" t="s">
        <v>79</v>
      </c>
      <c r="X414" s="184" t="s">
        <v>79</v>
      </c>
      <c r="Y414" s="184">
        <v>10914</v>
      </c>
      <c r="Z414" s="184" t="s">
        <v>100</v>
      </c>
      <c r="AA414" s="184" t="s">
        <v>79</v>
      </c>
      <c r="AB414" s="184">
        <v>12840</v>
      </c>
      <c r="AC414" s="178" t="s">
        <v>166</v>
      </c>
      <c r="AD414" s="185" t="s">
        <v>79</v>
      </c>
      <c r="AE414" s="185">
        <f>V414+Y414</f>
        <v>72760</v>
      </c>
      <c r="AF414" s="178" t="s">
        <v>79</v>
      </c>
      <c r="AG414" s="178" t="s">
        <v>33</v>
      </c>
      <c r="AH414" s="178" t="s">
        <v>182</v>
      </c>
      <c r="AI414" s="178" t="s">
        <v>200</v>
      </c>
      <c r="AJ414" s="178"/>
    </row>
    <row r="415" spans="2:36" s="37" customFormat="1" ht="58" customHeight="1" x14ac:dyDescent="0.35">
      <c r="B415" s="176"/>
      <c r="C415" s="176"/>
      <c r="D415" s="176"/>
      <c r="E415" s="177"/>
      <c r="F415" s="177"/>
      <c r="G415" s="177"/>
      <c r="H415" s="176"/>
      <c r="I415" s="176"/>
      <c r="J415" s="11" t="s">
        <v>128</v>
      </c>
      <c r="K415" s="7" t="s">
        <v>129</v>
      </c>
      <c r="L415" s="7" t="s">
        <v>87</v>
      </c>
      <c r="M415" s="71">
        <v>2</v>
      </c>
      <c r="N415" s="178"/>
      <c r="O415" s="176"/>
      <c r="P415" s="176"/>
      <c r="Q415" s="176"/>
      <c r="R415" s="179"/>
      <c r="S415" s="179"/>
      <c r="T415" s="180"/>
      <c r="U415" s="180"/>
      <c r="V415" s="182"/>
      <c r="W415" s="184"/>
      <c r="X415" s="184"/>
      <c r="Y415" s="184"/>
      <c r="Z415" s="184"/>
      <c r="AA415" s="184"/>
      <c r="AB415" s="184"/>
      <c r="AC415" s="178"/>
      <c r="AD415" s="185"/>
      <c r="AE415" s="185"/>
      <c r="AF415" s="176"/>
      <c r="AG415" s="178"/>
      <c r="AH415" s="178"/>
      <c r="AI415" s="178"/>
      <c r="AJ415" s="176"/>
    </row>
    <row r="416" spans="2:36" s="37" customFormat="1" ht="43" customHeight="1" x14ac:dyDescent="0.35">
      <c r="B416" s="176"/>
      <c r="C416" s="176"/>
      <c r="D416" s="176"/>
      <c r="E416" s="177"/>
      <c r="F416" s="177"/>
      <c r="G416" s="177"/>
      <c r="H416" s="176"/>
      <c r="I416" s="176"/>
      <c r="J416" s="11" t="s">
        <v>144</v>
      </c>
      <c r="K416" s="7" t="s">
        <v>145</v>
      </c>
      <c r="L416" s="7" t="s">
        <v>87</v>
      </c>
      <c r="M416" s="71">
        <v>40</v>
      </c>
      <c r="N416" s="178"/>
      <c r="O416" s="176"/>
      <c r="P416" s="176"/>
      <c r="Q416" s="176"/>
      <c r="R416" s="179"/>
      <c r="S416" s="179"/>
      <c r="T416" s="180"/>
      <c r="U416" s="180"/>
      <c r="V416" s="183"/>
      <c r="W416" s="184"/>
      <c r="X416" s="184"/>
      <c r="Y416" s="184"/>
      <c r="Z416" s="184"/>
      <c r="AA416" s="184"/>
      <c r="AB416" s="184"/>
      <c r="AC416" s="178"/>
      <c r="AD416" s="185"/>
      <c r="AE416" s="185"/>
      <c r="AF416" s="176"/>
      <c r="AG416" s="178"/>
      <c r="AH416" s="178"/>
      <c r="AI416" s="178"/>
      <c r="AJ416" s="176"/>
    </row>
    <row r="417" spans="2:36" s="37" customFormat="1" ht="100.5" customHeight="1" x14ac:dyDescent="0.35">
      <c r="B417" s="176" t="s">
        <v>465</v>
      </c>
      <c r="C417" s="176" t="s">
        <v>450</v>
      </c>
      <c r="D417" s="176" t="s">
        <v>123</v>
      </c>
      <c r="E417" s="177" t="s">
        <v>67</v>
      </c>
      <c r="F417" s="177" t="s">
        <v>151</v>
      </c>
      <c r="G417" s="177" t="s">
        <v>164</v>
      </c>
      <c r="H417" s="176" t="s">
        <v>70</v>
      </c>
      <c r="I417" s="176" t="s">
        <v>79</v>
      </c>
      <c r="J417" s="11" t="s">
        <v>229</v>
      </c>
      <c r="K417" s="7" t="s">
        <v>124</v>
      </c>
      <c r="L417" s="7" t="s">
        <v>88</v>
      </c>
      <c r="M417" s="71">
        <v>40</v>
      </c>
      <c r="N417" s="178" t="s">
        <v>125</v>
      </c>
      <c r="O417" s="176" t="s">
        <v>451</v>
      </c>
      <c r="P417" s="176" t="s">
        <v>75</v>
      </c>
      <c r="Q417" s="176" t="s">
        <v>76</v>
      </c>
      <c r="R417" s="179" t="s">
        <v>77</v>
      </c>
      <c r="S417" s="179" t="s">
        <v>126</v>
      </c>
      <c r="T417" s="180">
        <f>V417+Y417</f>
        <v>150449.68</v>
      </c>
      <c r="U417" s="180" t="s">
        <v>79</v>
      </c>
      <c r="V417" s="181">
        <v>127882.2</v>
      </c>
      <c r="W417" s="184" t="s">
        <v>79</v>
      </c>
      <c r="X417" s="184" t="s">
        <v>79</v>
      </c>
      <c r="Y417" s="184">
        <v>22567.48</v>
      </c>
      <c r="Z417" s="184" t="s">
        <v>100</v>
      </c>
      <c r="AA417" s="184" t="s">
        <v>79</v>
      </c>
      <c r="AB417" s="184">
        <v>26549.94</v>
      </c>
      <c r="AC417" s="178" t="s">
        <v>166</v>
      </c>
      <c r="AD417" s="185" t="s">
        <v>79</v>
      </c>
      <c r="AE417" s="185">
        <f>V417+Y417</f>
        <v>150449.68</v>
      </c>
      <c r="AF417" s="178" t="s">
        <v>79</v>
      </c>
      <c r="AG417" s="178" t="s">
        <v>33</v>
      </c>
      <c r="AH417" s="178" t="s">
        <v>182</v>
      </c>
      <c r="AI417" s="178" t="s">
        <v>200</v>
      </c>
      <c r="AJ417" s="178"/>
    </row>
    <row r="418" spans="2:36" s="37" customFormat="1" ht="58" customHeight="1" x14ac:dyDescent="0.35">
      <c r="B418" s="176"/>
      <c r="C418" s="176"/>
      <c r="D418" s="176"/>
      <c r="E418" s="177"/>
      <c r="F418" s="177"/>
      <c r="G418" s="177"/>
      <c r="H418" s="176"/>
      <c r="I418" s="176"/>
      <c r="J418" s="11" t="s">
        <v>128</v>
      </c>
      <c r="K418" s="7" t="s">
        <v>129</v>
      </c>
      <c r="L418" s="7" t="s">
        <v>87</v>
      </c>
      <c r="M418" s="71">
        <v>1</v>
      </c>
      <c r="N418" s="178"/>
      <c r="O418" s="176"/>
      <c r="P418" s="176"/>
      <c r="Q418" s="176"/>
      <c r="R418" s="179"/>
      <c r="S418" s="179"/>
      <c r="T418" s="180"/>
      <c r="U418" s="180"/>
      <c r="V418" s="182"/>
      <c r="W418" s="184"/>
      <c r="X418" s="184"/>
      <c r="Y418" s="184"/>
      <c r="Z418" s="184"/>
      <c r="AA418" s="184"/>
      <c r="AB418" s="184"/>
      <c r="AC418" s="178"/>
      <c r="AD418" s="185"/>
      <c r="AE418" s="185"/>
      <c r="AF418" s="176"/>
      <c r="AG418" s="178"/>
      <c r="AH418" s="178"/>
      <c r="AI418" s="178"/>
      <c r="AJ418" s="176"/>
    </row>
    <row r="419" spans="2:36" s="37" customFormat="1" ht="43" customHeight="1" x14ac:dyDescent="0.35">
      <c r="B419" s="176"/>
      <c r="C419" s="176"/>
      <c r="D419" s="176"/>
      <c r="E419" s="177"/>
      <c r="F419" s="177"/>
      <c r="G419" s="177"/>
      <c r="H419" s="176"/>
      <c r="I419" s="176"/>
      <c r="J419" s="11" t="s">
        <v>144</v>
      </c>
      <c r="K419" s="7" t="s">
        <v>145</v>
      </c>
      <c r="L419" s="7" t="s">
        <v>87</v>
      </c>
      <c r="M419" s="71">
        <v>60</v>
      </c>
      <c r="N419" s="178"/>
      <c r="O419" s="176"/>
      <c r="P419" s="176"/>
      <c r="Q419" s="176"/>
      <c r="R419" s="179"/>
      <c r="S419" s="179"/>
      <c r="T419" s="180"/>
      <c r="U419" s="180"/>
      <c r="V419" s="183"/>
      <c r="W419" s="184"/>
      <c r="X419" s="184"/>
      <c r="Y419" s="184"/>
      <c r="Z419" s="184"/>
      <c r="AA419" s="184"/>
      <c r="AB419" s="184"/>
      <c r="AC419" s="178"/>
      <c r="AD419" s="185"/>
      <c r="AE419" s="185"/>
      <c r="AF419" s="176"/>
      <c r="AG419" s="178"/>
      <c r="AH419" s="178"/>
      <c r="AI419" s="178"/>
      <c r="AJ419" s="176"/>
    </row>
    <row r="420" spans="2:36" s="37" customFormat="1" ht="100.5" customHeight="1" x14ac:dyDescent="0.35">
      <c r="B420" s="176" t="s">
        <v>466</v>
      </c>
      <c r="C420" s="176" t="s">
        <v>460</v>
      </c>
      <c r="D420" s="176" t="s">
        <v>123</v>
      </c>
      <c r="E420" s="177" t="s">
        <v>67</v>
      </c>
      <c r="F420" s="177" t="s">
        <v>151</v>
      </c>
      <c r="G420" s="177" t="s">
        <v>164</v>
      </c>
      <c r="H420" s="176" t="s">
        <v>70</v>
      </c>
      <c r="I420" s="176" t="s">
        <v>79</v>
      </c>
      <c r="J420" s="11" t="s">
        <v>229</v>
      </c>
      <c r="K420" s="7" t="s">
        <v>124</v>
      </c>
      <c r="L420" s="7" t="s">
        <v>88</v>
      </c>
      <c r="M420" s="71">
        <v>40</v>
      </c>
      <c r="N420" s="178" t="s">
        <v>125</v>
      </c>
      <c r="O420" s="176" t="s">
        <v>451</v>
      </c>
      <c r="P420" s="176" t="s">
        <v>75</v>
      </c>
      <c r="Q420" s="176" t="s">
        <v>76</v>
      </c>
      <c r="R420" s="179" t="s">
        <v>77</v>
      </c>
      <c r="S420" s="179" t="s">
        <v>126</v>
      </c>
      <c r="T420" s="180">
        <f>V420+Y420</f>
        <v>54570</v>
      </c>
      <c r="U420" s="180" t="s">
        <v>79</v>
      </c>
      <c r="V420" s="181">
        <v>46384.52</v>
      </c>
      <c r="W420" s="184" t="s">
        <v>79</v>
      </c>
      <c r="X420" s="184" t="s">
        <v>79</v>
      </c>
      <c r="Y420" s="184">
        <v>8185.48</v>
      </c>
      <c r="Z420" s="184" t="s">
        <v>100</v>
      </c>
      <c r="AA420" s="184" t="s">
        <v>79</v>
      </c>
      <c r="AB420" s="184">
        <v>9630</v>
      </c>
      <c r="AC420" s="178" t="s">
        <v>166</v>
      </c>
      <c r="AD420" s="185" t="s">
        <v>79</v>
      </c>
      <c r="AE420" s="185">
        <f>V420+Y420</f>
        <v>54570</v>
      </c>
      <c r="AF420" s="178" t="s">
        <v>79</v>
      </c>
      <c r="AG420" s="178" t="s">
        <v>33</v>
      </c>
      <c r="AH420" s="178" t="s">
        <v>270</v>
      </c>
      <c r="AI420" s="178" t="s">
        <v>276</v>
      </c>
      <c r="AJ420" s="178"/>
    </row>
    <row r="421" spans="2:36" s="37" customFormat="1" ht="58" customHeight="1" x14ac:dyDescent="0.35">
      <c r="B421" s="176"/>
      <c r="C421" s="176"/>
      <c r="D421" s="176"/>
      <c r="E421" s="177"/>
      <c r="F421" s="177"/>
      <c r="G421" s="177"/>
      <c r="H421" s="176"/>
      <c r="I421" s="176"/>
      <c r="J421" s="11" t="s">
        <v>128</v>
      </c>
      <c r="K421" s="7" t="s">
        <v>129</v>
      </c>
      <c r="L421" s="7" t="s">
        <v>87</v>
      </c>
      <c r="M421" s="71">
        <v>1</v>
      </c>
      <c r="N421" s="178"/>
      <c r="O421" s="176"/>
      <c r="P421" s="176"/>
      <c r="Q421" s="176"/>
      <c r="R421" s="179"/>
      <c r="S421" s="179"/>
      <c r="T421" s="180"/>
      <c r="U421" s="180"/>
      <c r="V421" s="182"/>
      <c r="W421" s="184"/>
      <c r="X421" s="184"/>
      <c r="Y421" s="184"/>
      <c r="Z421" s="184"/>
      <c r="AA421" s="184"/>
      <c r="AB421" s="184"/>
      <c r="AC421" s="178"/>
      <c r="AD421" s="185"/>
      <c r="AE421" s="185"/>
      <c r="AF421" s="176"/>
      <c r="AG421" s="178"/>
      <c r="AH421" s="178"/>
      <c r="AI421" s="178"/>
      <c r="AJ421" s="176"/>
    </row>
    <row r="422" spans="2:36" s="37" customFormat="1" ht="43" customHeight="1" x14ac:dyDescent="0.35">
      <c r="B422" s="176"/>
      <c r="C422" s="176"/>
      <c r="D422" s="176"/>
      <c r="E422" s="177"/>
      <c r="F422" s="177"/>
      <c r="G422" s="177"/>
      <c r="H422" s="176"/>
      <c r="I422" s="176"/>
      <c r="J422" s="11" t="s">
        <v>144</v>
      </c>
      <c r="K422" s="7" t="s">
        <v>145</v>
      </c>
      <c r="L422" s="7" t="s">
        <v>87</v>
      </c>
      <c r="M422" s="71">
        <v>40</v>
      </c>
      <c r="N422" s="178"/>
      <c r="O422" s="176"/>
      <c r="P422" s="176"/>
      <c r="Q422" s="176"/>
      <c r="R422" s="179"/>
      <c r="S422" s="179"/>
      <c r="T422" s="180"/>
      <c r="U422" s="180"/>
      <c r="V422" s="183"/>
      <c r="W422" s="184"/>
      <c r="X422" s="184"/>
      <c r="Y422" s="184"/>
      <c r="Z422" s="184"/>
      <c r="AA422" s="184"/>
      <c r="AB422" s="184"/>
      <c r="AC422" s="178"/>
      <c r="AD422" s="185"/>
      <c r="AE422" s="185"/>
      <c r="AF422" s="176"/>
      <c r="AG422" s="178"/>
      <c r="AH422" s="178"/>
      <c r="AI422" s="178"/>
      <c r="AJ422" s="176"/>
    </row>
    <row r="423" spans="2:36" s="37" customFormat="1" ht="91" x14ac:dyDescent="0.35">
      <c r="B423" s="176" t="s">
        <v>467</v>
      </c>
      <c r="C423" s="176" t="s">
        <v>460</v>
      </c>
      <c r="D423" s="176" t="s">
        <v>123</v>
      </c>
      <c r="E423" s="177" t="s">
        <v>67</v>
      </c>
      <c r="F423" s="177" t="s">
        <v>151</v>
      </c>
      <c r="G423" s="177" t="s">
        <v>164</v>
      </c>
      <c r="H423" s="176" t="s">
        <v>70</v>
      </c>
      <c r="I423" s="176" t="s">
        <v>79</v>
      </c>
      <c r="J423" s="11" t="s">
        <v>229</v>
      </c>
      <c r="K423" s="7" t="s">
        <v>124</v>
      </c>
      <c r="L423" s="7" t="s">
        <v>88</v>
      </c>
      <c r="M423" s="71">
        <v>40</v>
      </c>
      <c r="N423" s="178" t="s">
        <v>125</v>
      </c>
      <c r="O423" s="176" t="s">
        <v>451</v>
      </c>
      <c r="P423" s="176" t="s">
        <v>75</v>
      </c>
      <c r="Q423" s="176" t="s">
        <v>76</v>
      </c>
      <c r="R423" s="179" t="s">
        <v>77</v>
      </c>
      <c r="S423" s="179" t="s">
        <v>126</v>
      </c>
      <c r="T423" s="180">
        <f>V423+Y423</f>
        <v>37168.380000000005</v>
      </c>
      <c r="U423" s="180" t="s">
        <v>79</v>
      </c>
      <c r="V423" s="181">
        <v>31593.13</v>
      </c>
      <c r="W423" s="184" t="s">
        <v>79</v>
      </c>
      <c r="X423" s="184" t="s">
        <v>79</v>
      </c>
      <c r="Y423" s="184">
        <v>5575.25</v>
      </c>
      <c r="Z423" s="184" t="s">
        <v>100</v>
      </c>
      <c r="AA423" s="184" t="s">
        <v>79</v>
      </c>
      <c r="AB423" s="184">
        <v>6559.13</v>
      </c>
      <c r="AC423" s="178" t="s">
        <v>166</v>
      </c>
      <c r="AD423" s="185" t="s">
        <v>79</v>
      </c>
      <c r="AE423" s="185">
        <f>V423+Y423</f>
        <v>37168.380000000005</v>
      </c>
      <c r="AF423" s="176" t="s">
        <v>79</v>
      </c>
      <c r="AG423" s="178" t="s">
        <v>33</v>
      </c>
      <c r="AH423" s="178" t="s">
        <v>270</v>
      </c>
      <c r="AI423" s="178" t="s">
        <v>276</v>
      </c>
      <c r="AJ423" s="176"/>
    </row>
    <row r="424" spans="2:36" s="37" customFormat="1" ht="58" customHeight="1" x14ac:dyDescent="0.35">
      <c r="B424" s="176"/>
      <c r="C424" s="176"/>
      <c r="D424" s="176"/>
      <c r="E424" s="177"/>
      <c r="F424" s="177"/>
      <c r="G424" s="177"/>
      <c r="H424" s="176"/>
      <c r="I424" s="176"/>
      <c r="J424" s="11" t="s">
        <v>128</v>
      </c>
      <c r="K424" s="7" t="s">
        <v>129</v>
      </c>
      <c r="L424" s="7" t="s">
        <v>87</v>
      </c>
      <c r="M424" s="71">
        <v>1</v>
      </c>
      <c r="N424" s="178"/>
      <c r="O424" s="176"/>
      <c r="P424" s="176"/>
      <c r="Q424" s="176"/>
      <c r="R424" s="179"/>
      <c r="S424" s="179"/>
      <c r="T424" s="180"/>
      <c r="U424" s="180"/>
      <c r="V424" s="182"/>
      <c r="W424" s="184"/>
      <c r="X424" s="184"/>
      <c r="Y424" s="184"/>
      <c r="Z424" s="184"/>
      <c r="AA424" s="184"/>
      <c r="AB424" s="184"/>
      <c r="AC424" s="178"/>
      <c r="AD424" s="185"/>
      <c r="AE424" s="185"/>
      <c r="AF424" s="176"/>
      <c r="AG424" s="178"/>
      <c r="AH424" s="178"/>
      <c r="AI424" s="178"/>
      <c r="AJ424" s="176"/>
    </row>
    <row r="425" spans="2:36" s="37" customFormat="1" ht="43" customHeight="1" x14ac:dyDescent="0.35">
      <c r="B425" s="176"/>
      <c r="C425" s="176"/>
      <c r="D425" s="176"/>
      <c r="E425" s="177"/>
      <c r="F425" s="177"/>
      <c r="G425" s="177"/>
      <c r="H425" s="176"/>
      <c r="I425" s="176"/>
      <c r="J425" s="11" t="s">
        <v>144</v>
      </c>
      <c r="K425" s="7" t="s">
        <v>145</v>
      </c>
      <c r="L425" s="7" t="s">
        <v>87</v>
      </c>
      <c r="M425" s="71">
        <v>20</v>
      </c>
      <c r="N425" s="178"/>
      <c r="O425" s="176"/>
      <c r="P425" s="176"/>
      <c r="Q425" s="176"/>
      <c r="R425" s="179"/>
      <c r="S425" s="179"/>
      <c r="T425" s="180"/>
      <c r="U425" s="180"/>
      <c r="V425" s="183"/>
      <c r="W425" s="184"/>
      <c r="X425" s="184"/>
      <c r="Y425" s="184"/>
      <c r="Z425" s="184"/>
      <c r="AA425" s="184"/>
      <c r="AB425" s="184"/>
      <c r="AC425" s="178"/>
      <c r="AD425" s="185"/>
      <c r="AE425" s="185"/>
      <c r="AF425" s="176"/>
      <c r="AG425" s="178"/>
      <c r="AH425" s="178"/>
      <c r="AI425" s="178"/>
      <c r="AJ425" s="176"/>
    </row>
    <row r="426" spans="2:36" s="37" customFormat="1" ht="91" x14ac:dyDescent="0.35">
      <c r="B426" s="176" t="s">
        <v>468</v>
      </c>
      <c r="C426" s="176" t="s">
        <v>462</v>
      </c>
      <c r="D426" s="176" t="s">
        <v>123</v>
      </c>
      <c r="E426" s="177" t="s">
        <v>67</v>
      </c>
      <c r="F426" s="177" t="s">
        <v>151</v>
      </c>
      <c r="G426" s="177" t="s">
        <v>164</v>
      </c>
      <c r="H426" s="176" t="s">
        <v>70</v>
      </c>
      <c r="I426" s="176" t="s">
        <v>79</v>
      </c>
      <c r="J426" s="11" t="s">
        <v>229</v>
      </c>
      <c r="K426" s="7" t="s">
        <v>124</v>
      </c>
      <c r="L426" s="7" t="s">
        <v>88</v>
      </c>
      <c r="M426" s="71">
        <v>40</v>
      </c>
      <c r="N426" s="178" t="s">
        <v>125</v>
      </c>
      <c r="O426" s="176" t="s">
        <v>451</v>
      </c>
      <c r="P426" s="176" t="s">
        <v>75</v>
      </c>
      <c r="Q426" s="176" t="s">
        <v>76</v>
      </c>
      <c r="R426" s="179" t="s">
        <v>77</v>
      </c>
      <c r="S426" s="179" t="s">
        <v>126</v>
      </c>
      <c r="T426" s="180">
        <f>V426+Y426</f>
        <v>100864.98</v>
      </c>
      <c r="U426" s="180" t="s">
        <v>79</v>
      </c>
      <c r="V426" s="181">
        <v>85735.23</v>
      </c>
      <c r="W426" s="184" t="s">
        <v>79</v>
      </c>
      <c r="X426" s="184" t="s">
        <v>79</v>
      </c>
      <c r="Y426" s="184">
        <v>15129.75</v>
      </c>
      <c r="Z426" s="184" t="s">
        <v>100</v>
      </c>
      <c r="AA426" s="184" t="s">
        <v>79</v>
      </c>
      <c r="AB426" s="184">
        <v>17799.71</v>
      </c>
      <c r="AC426" s="178" t="s">
        <v>166</v>
      </c>
      <c r="AD426" s="185" t="s">
        <v>79</v>
      </c>
      <c r="AE426" s="185">
        <f>V426+Y426</f>
        <v>100864.98</v>
      </c>
      <c r="AF426" s="176" t="s">
        <v>79</v>
      </c>
      <c r="AG426" s="178" t="s">
        <v>33</v>
      </c>
      <c r="AH426" s="178" t="s">
        <v>270</v>
      </c>
      <c r="AI426" s="178" t="s">
        <v>276</v>
      </c>
      <c r="AJ426" s="176"/>
    </row>
    <row r="427" spans="2:36" s="37" customFormat="1" ht="58" customHeight="1" x14ac:dyDescent="0.35">
      <c r="B427" s="176"/>
      <c r="C427" s="176"/>
      <c r="D427" s="176"/>
      <c r="E427" s="177"/>
      <c r="F427" s="177"/>
      <c r="G427" s="177"/>
      <c r="H427" s="176"/>
      <c r="I427" s="176"/>
      <c r="J427" s="11" t="s">
        <v>128</v>
      </c>
      <c r="K427" s="7" t="s">
        <v>129</v>
      </c>
      <c r="L427" s="7" t="s">
        <v>87</v>
      </c>
      <c r="M427" s="71">
        <v>1</v>
      </c>
      <c r="N427" s="178"/>
      <c r="O427" s="176"/>
      <c r="P427" s="176"/>
      <c r="Q427" s="176"/>
      <c r="R427" s="179"/>
      <c r="S427" s="179"/>
      <c r="T427" s="180"/>
      <c r="U427" s="180"/>
      <c r="V427" s="182"/>
      <c r="W427" s="184"/>
      <c r="X427" s="184"/>
      <c r="Y427" s="184"/>
      <c r="Z427" s="184"/>
      <c r="AA427" s="184"/>
      <c r="AB427" s="184"/>
      <c r="AC427" s="178"/>
      <c r="AD427" s="185"/>
      <c r="AE427" s="185"/>
      <c r="AF427" s="176"/>
      <c r="AG427" s="178"/>
      <c r="AH427" s="178"/>
      <c r="AI427" s="178"/>
      <c r="AJ427" s="176"/>
    </row>
    <row r="428" spans="2:36" s="37" customFormat="1" ht="43" customHeight="1" x14ac:dyDescent="0.35">
      <c r="B428" s="176"/>
      <c r="C428" s="176"/>
      <c r="D428" s="194"/>
      <c r="E428" s="202"/>
      <c r="F428" s="177"/>
      <c r="G428" s="177"/>
      <c r="H428" s="194"/>
      <c r="I428" s="194"/>
      <c r="J428" s="11" t="s">
        <v>144</v>
      </c>
      <c r="K428" s="7" t="s">
        <v>145</v>
      </c>
      <c r="L428" s="7" t="s">
        <v>87</v>
      </c>
      <c r="M428" s="71">
        <v>10</v>
      </c>
      <c r="N428" s="204"/>
      <c r="O428" s="194"/>
      <c r="P428" s="194"/>
      <c r="Q428" s="194"/>
      <c r="R428" s="208"/>
      <c r="S428" s="208"/>
      <c r="T428" s="211"/>
      <c r="U428" s="211"/>
      <c r="V428" s="182"/>
      <c r="W428" s="181"/>
      <c r="X428" s="181"/>
      <c r="Y428" s="181"/>
      <c r="Z428" s="181"/>
      <c r="AA428" s="181"/>
      <c r="AB428" s="181"/>
      <c r="AC428" s="204"/>
      <c r="AD428" s="186"/>
      <c r="AE428" s="186"/>
      <c r="AF428" s="194"/>
      <c r="AG428" s="204"/>
      <c r="AH428" s="178"/>
      <c r="AI428" s="178"/>
      <c r="AJ428" s="176"/>
    </row>
    <row r="429" spans="2:36" ht="39" x14ac:dyDescent="0.3">
      <c r="B429" s="176" t="s">
        <v>1012</v>
      </c>
      <c r="C429" s="176" t="s">
        <v>456</v>
      </c>
      <c r="D429" s="176" t="s">
        <v>66</v>
      </c>
      <c r="E429" s="177" t="s">
        <v>67</v>
      </c>
      <c r="F429" s="177" t="s">
        <v>149</v>
      </c>
      <c r="G429" s="177" t="s">
        <v>69</v>
      </c>
      <c r="H429" s="176" t="s">
        <v>70</v>
      </c>
      <c r="I429" s="176" t="s">
        <v>79</v>
      </c>
      <c r="J429" s="11" t="s">
        <v>130</v>
      </c>
      <c r="K429" s="7" t="s">
        <v>131</v>
      </c>
      <c r="L429" s="7" t="s">
        <v>132</v>
      </c>
      <c r="M429" s="7">
        <v>2</v>
      </c>
      <c r="N429" s="178" t="s">
        <v>125</v>
      </c>
      <c r="O429" s="176" t="s">
        <v>451</v>
      </c>
      <c r="P429" s="176" t="s">
        <v>75</v>
      </c>
      <c r="Q429" s="176" t="s">
        <v>76</v>
      </c>
      <c r="R429" s="179" t="s">
        <v>77</v>
      </c>
      <c r="S429" s="179" t="s">
        <v>126</v>
      </c>
      <c r="T429" s="180">
        <f>V429+Y429</f>
        <v>113152.5</v>
      </c>
      <c r="U429" s="180" t="s">
        <v>79</v>
      </c>
      <c r="V429" s="184">
        <v>96179.62</v>
      </c>
      <c r="W429" s="184" t="s">
        <v>79</v>
      </c>
      <c r="X429" s="184" t="s">
        <v>79</v>
      </c>
      <c r="Y429" s="184">
        <v>16972.88</v>
      </c>
      <c r="Z429" s="184" t="s">
        <v>79</v>
      </c>
      <c r="AA429" s="184" t="s">
        <v>79</v>
      </c>
      <c r="AB429" s="184">
        <v>37717.5</v>
      </c>
      <c r="AC429" s="178" t="s">
        <v>80</v>
      </c>
      <c r="AD429" s="185" t="s">
        <v>79</v>
      </c>
      <c r="AE429" s="185">
        <f>V429+Y429</f>
        <v>113152.5</v>
      </c>
      <c r="AF429" s="176" t="s">
        <v>79</v>
      </c>
      <c r="AG429" s="178" t="s">
        <v>33</v>
      </c>
      <c r="AH429" s="178" t="s">
        <v>182</v>
      </c>
      <c r="AI429" s="178" t="s">
        <v>200</v>
      </c>
      <c r="AJ429" s="176"/>
    </row>
    <row r="430" spans="2:36" ht="52" x14ac:dyDescent="0.3">
      <c r="B430" s="176"/>
      <c r="C430" s="176"/>
      <c r="D430" s="176"/>
      <c r="E430" s="177"/>
      <c r="F430" s="177"/>
      <c r="G430" s="177"/>
      <c r="H430" s="176"/>
      <c r="I430" s="176"/>
      <c r="J430" s="11" t="s">
        <v>133</v>
      </c>
      <c r="K430" s="7" t="s">
        <v>134</v>
      </c>
      <c r="L430" s="7" t="s">
        <v>87</v>
      </c>
      <c r="M430" s="7">
        <v>2</v>
      </c>
      <c r="N430" s="178"/>
      <c r="O430" s="176"/>
      <c r="P430" s="176"/>
      <c r="Q430" s="176"/>
      <c r="R430" s="179"/>
      <c r="S430" s="179"/>
      <c r="T430" s="180"/>
      <c r="U430" s="180"/>
      <c r="V430" s="184"/>
      <c r="W430" s="184"/>
      <c r="X430" s="184"/>
      <c r="Y430" s="184"/>
      <c r="Z430" s="184"/>
      <c r="AA430" s="184"/>
      <c r="AB430" s="184"/>
      <c r="AC430" s="178"/>
      <c r="AD430" s="185"/>
      <c r="AE430" s="185"/>
      <c r="AF430" s="176"/>
      <c r="AG430" s="178"/>
      <c r="AH430" s="178"/>
      <c r="AI430" s="178"/>
      <c r="AJ430" s="176"/>
    </row>
    <row r="431" spans="2:36" ht="39" x14ac:dyDescent="0.3">
      <c r="B431" s="176"/>
      <c r="C431" s="176"/>
      <c r="D431" s="176"/>
      <c r="E431" s="177"/>
      <c r="F431" s="177"/>
      <c r="G431" s="177"/>
      <c r="H431" s="176"/>
      <c r="I431" s="176"/>
      <c r="J431" s="11" t="s">
        <v>230</v>
      </c>
      <c r="K431" s="7" t="s">
        <v>135</v>
      </c>
      <c r="L431" s="7" t="s">
        <v>136</v>
      </c>
      <c r="M431" s="7">
        <v>2</v>
      </c>
      <c r="N431" s="178"/>
      <c r="O431" s="176"/>
      <c r="P431" s="176"/>
      <c r="Q431" s="176"/>
      <c r="R431" s="179"/>
      <c r="S431" s="179"/>
      <c r="T431" s="180"/>
      <c r="U431" s="180"/>
      <c r="V431" s="184"/>
      <c r="W431" s="184"/>
      <c r="X431" s="184"/>
      <c r="Y431" s="184"/>
      <c r="Z431" s="184"/>
      <c r="AA431" s="184"/>
      <c r="AB431" s="184"/>
      <c r="AC431" s="178"/>
      <c r="AD431" s="185"/>
      <c r="AE431" s="185"/>
      <c r="AF431" s="176"/>
      <c r="AG431" s="178"/>
      <c r="AH431" s="178"/>
      <c r="AI431" s="178"/>
      <c r="AJ431" s="176"/>
    </row>
    <row r="432" spans="2:36" ht="54" customHeight="1" x14ac:dyDescent="0.3">
      <c r="B432" s="176"/>
      <c r="C432" s="176"/>
      <c r="D432" s="176"/>
      <c r="E432" s="177"/>
      <c r="F432" s="177"/>
      <c r="G432" s="177"/>
      <c r="H432" s="176"/>
      <c r="I432" s="176"/>
      <c r="J432" s="11" t="s">
        <v>137</v>
      </c>
      <c r="K432" s="7" t="s">
        <v>138</v>
      </c>
      <c r="L432" s="7" t="s">
        <v>136</v>
      </c>
      <c r="M432" s="71">
        <v>2</v>
      </c>
      <c r="N432" s="178"/>
      <c r="O432" s="176"/>
      <c r="P432" s="176"/>
      <c r="Q432" s="176"/>
      <c r="R432" s="179"/>
      <c r="S432" s="179"/>
      <c r="T432" s="180"/>
      <c r="U432" s="180"/>
      <c r="V432" s="184"/>
      <c r="W432" s="184"/>
      <c r="X432" s="184"/>
      <c r="Y432" s="184"/>
      <c r="Z432" s="184"/>
      <c r="AA432" s="184"/>
      <c r="AB432" s="184"/>
      <c r="AC432" s="178"/>
      <c r="AD432" s="185"/>
      <c r="AE432" s="185"/>
      <c r="AF432" s="176"/>
      <c r="AG432" s="178"/>
      <c r="AH432" s="178"/>
      <c r="AI432" s="178"/>
      <c r="AJ432" s="176"/>
    </row>
    <row r="433" spans="2:36" s="37" customFormat="1" ht="100.5" customHeight="1" x14ac:dyDescent="0.35">
      <c r="B433" s="176" t="s">
        <v>1061</v>
      </c>
      <c r="C433" s="176" t="s">
        <v>450</v>
      </c>
      <c r="D433" s="176" t="s">
        <v>123</v>
      </c>
      <c r="E433" s="177" t="s">
        <v>67</v>
      </c>
      <c r="F433" s="177" t="s">
        <v>151</v>
      </c>
      <c r="G433" s="177" t="s">
        <v>164</v>
      </c>
      <c r="H433" s="176" t="s">
        <v>70</v>
      </c>
      <c r="I433" s="176" t="s">
        <v>79</v>
      </c>
      <c r="J433" s="11" t="s">
        <v>229</v>
      </c>
      <c r="K433" s="7" t="s">
        <v>124</v>
      </c>
      <c r="L433" s="7" t="s">
        <v>88</v>
      </c>
      <c r="M433" s="71">
        <v>40</v>
      </c>
      <c r="N433" s="178" t="s">
        <v>125</v>
      </c>
      <c r="O433" s="176" t="s">
        <v>451</v>
      </c>
      <c r="P433" s="176" t="s">
        <v>75</v>
      </c>
      <c r="Q433" s="176" t="s">
        <v>76</v>
      </c>
      <c r="R433" s="179" t="s">
        <v>77</v>
      </c>
      <c r="S433" s="179" t="s">
        <v>126</v>
      </c>
      <c r="T433" s="180">
        <f>V433+Y433</f>
        <v>55631.839999999997</v>
      </c>
      <c r="U433" s="180" t="s">
        <v>79</v>
      </c>
      <c r="V433" s="181">
        <v>47287.040000000001</v>
      </c>
      <c r="W433" s="184" t="s">
        <v>79</v>
      </c>
      <c r="X433" s="184" t="s">
        <v>79</v>
      </c>
      <c r="Y433" s="184">
        <v>8344.7999999999993</v>
      </c>
      <c r="Z433" s="184" t="s">
        <v>100</v>
      </c>
      <c r="AA433" s="184" t="s">
        <v>79</v>
      </c>
      <c r="AB433" s="184">
        <v>9817.42</v>
      </c>
      <c r="AC433" s="178" t="s">
        <v>166</v>
      </c>
      <c r="AD433" s="185" t="s">
        <v>79</v>
      </c>
      <c r="AE433" s="185">
        <f>V433+Y433</f>
        <v>55631.839999999997</v>
      </c>
      <c r="AF433" s="178" t="s">
        <v>79</v>
      </c>
      <c r="AG433" s="178" t="s">
        <v>33</v>
      </c>
      <c r="AH433" s="178" t="s">
        <v>270</v>
      </c>
      <c r="AI433" s="178" t="s">
        <v>276</v>
      </c>
      <c r="AJ433" s="178"/>
    </row>
    <row r="434" spans="2:36" s="37" customFormat="1" ht="58" customHeight="1" x14ac:dyDescent="0.35">
      <c r="B434" s="176"/>
      <c r="C434" s="176"/>
      <c r="D434" s="176"/>
      <c r="E434" s="177"/>
      <c r="F434" s="177"/>
      <c r="G434" s="177"/>
      <c r="H434" s="176"/>
      <c r="I434" s="176"/>
      <c r="J434" s="11" t="s">
        <v>128</v>
      </c>
      <c r="K434" s="7" t="s">
        <v>129</v>
      </c>
      <c r="L434" s="7" t="s">
        <v>87</v>
      </c>
      <c r="M434" s="71">
        <v>1</v>
      </c>
      <c r="N434" s="178"/>
      <c r="O434" s="176"/>
      <c r="P434" s="176"/>
      <c r="Q434" s="176"/>
      <c r="R434" s="179"/>
      <c r="S434" s="179"/>
      <c r="T434" s="180"/>
      <c r="U434" s="180"/>
      <c r="V434" s="182"/>
      <c r="W434" s="184"/>
      <c r="X434" s="184"/>
      <c r="Y434" s="184"/>
      <c r="Z434" s="184"/>
      <c r="AA434" s="184"/>
      <c r="AB434" s="184"/>
      <c r="AC434" s="178"/>
      <c r="AD434" s="185"/>
      <c r="AE434" s="185"/>
      <c r="AF434" s="176"/>
      <c r="AG434" s="178"/>
      <c r="AH434" s="178"/>
      <c r="AI434" s="178"/>
      <c r="AJ434" s="176"/>
    </row>
    <row r="435" spans="2:36" s="37" customFormat="1" ht="43" customHeight="1" x14ac:dyDescent="0.35">
      <c r="B435" s="176"/>
      <c r="C435" s="176"/>
      <c r="D435" s="176"/>
      <c r="E435" s="177"/>
      <c r="F435" s="177"/>
      <c r="G435" s="177"/>
      <c r="H435" s="176"/>
      <c r="I435" s="176"/>
      <c r="J435" s="11" t="s">
        <v>144</v>
      </c>
      <c r="K435" s="7" t="s">
        <v>145</v>
      </c>
      <c r="L435" s="7" t="s">
        <v>87</v>
      </c>
      <c r="M435" s="71">
        <v>28</v>
      </c>
      <c r="N435" s="178"/>
      <c r="O435" s="176"/>
      <c r="P435" s="176"/>
      <c r="Q435" s="176"/>
      <c r="R435" s="179"/>
      <c r="S435" s="179"/>
      <c r="T435" s="180"/>
      <c r="U435" s="180"/>
      <c r="V435" s="183"/>
      <c r="W435" s="184"/>
      <c r="X435" s="184"/>
      <c r="Y435" s="184"/>
      <c r="Z435" s="184"/>
      <c r="AA435" s="184"/>
      <c r="AB435" s="184"/>
      <c r="AC435" s="178"/>
      <c r="AD435" s="185"/>
      <c r="AE435" s="185"/>
      <c r="AF435" s="176"/>
      <c r="AG435" s="178"/>
      <c r="AH435" s="178"/>
      <c r="AI435" s="178"/>
      <c r="AJ435" s="176"/>
    </row>
    <row r="436" spans="2:36" s="37" customFormat="1" ht="107.15" customHeight="1" x14ac:dyDescent="0.35">
      <c r="B436" s="176" t="s">
        <v>1062</v>
      </c>
      <c r="C436" s="176" t="s">
        <v>453</v>
      </c>
      <c r="D436" s="176" t="s">
        <v>123</v>
      </c>
      <c r="E436" s="177" t="s">
        <v>67</v>
      </c>
      <c r="F436" s="177" t="s">
        <v>151</v>
      </c>
      <c r="G436" s="177" t="s">
        <v>164</v>
      </c>
      <c r="H436" s="176" t="s">
        <v>70</v>
      </c>
      <c r="I436" s="176" t="s">
        <v>79</v>
      </c>
      <c r="J436" s="11" t="s">
        <v>229</v>
      </c>
      <c r="K436" s="7" t="s">
        <v>124</v>
      </c>
      <c r="L436" s="7" t="s">
        <v>88</v>
      </c>
      <c r="M436" s="7">
        <v>40</v>
      </c>
      <c r="N436" s="178" t="s">
        <v>125</v>
      </c>
      <c r="O436" s="176" t="s">
        <v>451</v>
      </c>
      <c r="P436" s="176" t="s">
        <v>75</v>
      </c>
      <c r="Q436" s="176" t="s">
        <v>76</v>
      </c>
      <c r="R436" s="179" t="s">
        <v>77</v>
      </c>
      <c r="S436" s="179" t="s">
        <v>126</v>
      </c>
      <c r="T436" s="180">
        <f>V436+Y436</f>
        <v>28743.43</v>
      </c>
      <c r="U436" s="180" t="s">
        <v>79</v>
      </c>
      <c r="V436" s="181">
        <v>24431.919999999998</v>
      </c>
      <c r="W436" s="184" t="s">
        <v>79</v>
      </c>
      <c r="X436" s="184" t="s">
        <v>79</v>
      </c>
      <c r="Y436" s="184">
        <v>4311.51</v>
      </c>
      <c r="Z436" s="184" t="s">
        <v>100</v>
      </c>
      <c r="AA436" s="184" t="s">
        <v>79</v>
      </c>
      <c r="AB436" s="184">
        <v>5072.37</v>
      </c>
      <c r="AC436" s="178" t="s">
        <v>166</v>
      </c>
      <c r="AD436" s="185" t="s">
        <v>79</v>
      </c>
      <c r="AE436" s="185">
        <f>V436+Y436</f>
        <v>28743.43</v>
      </c>
      <c r="AF436" s="178" t="s">
        <v>79</v>
      </c>
      <c r="AG436" s="178" t="s">
        <v>33</v>
      </c>
      <c r="AH436" s="178" t="s">
        <v>270</v>
      </c>
      <c r="AI436" s="178" t="s">
        <v>276</v>
      </c>
      <c r="AJ436" s="178"/>
    </row>
    <row r="437" spans="2:36" s="37" customFormat="1" ht="86.15" customHeight="1" x14ac:dyDescent="0.35">
      <c r="B437" s="176"/>
      <c r="C437" s="176"/>
      <c r="D437" s="176"/>
      <c r="E437" s="177"/>
      <c r="F437" s="177"/>
      <c r="G437" s="177"/>
      <c r="H437" s="176"/>
      <c r="I437" s="176"/>
      <c r="J437" s="11" t="s">
        <v>128</v>
      </c>
      <c r="K437" s="7" t="s">
        <v>129</v>
      </c>
      <c r="L437" s="7" t="s">
        <v>87</v>
      </c>
      <c r="M437" s="7">
        <v>1</v>
      </c>
      <c r="N437" s="178"/>
      <c r="O437" s="176"/>
      <c r="P437" s="176"/>
      <c r="Q437" s="176"/>
      <c r="R437" s="179"/>
      <c r="S437" s="179"/>
      <c r="T437" s="180"/>
      <c r="U437" s="180"/>
      <c r="V437" s="182"/>
      <c r="W437" s="184"/>
      <c r="X437" s="184"/>
      <c r="Y437" s="184"/>
      <c r="Z437" s="184"/>
      <c r="AA437" s="184"/>
      <c r="AB437" s="184"/>
      <c r="AC437" s="178"/>
      <c r="AD437" s="185"/>
      <c r="AE437" s="185"/>
      <c r="AF437" s="176"/>
      <c r="AG437" s="178"/>
      <c r="AH437" s="178"/>
      <c r="AI437" s="178"/>
      <c r="AJ437" s="176"/>
    </row>
    <row r="438" spans="2:36" s="37" customFormat="1" ht="59.15" customHeight="1" x14ac:dyDescent="0.35">
      <c r="B438" s="176"/>
      <c r="C438" s="176"/>
      <c r="D438" s="176"/>
      <c r="E438" s="177"/>
      <c r="F438" s="177"/>
      <c r="G438" s="177"/>
      <c r="H438" s="176"/>
      <c r="I438" s="176"/>
      <c r="J438" s="11" t="s">
        <v>144</v>
      </c>
      <c r="K438" s="7" t="s">
        <v>145</v>
      </c>
      <c r="L438" s="7" t="s">
        <v>87</v>
      </c>
      <c r="M438" s="71">
        <v>13</v>
      </c>
      <c r="N438" s="178"/>
      <c r="O438" s="176"/>
      <c r="P438" s="176"/>
      <c r="Q438" s="176"/>
      <c r="R438" s="179"/>
      <c r="S438" s="179"/>
      <c r="T438" s="180"/>
      <c r="U438" s="180"/>
      <c r="V438" s="183"/>
      <c r="W438" s="184"/>
      <c r="X438" s="184"/>
      <c r="Y438" s="184"/>
      <c r="Z438" s="184"/>
      <c r="AA438" s="184"/>
      <c r="AB438" s="184"/>
      <c r="AC438" s="178"/>
      <c r="AD438" s="185"/>
      <c r="AE438" s="185"/>
      <c r="AF438" s="176"/>
      <c r="AG438" s="178"/>
      <c r="AH438" s="178"/>
      <c r="AI438" s="178"/>
      <c r="AJ438" s="176"/>
    </row>
    <row r="439" spans="2:36" s="37" customFormat="1" ht="91" x14ac:dyDescent="0.35">
      <c r="B439" s="194" t="s">
        <v>617</v>
      </c>
      <c r="C439" s="195" t="s">
        <v>618</v>
      </c>
      <c r="D439" s="194" t="s">
        <v>123</v>
      </c>
      <c r="E439" s="202" t="s">
        <v>67</v>
      </c>
      <c r="F439" s="202" t="s">
        <v>151</v>
      </c>
      <c r="G439" s="202" t="s">
        <v>164</v>
      </c>
      <c r="H439" s="176" t="s">
        <v>70</v>
      </c>
      <c r="I439" s="194" t="s">
        <v>79</v>
      </c>
      <c r="J439" s="11" t="s">
        <v>229</v>
      </c>
      <c r="K439" s="7" t="s">
        <v>124</v>
      </c>
      <c r="L439" s="7" t="s">
        <v>88</v>
      </c>
      <c r="M439" s="71">
        <v>40</v>
      </c>
      <c r="N439" s="178" t="s">
        <v>125</v>
      </c>
      <c r="O439" s="177" t="s">
        <v>619</v>
      </c>
      <c r="P439" s="176" t="s">
        <v>75</v>
      </c>
      <c r="Q439" s="176" t="s">
        <v>76</v>
      </c>
      <c r="R439" s="179" t="s">
        <v>77</v>
      </c>
      <c r="S439" s="179" t="s">
        <v>126</v>
      </c>
      <c r="T439" s="180">
        <f>V439+Y439</f>
        <v>183755.21</v>
      </c>
      <c r="U439" s="180">
        <f>T439/M440</f>
        <v>26250.744285714285</v>
      </c>
      <c r="V439" s="204">
        <v>156191.93</v>
      </c>
      <c r="W439" s="181" t="s">
        <v>100</v>
      </c>
      <c r="X439" s="181" t="s">
        <v>100</v>
      </c>
      <c r="Y439" s="204">
        <v>27563.279999999999</v>
      </c>
      <c r="Z439" s="184" t="s">
        <v>100</v>
      </c>
      <c r="AA439" s="184" t="s">
        <v>79</v>
      </c>
      <c r="AB439" s="204">
        <v>14897.12</v>
      </c>
      <c r="AC439" s="178" t="s">
        <v>166</v>
      </c>
      <c r="AD439" s="186" t="s">
        <v>100</v>
      </c>
      <c r="AE439" s="185">
        <f>V439+Y439</f>
        <v>183755.21</v>
      </c>
      <c r="AF439" s="176" t="s">
        <v>79</v>
      </c>
      <c r="AG439" s="178" t="s">
        <v>33</v>
      </c>
      <c r="AH439" s="178" t="s">
        <v>195</v>
      </c>
      <c r="AI439" s="178" t="s">
        <v>197</v>
      </c>
      <c r="AJ439" s="176"/>
    </row>
    <row r="440" spans="2:36" s="37" customFormat="1" ht="73" customHeight="1" x14ac:dyDescent="0.35">
      <c r="B440" s="176"/>
      <c r="C440" s="176"/>
      <c r="D440" s="176"/>
      <c r="E440" s="177"/>
      <c r="F440" s="177"/>
      <c r="G440" s="177"/>
      <c r="H440" s="176"/>
      <c r="I440" s="195"/>
      <c r="J440" s="11" t="s">
        <v>128</v>
      </c>
      <c r="K440" s="7" t="s">
        <v>129</v>
      </c>
      <c r="L440" s="7" t="s">
        <v>87</v>
      </c>
      <c r="M440" s="71">
        <v>7</v>
      </c>
      <c r="N440" s="178"/>
      <c r="O440" s="177"/>
      <c r="P440" s="176"/>
      <c r="Q440" s="176"/>
      <c r="R440" s="179"/>
      <c r="S440" s="179"/>
      <c r="T440" s="180"/>
      <c r="U440" s="180"/>
      <c r="V440" s="205"/>
      <c r="W440" s="182"/>
      <c r="X440" s="182"/>
      <c r="Y440" s="205"/>
      <c r="Z440" s="184"/>
      <c r="AA440" s="184"/>
      <c r="AB440" s="205"/>
      <c r="AC440" s="178"/>
      <c r="AD440" s="187"/>
      <c r="AE440" s="185"/>
      <c r="AF440" s="176"/>
      <c r="AG440" s="178"/>
      <c r="AH440" s="178"/>
      <c r="AI440" s="178"/>
      <c r="AJ440" s="176"/>
    </row>
    <row r="441" spans="2:36" s="37" customFormat="1" ht="43" customHeight="1" x14ac:dyDescent="0.35">
      <c r="B441" s="176"/>
      <c r="C441" s="176"/>
      <c r="D441" s="176"/>
      <c r="E441" s="177"/>
      <c r="F441" s="177"/>
      <c r="G441" s="177"/>
      <c r="H441" s="194"/>
      <c r="I441" s="196"/>
      <c r="J441" s="11" t="s">
        <v>144</v>
      </c>
      <c r="K441" s="7" t="s">
        <v>145</v>
      </c>
      <c r="L441" s="7" t="s">
        <v>87</v>
      </c>
      <c r="M441" s="71">
        <v>150</v>
      </c>
      <c r="N441" s="204"/>
      <c r="O441" s="177"/>
      <c r="P441" s="194"/>
      <c r="Q441" s="194"/>
      <c r="R441" s="208"/>
      <c r="S441" s="208"/>
      <c r="T441" s="211"/>
      <c r="U441" s="211"/>
      <c r="V441" s="206"/>
      <c r="W441" s="183"/>
      <c r="X441" s="183"/>
      <c r="Y441" s="206"/>
      <c r="Z441" s="181"/>
      <c r="AA441" s="181"/>
      <c r="AB441" s="206"/>
      <c r="AC441" s="204"/>
      <c r="AD441" s="188"/>
      <c r="AE441" s="186"/>
      <c r="AF441" s="194"/>
      <c r="AG441" s="204"/>
      <c r="AH441" s="204"/>
      <c r="AI441" s="204"/>
      <c r="AJ441" s="176"/>
    </row>
    <row r="442" spans="2:36" s="37" customFormat="1" ht="63.75" customHeight="1" x14ac:dyDescent="0.35">
      <c r="B442" s="194" t="s">
        <v>620</v>
      </c>
      <c r="C442" s="194" t="s">
        <v>621</v>
      </c>
      <c r="D442" s="194" t="s">
        <v>123</v>
      </c>
      <c r="E442" s="202" t="s">
        <v>67</v>
      </c>
      <c r="F442" s="202" t="s">
        <v>149</v>
      </c>
      <c r="G442" s="202" t="s">
        <v>69</v>
      </c>
      <c r="H442" s="194" t="s">
        <v>70</v>
      </c>
      <c r="I442" s="194" t="s">
        <v>100</v>
      </c>
      <c r="J442" s="11" t="s">
        <v>130</v>
      </c>
      <c r="K442" s="7" t="s">
        <v>131</v>
      </c>
      <c r="L442" s="7" t="s">
        <v>132</v>
      </c>
      <c r="M442" s="7">
        <v>1</v>
      </c>
      <c r="N442" s="178" t="s">
        <v>125</v>
      </c>
      <c r="O442" s="177" t="s">
        <v>622</v>
      </c>
      <c r="P442" s="194" t="s">
        <v>75</v>
      </c>
      <c r="Q442" s="194" t="s">
        <v>76</v>
      </c>
      <c r="R442" s="194" t="s">
        <v>77</v>
      </c>
      <c r="S442" s="179" t="s">
        <v>126</v>
      </c>
      <c r="T442" s="180">
        <f>V442+Y442</f>
        <v>58500</v>
      </c>
      <c r="U442" s="180">
        <f>+T442/M443</f>
        <v>58500</v>
      </c>
      <c r="V442" s="219">
        <v>49725</v>
      </c>
      <c r="W442" s="198" t="s">
        <v>100</v>
      </c>
      <c r="X442" s="198" t="s">
        <v>100</v>
      </c>
      <c r="Y442" s="219">
        <v>8775</v>
      </c>
      <c r="Z442" s="184" t="s">
        <v>100</v>
      </c>
      <c r="AA442" s="184" t="s">
        <v>100</v>
      </c>
      <c r="AB442" s="204">
        <v>4743.24</v>
      </c>
      <c r="AC442" s="178" t="s">
        <v>80</v>
      </c>
      <c r="AD442" s="185" t="s">
        <v>100</v>
      </c>
      <c r="AE442" s="178">
        <f>+V442+Y442</f>
        <v>58500</v>
      </c>
      <c r="AF442" s="176" t="s">
        <v>100</v>
      </c>
      <c r="AG442" s="178" t="s">
        <v>33</v>
      </c>
      <c r="AH442" s="178" t="s">
        <v>195</v>
      </c>
      <c r="AI442" s="178" t="s">
        <v>179</v>
      </c>
      <c r="AJ442" s="176"/>
    </row>
    <row r="443" spans="2:36" s="37" customFormat="1" ht="81" customHeight="1" x14ac:dyDescent="0.35">
      <c r="B443" s="176"/>
      <c r="C443" s="176"/>
      <c r="D443" s="176"/>
      <c r="E443" s="177"/>
      <c r="F443" s="177"/>
      <c r="G443" s="177"/>
      <c r="H443" s="195"/>
      <c r="I443" s="195"/>
      <c r="J443" s="11" t="s">
        <v>133</v>
      </c>
      <c r="K443" s="7" t="s">
        <v>134</v>
      </c>
      <c r="L443" s="7" t="s">
        <v>87</v>
      </c>
      <c r="M443" s="7">
        <v>1</v>
      </c>
      <c r="N443" s="178"/>
      <c r="O443" s="177"/>
      <c r="P443" s="195"/>
      <c r="Q443" s="195"/>
      <c r="R443" s="195"/>
      <c r="S443" s="179"/>
      <c r="T443" s="180"/>
      <c r="U443" s="180"/>
      <c r="V443" s="220"/>
      <c r="W443" s="198"/>
      <c r="X443" s="198"/>
      <c r="Y443" s="220"/>
      <c r="Z443" s="184"/>
      <c r="AA443" s="184"/>
      <c r="AB443" s="205"/>
      <c r="AC443" s="178"/>
      <c r="AD443" s="185"/>
      <c r="AE443" s="178"/>
      <c r="AF443" s="176"/>
      <c r="AG443" s="178"/>
      <c r="AH443" s="178"/>
      <c r="AI443" s="178"/>
      <c r="AJ443" s="176"/>
    </row>
    <row r="444" spans="2:36" s="37" customFormat="1" ht="63" customHeight="1" x14ac:dyDescent="0.35">
      <c r="B444" s="176"/>
      <c r="C444" s="176"/>
      <c r="D444" s="176"/>
      <c r="E444" s="177"/>
      <c r="F444" s="177"/>
      <c r="G444" s="177"/>
      <c r="H444" s="195"/>
      <c r="I444" s="195"/>
      <c r="J444" s="11" t="s">
        <v>230</v>
      </c>
      <c r="K444" s="7" t="s">
        <v>135</v>
      </c>
      <c r="L444" s="7" t="s">
        <v>136</v>
      </c>
      <c r="M444" s="7">
        <v>1</v>
      </c>
      <c r="N444" s="178"/>
      <c r="O444" s="177"/>
      <c r="P444" s="195"/>
      <c r="Q444" s="195"/>
      <c r="R444" s="195"/>
      <c r="S444" s="179"/>
      <c r="T444" s="180"/>
      <c r="U444" s="180"/>
      <c r="V444" s="220"/>
      <c r="W444" s="198"/>
      <c r="X444" s="198"/>
      <c r="Y444" s="220"/>
      <c r="Z444" s="184"/>
      <c r="AA444" s="184"/>
      <c r="AB444" s="205"/>
      <c r="AC444" s="178"/>
      <c r="AD444" s="185"/>
      <c r="AE444" s="178"/>
      <c r="AF444" s="176"/>
      <c r="AG444" s="178"/>
      <c r="AH444" s="178"/>
      <c r="AI444" s="178"/>
      <c r="AJ444" s="176"/>
    </row>
    <row r="445" spans="2:36" s="37" customFormat="1" ht="43" customHeight="1" x14ac:dyDescent="0.35">
      <c r="B445" s="176"/>
      <c r="C445" s="176"/>
      <c r="D445" s="176"/>
      <c r="E445" s="177"/>
      <c r="F445" s="177"/>
      <c r="G445" s="177"/>
      <c r="H445" s="196"/>
      <c r="I445" s="196"/>
      <c r="J445" s="11" t="s">
        <v>137</v>
      </c>
      <c r="K445" s="7" t="s">
        <v>138</v>
      </c>
      <c r="L445" s="7" t="s">
        <v>136</v>
      </c>
      <c r="M445" s="71">
        <v>1</v>
      </c>
      <c r="N445" s="178"/>
      <c r="O445" s="177"/>
      <c r="P445" s="196"/>
      <c r="Q445" s="196"/>
      <c r="R445" s="196"/>
      <c r="S445" s="179"/>
      <c r="T445" s="180"/>
      <c r="U445" s="180"/>
      <c r="V445" s="221"/>
      <c r="W445" s="198"/>
      <c r="X445" s="198"/>
      <c r="Y445" s="221"/>
      <c r="Z445" s="184"/>
      <c r="AA445" s="184"/>
      <c r="AB445" s="206"/>
      <c r="AC445" s="178"/>
      <c r="AD445" s="185"/>
      <c r="AE445" s="178"/>
      <c r="AF445" s="176"/>
      <c r="AG445" s="178"/>
      <c r="AH445" s="178"/>
      <c r="AI445" s="178"/>
      <c r="AJ445" s="176"/>
    </row>
    <row r="446" spans="2:36" s="37" customFormat="1" ht="91" x14ac:dyDescent="0.35">
      <c r="B446" s="195" t="s">
        <v>623</v>
      </c>
      <c r="C446" s="195" t="s">
        <v>624</v>
      </c>
      <c r="D446" s="176" t="s">
        <v>123</v>
      </c>
      <c r="E446" s="177" t="s">
        <v>67</v>
      </c>
      <c r="F446" s="177" t="s">
        <v>151</v>
      </c>
      <c r="G446" s="177" t="s">
        <v>164</v>
      </c>
      <c r="H446" s="194" t="s">
        <v>70</v>
      </c>
      <c r="I446" s="176" t="s">
        <v>100</v>
      </c>
      <c r="J446" s="11" t="s">
        <v>229</v>
      </c>
      <c r="K446" s="7" t="s">
        <v>124</v>
      </c>
      <c r="L446" s="7" t="s">
        <v>88</v>
      </c>
      <c r="M446" s="71">
        <v>40</v>
      </c>
      <c r="N446" s="178" t="s">
        <v>125</v>
      </c>
      <c r="O446" s="177" t="s">
        <v>619</v>
      </c>
      <c r="P446" s="176" t="s">
        <v>75</v>
      </c>
      <c r="Q446" s="176" t="s">
        <v>76</v>
      </c>
      <c r="R446" s="179" t="s">
        <v>77</v>
      </c>
      <c r="S446" s="179" t="s">
        <v>126</v>
      </c>
      <c r="T446" s="180">
        <f>V446+Y446</f>
        <v>18660.649999999998</v>
      </c>
      <c r="U446" s="180">
        <f>+T446/M447</f>
        <v>18660.649999999998</v>
      </c>
      <c r="V446" s="198">
        <v>15861.55</v>
      </c>
      <c r="W446" s="198" t="s">
        <v>100</v>
      </c>
      <c r="X446" s="198" t="s">
        <v>79</v>
      </c>
      <c r="Y446" s="219">
        <v>2799.1</v>
      </c>
      <c r="Z446" s="184" t="s">
        <v>100</v>
      </c>
      <c r="AA446" s="184" t="s">
        <v>79</v>
      </c>
      <c r="AB446" s="15">
        <v>1513.05</v>
      </c>
      <c r="AC446" s="178" t="s">
        <v>166</v>
      </c>
      <c r="AD446" s="186" t="s">
        <v>100</v>
      </c>
      <c r="AE446" s="185">
        <f>V446+Y446</f>
        <v>18660.649999999998</v>
      </c>
      <c r="AF446" s="176" t="s">
        <v>79</v>
      </c>
      <c r="AG446" s="178" t="s">
        <v>33</v>
      </c>
      <c r="AH446" s="178" t="s">
        <v>178</v>
      </c>
      <c r="AI446" s="178" t="s">
        <v>197</v>
      </c>
      <c r="AJ446" s="176"/>
    </row>
    <row r="447" spans="2:36" s="37" customFormat="1" ht="43" customHeight="1" x14ac:dyDescent="0.35">
      <c r="B447" s="176"/>
      <c r="C447" s="176"/>
      <c r="D447" s="176"/>
      <c r="E447" s="177"/>
      <c r="F447" s="177"/>
      <c r="G447" s="177"/>
      <c r="H447" s="195"/>
      <c r="I447" s="176"/>
      <c r="J447" s="11" t="s">
        <v>128</v>
      </c>
      <c r="K447" s="7" t="s">
        <v>129</v>
      </c>
      <c r="L447" s="7" t="s">
        <v>87</v>
      </c>
      <c r="M447" s="71">
        <v>1</v>
      </c>
      <c r="N447" s="178"/>
      <c r="O447" s="177"/>
      <c r="P447" s="176"/>
      <c r="Q447" s="176"/>
      <c r="R447" s="179"/>
      <c r="S447" s="179"/>
      <c r="T447" s="180"/>
      <c r="U447" s="180"/>
      <c r="V447" s="198"/>
      <c r="W447" s="198"/>
      <c r="X447" s="198"/>
      <c r="Y447" s="220"/>
      <c r="Z447" s="184"/>
      <c r="AA447" s="184"/>
      <c r="AB447" s="17"/>
      <c r="AC447" s="178"/>
      <c r="AD447" s="187"/>
      <c r="AE447" s="185"/>
      <c r="AF447" s="176"/>
      <c r="AG447" s="178"/>
      <c r="AH447" s="178"/>
      <c r="AI447" s="178"/>
      <c r="AJ447" s="176"/>
    </row>
    <row r="448" spans="2:36" s="37" customFormat="1" ht="99.65" customHeight="1" x14ac:dyDescent="0.35">
      <c r="B448" s="176"/>
      <c r="C448" s="176"/>
      <c r="D448" s="176"/>
      <c r="E448" s="177"/>
      <c r="F448" s="177"/>
      <c r="G448" s="177"/>
      <c r="H448" s="196"/>
      <c r="I448" s="176"/>
      <c r="J448" s="11" t="s">
        <v>144</v>
      </c>
      <c r="K448" s="7" t="s">
        <v>145</v>
      </c>
      <c r="L448" s="7" t="s">
        <v>87</v>
      </c>
      <c r="M448" s="71">
        <v>15</v>
      </c>
      <c r="N448" s="178"/>
      <c r="O448" s="177"/>
      <c r="P448" s="194"/>
      <c r="Q448" s="194"/>
      <c r="R448" s="208"/>
      <c r="S448" s="179"/>
      <c r="T448" s="180"/>
      <c r="U448" s="180"/>
      <c r="V448" s="198"/>
      <c r="W448" s="219"/>
      <c r="X448" s="219"/>
      <c r="Y448" s="220"/>
      <c r="Z448" s="181"/>
      <c r="AA448" s="181"/>
      <c r="AB448" s="17"/>
      <c r="AC448" s="204"/>
      <c r="AD448" s="188"/>
      <c r="AE448" s="186"/>
      <c r="AF448" s="194"/>
      <c r="AG448" s="204"/>
      <c r="AH448" s="204"/>
      <c r="AI448" s="204"/>
      <c r="AJ448" s="194"/>
    </row>
    <row r="449" spans="2:36" s="37" customFormat="1" ht="91" x14ac:dyDescent="0.35">
      <c r="B449" s="176" t="s">
        <v>626</v>
      </c>
      <c r="C449" s="176" t="s">
        <v>625</v>
      </c>
      <c r="D449" s="176" t="s">
        <v>123</v>
      </c>
      <c r="E449" s="177" t="s">
        <v>67</v>
      </c>
      <c r="F449" s="177" t="s">
        <v>151</v>
      </c>
      <c r="G449" s="177" t="s">
        <v>164</v>
      </c>
      <c r="H449" s="194" t="s">
        <v>70</v>
      </c>
      <c r="I449" s="176" t="s">
        <v>100</v>
      </c>
      <c r="J449" s="11" t="s">
        <v>229</v>
      </c>
      <c r="K449" s="7" t="s">
        <v>124</v>
      </c>
      <c r="L449" s="7" t="s">
        <v>88</v>
      </c>
      <c r="M449" s="71">
        <v>40</v>
      </c>
      <c r="N449" s="178" t="s">
        <v>125</v>
      </c>
      <c r="O449" s="177" t="s">
        <v>619</v>
      </c>
      <c r="P449" s="176" t="s">
        <v>75</v>
      </c>
      <c r="Q449" s="176" t="s">
        <v>76</v>
      </c>
      <c r="R449" s="179" t="s">
        <v>77</v>
      </c>
      <c r="S449" s="179" t="s">
        <v>126</v>
      </c>
      <c r="T449" s="180">
        <f>V449+Y449</f>
        <v>69515.59</v>
      </c>
      <c r="U449" s="180">
        <f>+T449/M450</f>
        <v>69515.59</v>
      </c>
      <c r="V449" s="178">
        <v>59088.25</v>
      </c>
      <c r="W449" s="184" t="s">
        <v>100</v>
      </c>
      <c r="X449" s="184" t="s">
        <v>79</v>
      </c>
      <c r="Y449" s="178">
        <v>10427.34</v>
      </c>
      <c r="Z449" s="184" t="s">
        <v>100</v>
      </c>
      <c r="AA449" s="184" t="s">
        <v>79</v>
      </c>
      <c r="AB449" s="198">
        <v>5636.4</v>
      </c>
      <c r="AC449" s="178" t="s">
        <v>166</v>
      </c>
      <c r="AD449" s="186" t="s">
        <v>100</v>
      </c>
      <c r="AE449" s="185">
        <f>V449+Y449</f>
        <v>69515.59</v>
      </c>
      <c r="AF449" s="176" t="s">
        <v>79</v>
      </c>
      <c r="AG449" s="178" t="s">
        <v>33</v>
      </c>
      <c r="AH449" s="178" t="s">
        <v>178</v>
      </c>
      <c r="AI449" s="178" t="s">
        <v>197</v>
      </c>
      <c r="AJ449" s="176"/>
    </row>
    <row r="450" spans="2:36" s="37" customFormat="1" ht="99.65" customHeight="1" x14ac:dyDescent="0.35">
      <c r="B450" s="176"/>
      <c r="C450" s="176"/>
      <c r="D450" s="176"/>
      <c r="E450" s="177"/>
      <c r="F450" s="177"/>
      <c r="G450" s="177"/>
      <c r="H450" s="195"/>
      <c r="I450" s="176"/>
      <c r="J450" s="11" t="s">
        <v>128</v>
      </c>
      <c r="K450" s="7" t="s">
        <v>129</v>
      </c>
      <c r="L450" s="7" t="s">
        <v>87</v>
      </c>
      <c r="M450" s="71">
        <v>1</v>
      </c>
      <c r="N450" s="178"/>
      <c r="O450" s="177"/>
      <c r="P450" s="176"/>
      <c r="Q450" s="176"/>
      <c r="R450" s="179"/>
      <c r="S450" s="179"/>
      <c r="T450" s="180"/>
      <c r="U450" s="180"/>
      <c r="V450" s="178"/>
      <c r="W450" s="184"/>
      <c r="X450" s="184"/>
      <c r="Y450" s="178"/>
      <c r="Z450" s="184"/>
      <c r="AA450" s="184"/>
      <c r="AB450" s="198"/>
      <c r="AC450" s="178"/>
      <c r="AD450" s="187"/>
      <c r="AE450" s="185"/>
      <c r="AF450" s="176"/>
      <c r="AG450" s="178"/>
      <c r="AH450" s="178"/>
      <c r="AI450" s="178"/>
      <c r="AJ450" s="176"/>
    </row>
    <row r="451" spans="2:36" s="37" customFormat="1" ht="73" customHeight="1" x14ac:dyDescent="0.35">
      <c r="B451" s="176"/>
      <c r="C451" s="176"/>
      <c r="D451" s="176"/>
      <c r="E451" s="177"/>
      <c r="F451" s="177"/>
      <c r="G451" s="177"/>
      <c r="H451" s="196"/>
      <c r="I451" s="176"/>
      <c r="J451" s="11" t="s">
        <v>144</v>
      </c>
      <c r="K451" s="7" t="s">
        <v>145</v>
      </c>
      <c r="L451" s="7" t="s">
        <v>87</v>
      </c>
      <c r="M451" s="71">
        <v>46</v>
      </c>
      <c r="N451" s="178"/>
      <c r="O451" s="177"/>
      <c r="P451" s="194"/>
      <c r="Q451" s="194"/>
      <c r="R451" s="208"/>
      <c r="S451" s="179"/>
      <c r="T451" s="180"/>
      <c r="U451" s="180"/>
      <c r="V451" s="178"/>
      <c r="W451" s="184"/>
      <c r="X451" s="184"/>
      <c r="Y451" s="178"/>
      <c r="Z451" s="184"/>
      <c r="AA451" s="184"/>
      <c r="AB451" s="198"/>
      <c r="AC451" s="178"/>
      <c r="AD451" s="188"/>
      <c r="AE451" s="185"/>
      <c r="AF451" s="176"/>
      <c r="AG451" s="178"/>
      <c r="AH451" s="204"/>
      <c r="AI451" s="204"/>
      <c r="AJ451" s="194"/>
    </row>
    <row r="452" spans="2:36" s="37" customFormat="1" ht="52" x14ac:dyDescent="0.35">
      <c r="B452" s="195" t="s">
        <v>627</v>
      </c>
      <c r="C452" s="195" t="s">
        <v>628</v>
      </c>
      <c r="D452" s="195" t="s">
        <v>123</v>
      </c>
      <c r="E452" s="207" t="s">
        <v>67</v>
      </c>
      <c r="F452" s="207" t="s">
        <v>151</v>
      </c>
      <c r="G452" s="207" t="s">
        <v>164</v>
      </c>
      <c r="H452" s="194" t="s">
        <v>70</v>
      </c>
      <c r="I452" s="176" t="s">
        <v>100</v>
      </c>
      <c r="J452" s="11" t="s">
        <v>128</v>
      </c>
      <c r="K452" s="7" t="s">
        <v>129</v>
      </c>
      <c r="L452" s="7" t="s">
        <v>87</v>
      </c>
      <c r="M452" s="71">
        <v>1</v>
      </c>
      <c r="N452" s="178" t="s">
        <v>125</v>
      </c>
      <c r="O452" s="177" t="s">
        <v>619</v>
      </c>
      <c r="P452" s="194" t="s">
        <v>75</v>
      </c>
      <c r="Q452" s="194" t="s">
        <v>76</v>
      </c>
      <c r="R452" s="194" t="s">
        <v>77</v>
      </c>
      <c r="S452" s="179" t="s">
        <v>126</v>
      </c>
      <c r="T452" s="180">
        <f>V452+Y452</f>
        <v>41455.839999999997</v>
      </c>
      <c r="U452" s="180">
        <f>+T452/1</f>
        <v>41455.839999999997</v>
      </c>
      <c r="V452" s="288">
        <v>35237.46</v>
      </c>
      <c r="W452" s="184" t="s">
        <v>100</v>
      </c>
      <c r="X452" s="184" t="s">
        <v>79</v>
      </c>
      <c r="Y452" s="178">
        <v>6218.38</v>
      </c>
      <c r="Z452" s="184" t="s">
        <v>100</v>
      </c>
      <c r="AA452" s="184" t="s">
        <v>79</v>
      </c>
      <c r="AB452" s="198">
        <v>3361.28</v>
      </c>
      <c r="AC452" s="178" t="s">
        <v>166</v>
      </c>
      <c r="AD452" s="186" t="s">
        <v>100</v>
      </c>
      <c r="AE452" s="185">
        <f>V452+Y452</f>
        <v>41455.839999999997</v>
      </c>
      <c r="AF452" s="176" t="s">
        <v>79</v>
      </c>
      <c r="AG452" s="178" t="s">
        <v>33</v>
      </c>
      <c r="AH452" s="178" t="s">
        <v>178</v>
      </c>
      <c r="AI452" s="178" t="s">
        <v>197</v>
      </c>
      <c r="AJ452" s="176"/>
    </row>
    <row r="453" spans="2:36" s="37" customFormat="1" ht="39" x14ac:dyDescent="0.35">
      <c r="B453" s="176"/>
      <c r="C453" s="176"/>
      <c r="D453" s="176"/>
      <c r="E453" s="177"/>
      <c r="F453" s="177"/>
      <c r="G453" s="177"/>
      <c r="H453" s="196"/>
      <c r="I453" s="176"/>
      <c r="J453" s="11" t="s">
        <v>144</v>
      </c>
      <c r="K453" s="7" t="s">
        <v>145</v>
      </c>
      <c r="L453" s="7" t="s">
        <v>87</v>
      </c>
      <c r="M453" s="71">
        <v>6</v>
      </c>
      <c r="N453" s="178"/>
      <c r="O453" s="177"/>
      <c r="P453" s="196"/>
      <c r="Q453" s="196"/>
      <c r="R453" s="196"/>
      <c r="S453" s="179"/>
      <c r="T453" s="180"/>
      <c r="U453" s="180"/>
      <c r="V453" s="288"/>
      <c r="W453" s="184"/>
      <c r="X453" s="184"/>
      <c r="Y453" s="178"/>
      <c r="Z453" s="184"/>
      <c r="AA453" s="184"/>
      <c r="AB453" s="198"/>
      <c r="AC453" s="178"/>
      <c r="AD453" s="188"/>
      <c r="AE453" s="185"/>
      <c r="AF453" s="176"/>
      <c r="AG453" s="178"/>
      <c r="AH453" s="178"/>
      <c r="AI453" s="178"/>
      <c r="AJ453" s="176"/>
    </row>
    <row r="454" spans="2:36" s="37" customFormat="1" ht="91" x14ac:dyDescent="0.35">
      <c r="B454" s="176" t="s">
        <v>629</v>
      </c>
      <c r="C454" s="176" t="s">
        <v>1006</v>
      </c>
      <c r="D454" s="176" t="s">
        <v>123</v>
      </c>
      <c r="E454" s="177" t="s">
        <v>67</v>
      </c>
      <c r="F454" s="177" t="s">
        <v>151</v>
      </c>
      <c r="G454" s="177" t="s">
        <v>164</v>
      </c>
      <c r="H454" s="194" t="s">
        <v>70</v>
      </c>
      <c r="I454" s="194" t="s">
        <v>100</v>
      </c>
      <c r="J454" s="80" t="s">
        <v>229</v>
      </c>
      <c r="K454" s="22" t="s">
        <v>124</v>
      </c>
      <c r="L454" s="22" t="s">
        <v>88</v>
      </c>
      <c r="M454" s="81">
        <v>40</v>
      </c>
      <c r="N454" s="204" t="s">
        <v>125</v>
      </c>
      <c r="O454" s="201" t="s">
        <v>619</v>
      </c>
      <c r="P454" s="194" t="s">
        <v>75</v>
      </c>
      <c r="Q454" s="194" t="s">
        <v>76</v>
      </c>
      <c r="R454" s="194" t="s">
        <v>77</v>
      </c>
      <c r="S454" s="208" t="s">
        <v>649</v>
      </c>
      <c r="T454" s="213">
        <f>V454+Y454</f>
        <v>89244.790000000008</v>
      </c>
      <c r="U454" s="213">
        <f>+T454/M455</f>
        <v>29748.263333333336</v>
      </c>
      <c r="V454" s="325">
        <v>75858.070000000007</v>
      </c>
      <c r="W454" s="183" t="s">
        <v>100</v>
      </c>
      <c r="X454" s="183" t="s">
        <v>79</v>
      </c>
      <c r="Y454" s="325">
        <v>13386.72</v>
      </c>
      <c r="Z454" s="183" t="s">
        <v>100</v>
      </c>
      <c r="AA454" s="183" t="s">
        <v>79</v>
      </c>
      <c r="AB454" s="325">
        <v>7237</v>
      </c>
      <c r="AC454" s="206" t="s">
        <v>166</v>
      </c>
      <c r="AD454" s="188" t="s">
        <v>100</v>
      </c>
      <c r="AE454" s="188">
        <f>V454+Y454</f>
        <v>89244.790000000008</v>
      </c>
      <c r="AF454" s="196" t="s">
        <v>79</v>
      </c>
      <c r="AG454" s="206" t="s">
        <v>33</v>
      </c>
      <c r="AH454" s="206" t="s">
        <v>197</v>
      </c>
      <c r="AI454" s="206" t="s">
        <v>181</v>
      </c>
      <c r="AJ454" s="196"/>
    </row>
    <row r="455" spans="2:36" s="37" customFormat="1" ht="99.65" customHeight="1" x14ac:dyDescent="0.35">
      <c r="B455" s="176"/>
      <c r="C455" s="176"/>
      <c r="D455" s="176"/>
      <c r="E455" s="177"/>
      <c r="F455" s="177"/>
      <c r="G455" s="177"/>
      <c r="H455" s="195"/>
      <c r="I455" s="195"/>
      <c r="J455" s="11" t="s">
        <v>128</v>
      </c>
      <c r="K455" s="7" t="s">
        <v>129</v>
      </c>
      <c r="L455" s="7" t="s">
        <v>87</v>
      </c>
      <c r="M455" s="71">
        <v>3</v>
      </c>
      <c r="N455" s="205"/>
      <c r="O455" s="177"/>
      <c r="P455" s="195"/>
      <c r="Q455" s="195"/>
      <c r="R455" s="195"/>
      <c r="S455" s="209"/>
      <c r="T455" s="180"/>
      <c r="U455" s="180"/>
      <c r="V455" s="288"/>
      <c r="W455" s="184"/>
      <c r="X455" s="184"/>
      <c r="Y455" s="288"/>
      <c r="Z455" s="184"/>
      <c r="AA455" s="184"/>
      <c r="AB455" s="288"/>
      <c r="AC455" s="178"/>
      <c r="AD455" s="185"/>
      <c r="AE455" s="185"/>
      <c r="AF455" s="176"/>
      <c r="AG455" s="178"/>
      <c r="AH455" s="178"/>
      <c r="AI455" s="178"/>
      <c r="AJ455" s="176"/>
    </row>
    <row r="456" spans="2:36" s="37" customFormat="1" ht="99.65" customHeight="1" x14ac:dyDescent="0.35">
      <c r="B456" s="176"/>
      <c r="C456" s="176"/>
      <c r="D456" s="194"/>
      <c r="E456" s="202"/>
      <c r="F456" s="177"/>
      <c r="G456" s="177"/>
      <c r="H456" s="196"/>
      <c r="I456" s="196"/>
      <c r="J456" s="11" t="s">
        <v>144</v>
      </c>
      <c r="K456" s="7" t="s">
        <v>145</v>
      </c>
      <c r="L456" s="7" t="s">
        <v>87</v>
      </c>
      <c r="M456" s="71">
        <v>75</v>
      </c>
      <c r="N456" s="206"/>
      <c r="O456" s="177"/>
      <c r="P456" s="196"/>
      <c r="Q456" s="196"/>
      <c r="R456" s="196"/>
      <c r="S456" s="210"/>
      <c r="T456" s="180"/>
      <c r="U456" s="180"/>
      <c r="V456" s="288"/>
      <c r="W456" s="184"/>
      <c r="X456" s="184"/>
      <c r="Y456" s="288"/>
      <c r="Z456" s="184"/>
      <c r="AA456" s="184"/>
      <c r="AB456" s="288"/>
      <c r="AC456" s="178"/>
      <c r="AD456" s="186"/>
      <c r="AE456" s="185"/>
      <c r="AF456" s="176"/>
      <c r="AG456" s="178"/>
      <c r="AH456" s="178"/>
      <c r="AI456" s="178"/>
      <c r="AJ456" s="176"/>
    </row>
    <row r="457" spans="2:36" s="37" customFormat="1" ht="135.65" customHeight="1" x14ac:dyDescent="0.35">
      <c r="B457" s="194" t="s">
        <v>630</v>
      </c>
      <c r="C457" s="194" t="s">
        <v>631</v>
      </c>
      <c r="D457" s="194" t="s">
        <v>123</v>
      </c>
      <c r="E457" s="202" t="s">
        <v>67</v>
      </c>
      <c r="F457" s="202" t="s">
        <v>149</v>
      </c>
      <c r="G457" s="202" t="s">
        <v>69</v>
      </c>
      <c r="H457" s="194" t="s">
        <v>70</v>
      </c>
      <c r="I457" s="194" t="s">
        <v>100</v>
      </c>
      <c r="J457" s="11" t="s">
        <v>130</v>
      </c>
      <c r="K457" s="7" t="s">
        <v>131</v>
      </c>
      <c r="L457" s="7" t="s">
        <v>132</v>
      </c>
      <c r="M457" s="7">
        <v>3</v>
      </c>
      <c r="N457" s="204" t="s">
        <v>125</v>
      </c>
      <c r="O457" s="202" t="s">
        <v>619</v>
      </c>
      <c r="P457" s="194" t="s">
        <v>75</v>
      </c>
      <c r="Q457" s="194" t="s">
        <v>76</v>
      </c>
      <c r="R457" s="194" t="s">
        <v>77</v>
      </c>
      <c r="S457" s="208" t="s">
        <v>126</v>
      </c>
      <c r="T457" s="180">
        <f>V457+Y457</f>
        <v>175499.99</v>
      </c>
      <c r="U457" s="211">
        <f>+T457/M458</f>
        <v>58499.996666666666</v>
      </c>
      <c r="V457" s="306">
        <v>149174.99</v>
      </c>
      <c r="W457" s="184" t="s">
        <v>100</v>
      </c>
      <c r="X457" s="184" t="s">
        <v>79</v>
      </c>
      <c r="Y457" s="306">
        <v>26325</v>
      </c>
      <c r="Z457" s="184" t="s">
        <v>100</v>
      </c>
      <c r="AA457" s="184" t="s">
        <v>79</v>
      </c>
      <c r="AB457" s="306">
        <v>14229.72</v>
      </c>
      <c r="AC457" s="178" t="s">
        <v>80</v>
      </c>
      <c r="AD457" s="186" t="s">
        <v>100</v>
      </c>
      <c r="AE457" s="185">
        <f>V457+Y457</f>
        <v>175499.99</v>
      </c>
      <c r="AF457" s="176" t="s">
        <v>79</v>
      </c>
      <c r="AG457" s="178" t="s">
        <v>33</v>
      </c>
      <c r="AH457" s="178" t="s">
        <v>197</v>
      </c>
      <c r="AI457" s="178" t="s">
        <v>181</v>
      </c>
      <c r="AJ457" s="176"/>
    </row>
    <row r="458" spans="2:36" s="37" customFormat="1" ht="78.650000000000006" customHeight="1" x14ac:dyDescent="0.35">
      <c r="B458" s="176"/>
      <c r="C458" s="176"/>
      <c r="D458" s="176"/>
      <c r="E458" s="177"/>
      <c r="F458" s="177"/>
      <c r="G458" s="177"/>
      <c r="H458" s="195"/>
      <c r="I458" s="195"/>
      <c r="J458" s="11" t="s">
        <v>133</v>
      </c>
      <c r="K458" s="7" t="s">
        <v>134</v>
      </c>
      <c r="L458" s="7" t="s">
        <v>87</v>
      </c>
      <c r="M458" s="7">
        <v>3</v>
      </c>
      <c r="N458" s="205"/>
      <c r="O458" s="177"/>
      <c r="P458" s="195"/>
      <c r="Q458" s="195"/>
      <c r="R458" s="195"/>
      <c r="S458" s="209"/>
      <c r="T458" s="180"/>
      <c r="U458" s="180"/>
      <c r="V458" s="288"/>
      <c r="W458" s="184"/>
      <c r="X458" s="184"/>
      <c r="Y458" s="288"/>
      <c r="Z458" s="184"/>
      <c r="AA458" s="184"/>
      <c r="AB458" s="288"/>
      <c r="AC458" s="178"/>
      <c r="AD458" s="187"/>
      <c r="AE458" s="185"/>
      <c r="AF458" s="176"/>
      <c r="AG458" s="178"/>
      <c r="AH458" s="178"/>
      <c r="AI458" s="178"/>
      <c r="AJ458" s="176"/>
    </row>
    <row r="459" spans="2:36" s="37" customFormat="1" ht="78.650000000000006" customHeight="1" x14ac:dyDescent="0.35">
      <c r="B459" s="176"/>
      <c r="C459" s="176"/>
      <c r="D459" s="176"/>
      <c r="E459" s="177"/>
      <c r="F459" s="177"/>
      <c r="G459" s="177"/>
      <c r="H459" s="195"/>
      <c r="I459" s="195"/>
      <c r="J459" s="11" t="s">
        <v>230</v>
      </c>
      <c r="K459" s="7" t="s">
        <v>135</v>
      </c>
      <c r="L459" s="7" t="s">
        <v>136</v>
      </c>
      <c r="M459" s="7">
        <v>3</v>
      </c>
      <c r="N459" s="205"/>
      <c r="O459" s="177"/>
      <c r="P459" s="195"/>
      <c r="Q459" s="195"/>
      <c r="R459" s="195"/>
      <c r="S459" s="209"/>
      <c r="T459" s="180"/>
      <c r="U459" s="180"/>
      <c r="V459" s="288"/>
      <c r="W459" s="184"/>
      <c r="X459" s="184"/>
      <c r="Y459" s="288"/>
      <c r="Z459" s="184"/>
      <c r="AA459" s="184"/>
      <c r="AB459" s="288"/>
      <c r="AC459" s="178"/>
      <c r="AD459" s="187"/>
      <c r="AE459" s="185"/>
      <c r="AF459" s="176"/>
      <c r="AG459" s="178"/>
      <c r="AH459" s="178"/>
      <c r="AI459" s="178"/>
      <c r="AJ459" s="176"/>
    </row>
    <row r="460" spans="2:36" s="37" customFormat="1" ht="77.5" customHeight="1" x14ac:dyDescent="0.35">
      <c r="B460" s="176"/>
      <c r="C460" s="176"/>
      <c r="D460" s="176"/>
      <c r="E460" s="177"/>
      <c r="F460" s="177"/>
      <c r="G460" s="177"/>
      <c r="H460" s="196"/>
      <c r="I460" s="196"/>
      <c r="J460" s="29" t="s">
        <v>137</v>
      </c>
      <c r="K460" s="14" t="s">
        <v>138</v>
      </c>
      <c r="L460" s="14" t="s">
        <v>136</v>
      </c>
      <c r="M460" s="79">
        <v>3</v>
      </c>
      <c r="N460" s="206"/>
      <c r="O460" s="177"/>
      <c r="P460" s="196"/>
      <c r="Q460" s="196"/>
      <c r="R460" s="196"/>
      <c r="S460" s="210"/>
      <c r="T460" s="180"/>
      <c r="U460" s="180"/>
      <c r="V460" s="288"/>
      <c r="W460" s="184"/>
      <c r="X460" s="184"/>
      <c r="Y460" s="288"/>
      <c r="Z460" s="184"/>
      <c r="AA460" s="184"/>
      <c r="AB460" s="288"/>
      <c r="AC460" s="178"/>
      <c r="AD460" s="188"/>
      <c r="AE460" s="185"/>
      <c r="AF460" s="176"/>
      <c r="AG460" s="178"/>
      <c r="AH460" s="178"/>
      <c r="AI460" s="178"/>
      <c r="AJ460" s="176"/>
    </row>
    <row r="461" spans="2:36" s="37" customFormat="1" ht="127" customHeight="1" x14ac:dyDescent="0.35">
      <c r="B461" s="194" t="s">
        <v>632</v>
      </c>
      <c r="C461" s="194" t="s">
        <v>625</v>
      </c>
      <c r="D461" s="176" t="s">
        <v>123</v>
      </c>
      <c r="E461" s="177" t="s">
        <v>67</v>
      </c>
      <c r="F461" s="177" t="s">
        <v>151</v>
      </c>
      <c r="G461" s="177" t="s">
        <v>164</v>
      </c>
      <c r="H461" s="194" t="s">
        <v>70</v>
      </c>
      <c r="I461" s="194" t="s">
        <v>100</v>
      </c>
      <c r="J461" s="11" t="s">
        <v>229</v>
      </c>
      <c r="K461" s="7" t="s">
        <v>124</v>
      </c>
      <c r="L461" s="7" t="s">
        <v>88</v>
      </c>
      <c r="M461" s="71">
        <v>40</v>
      </c>
      <c r="N461" s="204" t="s">
        <v>125</v>
      </c>
      <c r="O461" s="207" t="s">
        <v>619</v>
      </c>
      <c r="P461" s="194" t="s">
        <v>75</v>
      </c>
      <c r="Q461" s="194" t="s">
        <v>76</v>
      </c>
      <c r="R461" s="194" t="s">
        <v>77</v>
      </c>
      <c r="S461" s="208" t="s">
        <v>126</v>
      </c>
      <c r="T461" s="213">
        <f>V461+Y461</f>
        <v>28864.81</v>
      </c>
      <c r="U461" s="212">
        <f>+T461/1</f>
        <v>28864.81</v>
      </c>
      <c r="V461" s="307">
        <v>24535.09</v>
      </c>
      <c r="W461" s="183" t="s">
        <v>100</v>
      </c>
      <c r="X461" s="183" t="s">
        <v>79</v>
      </c>
      <c r="Y461" s="307">
        <v>4329.72</v>
      </c>
      <c r="Z461" s="183" t="s">
        <v>100</v>
      </c>
      <c r="AA461" s="183" t="s">
        <v>79</v>
      </c>
      <c r="AB461" s="307">
        <v>2340.39</v>
      </c>
      <c r="AC461" s="206" t="s">
        <v>166</v>
      </c>
      <c r="AD461" s="188"/>
      <c r="AE461" s="188">
        <f>V461+Y461</f>
        <v>28864.81</v>
      </c>
      <c r="AF461" s="196" t="s">
        <v>79</v>
      </c>
      <c r="AG461" s="206" t="s">
        <v>33</v>
      </c>
      <c r="AH461" s="206" t="s">
        <v>197</v>
      </c>
      <c r="AI461" s="206" t="s">
        <v>181</v>
      </c>
      <c r="AJ461" s="176"/>
    </row>
    <row r="462" spans="2:36" s="37" customFormat="1" ht="99.65" customHeight="1" x14ac:dyDescent="0.35">
      <c r="B462" s="195"/>
      <c r="C462" s="195"/>
      <c r="D462" s="176"/>
      <c r="E462" s="177"/>
      <c r="F462" s="177"/>
      <c r="G462" s="177"/>
      <c r="H462" s="195"/>
      <c r="I462" s="195"/>
      <c r="J462" s="11" t="s">
        <v>128</v>
      </c>
      <c r="K462" s="7" t="s">
        <v>129</v>
      </c>
      <c r="L462" s="7" t="s">
        <v>87</v>
      </c>
      <c r="M462" s="71">
        <v>1</v>
      </c>
      <c r="N462" s="205"/>
      <c r="O462" s="207"/>
      <c r="P462" s="195"/>
      <c r="Q462" s="195"/>
      <c r="R462" s="195"/>
      <c r="S462" s="209"/>
      <c r="T462" s="180"/>
      <c r="U462" s="212"/>
      <c r="V462" s="307"/>
      <c r="W462" s="184"/>
      <c r="X462" s="184"/>
      <c r="Y462" s="307"/>
      <c r="Z462" s="184"/>
      <c r="AA462" s="184"/>
      <c r="AB462" s="307"/>
      <c r="AC462" s="178"/>
      <c r="AD462" s="186"/>
      <c r="AE462" s="185"/>
      <c r="AF462" s="176"/>
      <c r="AG462" s="178"/>
      <c r="AH462" s="178"/>
      <c r="AI462" s="178"/>
      <c r="AJ462" s="176"/>
    </row>
    <row r="463" spans="2:36" s="37" customFormat="1" ht="76.5" customHeight="1" x14ac:dyDescent="0.35">
      <c r="B463" s="195"/>
      <c r="C463" s="195"/>
      <c r="D463" s="194"/>
      <c r="E463" s="202"/>
      <c r="F463" s="202"/>
      <c r="G463" s="202"/>
      <c r="H463" s="196"/>
      <c r="I463" s="196"/>
      <c r="J463" s="29" t="s">
        <v>144</v>
      </c>
      <c r="K463" s="14" t="s">
        <v>145</v>
      </c>
      <c r="L463" s="7" t="s">
        <v>87</v>
      </c>
      <c r="M463" s="71">
        <v>19</v>
      </c>
      <c r="N463" s="206"/>
      <c r="O463" s="201"/>
      <c r="P463" s="196"/>
      <c r="Q463" s="196"/>
      <c r="R463" s="196"/>
      <c r="S463" s="210"/>
      <c r="T463" s="180"/>
      <c r="U463" s="212"/>
      <c r="V463" s="307"/>
      <c r="W463" s="181"/>
      <c r="X463" s="181"/>
      <c r="Y463" s="307"/>
      <c r="Z463" s="181"/>
      <c r="AA463" s="181"/>
      <c r="AB463" s="307"/>
      <c r="AC463" s="204"/>
      <c r="AD463" s="186"/>
      <c r="AE463" s="186"/>
      <c r="AF463" s="194"/>
      <c r="AG463" s="204"/>
      <c r="AH463" s="204"/>
      <c r="AI463" s="178"/>
      <c r="AJ463" s="176"/>
    </row>
    <row r="464" spans="2:36" s="37" customFormat="1" ht="91" x14ac:dyDescent="0.35">
      <c r="B464" s="176" t="s">
        <v>633</v>
      </c>
      <c r="C464" s="176" t="s">
        <v>624</v>
      </c>
      <c r="D464" s="176" t="s">
        <v>123</v>
      </c>
      <c r="E464" s="177" t="s">
        <v>67</v>
      </c>
      <c r="F464" s="177" t="s">
        <v>151</v>
      </c>
      <c r="G464" s="177" t="s">
        <v>164</v>
      </c>
      <c r="H464" s="194" t="s">
        <v>70</v>
      </c>
      <c r="I464" s="194" t="s">
        <v>100</v>
      </c>
      <c r="J464" s="11" t="s">
        <v>229</v>
      </c>
      <c r="K464" s="7" t="s">
        <v>124</v>
      </c>
      <c r="L464" s="7" t="s">
        <v>88</v>
      </c>
      <c r="M464" s="71">
        <v>40</v>
      </c>
      <c r="N464" s="204" t="s">
        <v>125</v>
      </c>
      <c r="O464" s="202" t="s">
        <v>619</v>
      </c>
      <c r="P464" s="194" t="s">
        <v>75</v>
      </c>
      <c r="Q464" s="194" t="s">
        <v>76</v>
      </c>
      <c r="R464" s="194" t="s">
        <v>77</v>
      </c>
      <c r="S464" s="208" t="s">
        <v>126</v>
      </c>
      <c r="T464" s="180">
        <f t="shared" ref="T464" si="0">V464+Y464</f>
        <v>52319.35</v>
      </c>
      <c r="U464" s="211">
        <f>+T464/1</f>
        <v>52319.35</v>
      </c>
      <c r="V464" s="306">
        <v>44471.45</v>
      </c>
      <c r="W464" s="184" t="s">
        <v>100</v>
      </c>
      <c r="X464" s="184" t="s">
        <v>79</v>
      </c>
      <c r="Y464" s="306">
        <v>7847.9</v>
      </c>
      <c r="Z464" s="184" t="s">
        <v>100</v>
      </c>
      <c r="AA464" s="184" t="s">
        <v>79</v>
      </c>
      <c r="AB464" s="306">
        <v>4243</v>
      </c>
      <c r="AC464" s="178" t="s">
        <v>166</v>
      </c>
      <c r="AD464" s="186" t="s">
        <v>100</v>
      </c>
      <c r="AE464" s="185">
        <f t="shared" ref="AE464" si="1">V464+Y464</f>
        <v>52319.35</v>
      </c>
      <c r="AF464" s="176" t="s">
        <v>79</v>
      </c>
      <c r="AG464" s="178" t="s">
        <v>33</v>
      </c>
      <c r="AH464" s="178" t="s">
        <v>187</v>
      </c>
      <c r="AI464" s="178" t="s">
        <v>197</v>
      </c>
      <c r="AJ464" s="176"/>
    </row>
    <row r="465" spans="2:36" s="37" customFormat="1" ht="43" customHeight="1" x14ac:dyDescent="0.35">
      <c r="B465" s="176"/>
      <c r="C465" s="176"/>
      <c r="D465" s="176"/>
      <c r="E465" s="177"/>
      <c r="F465" s="177"/>
      <c r="G465" s="177"/>
      <c r="H465" s="195"/>
      <c r="I465" s="195"/>
      <c r="J465" s="11" t="s">
        <v>128</v>
      </c>
      <c r="K465" s="7" t="s">
        <v>129</v>
      </c>
      <c r="L465" s="7" t="s">
        <v>87</v>
      </c>
      <c r="M465" s="71">
        <v>1</v>
      </c>
      <c r="N465" s="205"/>
      <c r="O465" s="207"/>
      <c r="P465" s="195"/>
      <c r="Q465" s="195"/>
      <c r="R465" s="195"/>
      <c r="S465" s="209"/>
      <c r="T465" s="180"/>
      <c r="U465" s="212"/>
      <c r="V465" s="307"/>
      <c r="W465" s="184"/>
      <c r="X465" s="184"/>
      <c r="Y465" s="307"/>
      <c r="Z465" s="184"/>
      <c r="AA465" s="184"/>
      <c r="AB465" s="307"/>
      <c r="AC465" s="178"/>
      <c r="AD465" s="187"/>
      <c r="AE465" s="185"/>
      <c r="AF465" s="176"/>
      <c r="AG465" s="178"/>
      <c r="AH465" s="178"/>
      <c r="AI465" s="178"/>
      <c r="AJ465" s="176"/>
    </row>
    <row r="466" spans="2:36" s="37" customFormat="1" ht="43" customHeight="1" x14ac:dyDescent="0.35">
      <c r="B466" s="176"/>
      <c r="C466" s="176"/>
      <c r="D466" s="176"/>
      <c r="E466" s="177"/>
      <c r="F466" s="177"/>
      <c r="G466" s="177"/>
      <c r="H466" s="196"/>
      <c r="I466" s="196"/>
      <c r="J466" s="11" t="s">
        <v>144</v>
      </c>
      <c r="K466" s="7" t="s">
        <v>145</v>
      </c>
      <c r="L466" s="14" t="s">
        <v>87</v>
      </c>
      <c r="M466" s="79">
        <v>40</v>
      </c>
      <c r="N466" s="206"/>
      <c r="O466" s="207"/>
      <c r="P466" s="196"/>
      <c r="Q466" s="196"/>
      <c r="R466" s="196"/>
      <c r="S466" s="210"/>
      <c r="T466" s="211"/>
      <c r="U466" s="213"/>
      <c r="V466" s="325"/>
      <c r="W466" s="184"/>
      <c r="X466" s="184"/>
      <c r="Y466" s="325"/>
      <c r="Z466" s="184"/>
      <c r="AA466" s="184"/>
      <c r="AB466" s="325"/>
      <c r="AC466" s="178"/>
      <c r="AD466" s="188"/>
      <c r="AE466" s="185"/>
      <c r="AF466" s="176"/>
      <c r="AG466" s="178"/>
      <c r="AH466" s="178"/>
      <c r="AI466" s="204"/>
      <c r="AJ466" s="194"/>
    </row>
    <row r="467" spans="2:36" s="37" customFormat="1" ht="52" x14ac:dyDescent="0.35">
      <c r="B467" s="194" t="s">
        <v>634</v>
      </c>
      <c r="C467" s="194" t="s">
        <v>628</v>
      </c>
      <c r="D467" s="194" t="s">
        <v>123</v>
      </c>
      <c r="E467" s="202" t="s">
        <v>67</v>
      </c>
      <c r="F467" s="202" t="s">
        <v>151</v>
      </c>
      <c r="G467" s="202" t="s">
        <v>164</v>
      </c>
      <c r="H467" s="194" t="s">
        <v>70</v>
      </c>
      <c r="I467" s="176" t="s">
        <v>100</v>
      </c>
      <c r="J467" s="11" t="s">
        <v>128</v>
      </c>
      <c r="K467" s="7" t="s">
        <v>129</v>
      </c>
      <c r="L467" s="7" t="s">
        <v>87</v>
      </c>
      <c r="M467" s="71">
        <v>1</v>
      </c>
      <c r="N467" s="204" t="s">
        <v>125</v>
      </c>
      <c r="O467" s="202" t="s">
        <v>619</v>
      </c>
      <c r="P467" s="194" t="s">
        <v>75</v>
      </c>
      <c r="Q467" s="194" t="s">
        <v>76</v>
      </c>
      <c r="R467" s="194" t="s">
        <v>77</v>
      </c>
      <c r="S467" s="179" t="s">
        <v>126</v>
      </c>
      <c r="T467" s="211">
        <f t="shared" ref="T467" si="2">V467+Y467</f>
        <v>62183.759999999995</v>
      </c>
      <c r="U467" s="211">
        <f>+T467/1</f>
        <v>62183.759999999995</v>
      </c>
      <c r="V467" s="306">
        <v>52856.2</v>
      </c>
      <c r="W467" s="181" t="s">
        <v>100</v>
      </c>
      <c r="X467" s="181" t="s">
        <v>79</v>
      </c>
      <c r="Y467" s="306">
        <v>9327.56</v>
      </c>
      <c r="Z467" s="181" t="s">
        <v>100</v>
      </c>
      <c r="AA467" s="181" t="s">
        <v>79</v>
      </c>
      <c r="AB467" s="306">
        <v>5042.04</v>
      </c>
      <c r="AC467" s="204" t="s">
        <v>166</v>
      </c>
      <c r="AD467" s="186" t="s">
        <v>100</v>
      </c>
      <c r="AE467" s="186">
        <f t="shared" ref="AE467" si="3">V467+Y467</f>
        <v>62183.759999999995</v>
      </c>
      <c r="AF467" s="194" t="s">
        <v>79</v>
      </c>
      <c r="AG467" s="204" t="s">
        <v>33</v>
      </c>
      <c r="AH467" s="204" t="s">
        <v>436</v>
      </c>
      <c r="AI467" s="204" t="s">
        <v>546</v>
      </c>
      <c r="AJ467" s="194"/>
    </row>
    <row r="468" spans="2:36" s="37" customFormat="1" ht="43" customHeight="1" x14ac:dyDescent="0.35">
      <c r="B468" s="196"/>
      <c r="C468" s="196"/>
      <c r="D468" s="196"/>
      <c r="E468" s="201"/>
      <c r="F468" s="201"/>
      <c r="G468" s="201"/>
      <c r="H468" s="196"/>
      <c r="I468" s="176"/>
      <c r="J468" s="11" t="s">
        <v>144</v>
      </c>
      <c r="K468" s="7" t="s">
        <v>145</v>
      </c>
      <c r="L468" s="7" t="s">
        <v>87</v>
      </c>
      <c r="M468" s="71">
        <v>9</v>
      </c>
      <c r="N468" s="206"/>
      <c r="O468" s="201"/>
      <c r="P468" s="196"/>
      <c r="Q468" s="196"/>
      <c r="R468" s="196"/>
      <c r="S468" s="179"/>
      <c r="T468" s="213"/>
      <c r="U468" s="213"/>
      <c r="V468" s="325"/>
      <c r="W468" s="183"/>
      <c r="X468" s="183"/>
      <c r="Y468" s="325"/>
      <c r="Z468" s="183"/>
      <c r="AA468" s="183"/>
      <c r="AB468" s="325"/>
      <c r="AC468" s="206"/>
      <c r="AD468" s="188"/>
      <c r="AE468" s="188"/>
      <c r="AF468" s="196"/>
      <c r="AG468" s="206"/>
      <c r="AH468" s="206"/>
      <c r="AI468" s="206"/>
      <c r="AJ468" s="196"/>
    </row>
    <row r="469" spans="2:36" s="37" customFormat="1" ht="63.75" customHeight="1" x14ac:dyDescent="0.35">
      <c r="B469" s="194" t="s">
        <v>1034</v>
      </c>
      <c r="C469" s="194" t="s">
        <v>621</v>
      </c>
      <c r="D469" s="194" t="s">
        <v>123</v>
      </c>
      <c r="E469" s="202" t="s">
        <v>67</v>
      </c>
      <c r="F469" s="202" t="s">
        <v>149</v>
      </c>
      <c r="G469" s="202" t="s">
        <v>69</v>
      </c>
      <c r="H469" s="194" t="s">
        <v>70</v>
      </c>
      <c r="I469" s="194" t="s">
        <v>100</v>
      </c>
      <c r="J469" s="11" t="s">
        <v>130</v>
      </c>
      <c r="K469" s="7" t="s">
        <v>131</v>
      </c>
      <c r="L469" s="7" t="s">
        <v>132</v>
      </c>
      <c r="M469" s="7">
        <v>1</v>
      </c>
      <c r="N469" s="178" t="s">
        <v>125</v>
      </c>
      <c r="O469" s="177" t="s">
        <v>622</v>
      </c>
      <c r="P469" s="194" t="s">
        <v>75</v>
      </c>
      <c r="Q469" s="194" t="s">
        <v>76</v>
      </c>
      <c r="R469" s="194" t="s">
        <v>77</v>
      </c>
      <c r="S469" s="179" t="s">
        <v>126</v>
      </c>
      <c r="T469" s="180">
        <f>V469+Y469</f>
        <v>58500</v>
      </c>
      <c r="U469" s="180">
        <f>+T469/M470</f>
        <v>58500</v>
      </c>
      <c r="V469" s="219">
        <v>49725</v>
      </c>
      <c r="W469" s="198" t="s">
        <v>100</v>
      </c>
      <c r="X469" s="198" t="s">
        <v>100</v>
      </c>
      <c r="Y469" s="219">
        <v>8775</v>
      </c>
      <c r="Z469" s="184" t="s">
        <v>100</v>
      </c>
      <c r="AA469" s="184" t="s">
        <v>100</v>
      </c>
      <c r="AB469" s="204">
        <v>4743.24</v>
      </c>
      <c r="AC469" s="178" t="s">
        <v>80</v>
      </c>
      <c r="AD469" s="185" t="s">
        <v>100</v>
      </c>
      <c r="AE469" s="178">
        <f>+V469+Y469</f>
        <v>58500</v>
      </c>
      <c r="AF469" s="176" t="s">
        <v>100</v>
      </c>
      <c r="AG469" s="178" t="s">
        <v>33</v>
      </c>
      <c r="AH469" s="178" t="s">
        <v>320</v>
      </c>
      <c r="AI469" s="178" t="s">
        <v>269</v>
      </c>
      <c r="AJ469" s="176"/>
    </row>
    <row r="470" spans="2:36" s="37" customFormat="1" ht="81" customHeight="1" x14ac:dyDescent="0.35">
      <c r="B470" s="176"/>
      <c r="C470" s="176"/>
      <c r="D470" s="176"/>
      <c r="E470" s="177"/>
      <c r="F470" s="177"/>
      <c r="G470" s="177"/>
      <c r="H470" s="195"/>
      <c r="I470" s="195"/>
      <c r="J470" s="11" t="s">
        <v>133</v>
      </c>
      <c r="K470" s="7" t="s">
        <v>134</v>
      </c>
      <c r="L470" s="7" t="s">
        <v>87</v>
      </c>
      <c r="M470" s="7">
        <v>1</v>
      </c>
      <c r="N470" s="178"/>
      <c r="O470" s="177"/>
      <c r="P470" s="195"/>
      <c r="Q470" s="195"/>
      <c r="R470" s="195"/>
      <c r="S470" s="179"/>
      <c r="T470" s="180"/>
      <c r="U470" s="180"/>
      <c r="V470" s="220"/>
      <c r="W470" s="198"/>
      <c r="X470" s="198"/>
      <c r="Y470" s="220"/>
      <c r="Z470" s="184"/>
      <c r="AA470" s="184"/>
      <c r="AB470" s="205"/>
      <c r="AC470" s="178"/>
      <c r="AD470" s="185"/>
      <c r="AE470" s="178"/>
      <c r="AF470" s="176"/>
      <c r="AG470" s="178"/>
      <c r="AH470" s="178"/>
      <c r="AI470" s="178"/>
      <c r="AJ470" s="176"/>
    </row>
    <row r="471" spans="2:36" s="37" customFormat="1" ht="63" customHeight="1" x14ac:dyDescent="0.35">
      <c r="B471" s="176"/>
      <c r="C471" s="176"/>
      <c r="D471" s="176"/>
      <c r="E471" s="177"/>
      <c r="F471" s="177"/>
      <c r="G471" s="177"/>
      <c r="H471" s="195"/>
      <c r="I471" s="195"/>
      <c r="J471" s="11" t="s">
        <v>230</v>
      </c>
      <c r="K471" s="7" t="s">
        <v>135</v>
      </c>
      <c r="L471" s="7" t="s">
        <v>136</v>
      </c>
      <c r="M471" s="7">
        <v>1</v>
      </c>
      <c r="N471" s="178"/>
      <c r="O471" s="177"/>
      <c r="P471" s="195"/>
      <c r="Q471" s="195"/>
      <c r="R471" s="195"/>
      <c r="S471" s="179"/>
      <c r="T471" s="180"/>
      <c r="U471" s="180"/>
      <c r="V471" s="220"/>
      <c r="W471" s="198"/>
      <c r="X471" s="198"/>
      <c r="Y471" s="220"/>
      <c r="Z471" s="184"/>
      <c r="AA471" s="184"/>
      <c r="AB471" s="205"/>
      <c r="AC471" s="178"/>
      <c r="AD471" s="185"/>
      <c r="AE471" s="178"/>
      <c r="AF471" s="176"/>
      <c r="AG471" s="178"/>
      <c r="AH471" s="178"/>
      <c r="AI471" s="178"/>
      <c r="AJ471" s="176"/>
    </row>
    <row r="472" spans="2:36" s="37" customFormat="1" ht="43" customHeight="1" x14ac:dyDescent="0.35">
      <c r="B472" s="176"/>
      <c r="C472" s="176"/>
      <c r="D472" s="176"/>
      <c r="E472" s="177"/>
      <c r="F472" s="177"/>
      <c r="G472" s="177"/>
      <c r="H472" s="196"/>
      <c r="I472" s="196"/>
      <c r="J472" s="11" t="s">
        <v>137</v>
      </c>
      <c r="K472" s="7" t="s">
        <v>138</v>
      </c>
      <c r="L472" s="7" t="s">
        <v>136</v>
      </c>
      <c r="M472" s="71">
        <v>1</v>
      </c>
      <c r="N472" s="178"/>
      <c r="O472" s="177"/>
      <c r="P472" s="196"/>
      <c r="Q472" s="196"/>
      <c r="R472" s="196"/>
      <c r="S472" s="179"/>
      <c r="T472" s="180"/>
      <c r="U472" s="180"/>
      <c r="V472" s="221"/>
      <c r="W472" s="198"/>
      <c r="X472" s="198"/>
      <c r="Y472" s="221"/>
      <c r="Z472" s="184"/>
      <c r="AA472" s="184"/>
      <c r="AB472" s="206"/>
      <c r="AC472" s="178"/>
      <c r="AD472" s="185"/>
      <c r="AE472" s="178"/>
      <c r="AF472" s="176"/>
      <c r="AG472" s="178"/>
      <c r="AH472" s="178"/>
      <c r="AI472" s="178"/>
      <c r="AJ472" s="176"/>
    </row>
    <row r="473" spans="2:36" s="37" customFormat="1" ht="91" x14ac:dyDescent="0.35">
      <c r="B473" s="194" t="s">
        <v>1035</v>
      </c>
      <c r="C473" s="195" t="s">
        <v>618</v>
      </c>
      <c r="D473" s="194" t="s">
        <v>123</v>
      </c>
      <c r="E473" s="202" t="s">
        <v>67</v>
      </c>
      <c r="F473" s="202" t="s">
        <v>151</v>
      </c>
      <c r="G473" s="202" t="s">
        <v>164</v>
      </c>
      <c r="H473" s="176" t="s">
        <v>70</v>
      </c>
      <c r="I473" s="194" t="s">
        <v>79</v>
      </c>
      <c r="J473" s="11" t="s">
        <v>229</v>
      </c>
      <c r="K473" s="7" t="s">
        <v>124</v>
      </c>
      <c r="L473" s="7" t="s">
        <v>88</v>
      </c>
      <c r="M473" s="71">
        <v>40</v>
      </c>
      <c r="N473" s="178" t="s">
        <v>125</v>
      </c>
      <c r="O473" s="177" t="s">
        <v>619</v>
      </c>
      <c r="P473" s="176" t="s">
        <v>75</v>
      </c>
      <c r="Q473" s="176" t="s">
        <v>76</v>
      </c>
      <c r="R473" s="179" t="s">
        <v>77</v>
      </c>
      <c r="S473" s="179" t="s">
        <v>126</v>
      </c>
      <c r="T473" s="180">
        <f>V473+Y473</f>
        <v>131253.70000000001</v>
      </c>
      <c r="U473" s="180">
        <f>T473/M474</f>
        <v>26250.74</v>
      </c>
      <c r="V473" s="204">
        <v>111565.64</v>
      </c>
      <c r="W473" s="181" t="s">
        <v>100</v>
      </c>
      <c r="X473" s="181" t="s">
        <v>100</v>
      </c>
      <c r="Y473" s="204">
        <v>19688.060000000001</v>
      </c>
      <c r="Z473" s="184" t="s">
        <v>100</v>
      </c>
      <c r="AA473" s="184" t="s">
        <v>79</v>
      </c>
      <c r="AB473" s="204">
        <v>10640.8</v>
      </c>
      <c r="AC473" s="178" t="s">
        <v>166</v>
      </c>
      <c r="AD473" s="186" t="s">
        <v>100</v>
      </c>
      <c r="AE473" s="185">
        <f>V473+Y473</f>
        <v>131253.70000000001</v>
      </c>
      <c r="AF473" s="176" t="s">
        <v>79</v>
      </c>
      <c r="AG473" s="178" t="s">
        <v>33</v>
      </c>
      <c r="AH473" s="178" t="s">
        <v>320</v>
      </c>
      <c r="AI473" s="178" t="s">
        <v>269</v>
      </c>
      <c r="AJ473" s="176"/>
    </row>
    <row r="474" spans="2:36" s="37" customFormat="1" ht="73" customHeight="1" x14ac:dyDescent="0.35">
      <c r="B474" s="176"/>
      <c r="C474" s="176"/>
      <c r="D474" s="176"/>
      <c r="E474" s="177"/>
      <c r="F474" s="177"/>
      <c r="G474" s="177"/>
      <c r="H474" s="176"/>
      <c r="I474" s="195"/>
      <c r="J474" s="11" t="s">
        <v>128</v>
      </c>
      <c r="K474" s="7" t="s">
        <v>129</v>
      </c>
      <c r="L474" s="7" t="s">
        <v>87</v>
      </c>
      <c r="M474" s="71">
        <v>5</v>
      </c>
      <c r="N474" s="178"/>
      <c r="O474" s="177"/>
      <c r="P474" s="176"/>
      <c r="Q474" s="176"/>
      <c r="R474" s="179"/>
      <c r="S474" s="179"/>
      <c r="T474" s="180"/>
      <c r="U474" s="180"/>
      <c r="V474" s="205"/>
      <c r="W474" s="182"/>
      <c r="X474" s="182"/>
      <c r="Y474" s="205"/>
      <c r="Z474" s="184"/>
      <c r="AA474" s="184"/>
      <c r="AB474" s="205"/>
      <c r="AC474" s="178"/>
      <c r="AD474" s="187"/>
      <c r="AE474" s="185"/>
      <c r="AF474" s="176"/>
      <c r="AG474" s="178"/>
      <c r="AH474" s="178"/>
      <c r="AI474" s="178"/>
      <c r="AJ474" s="176"/>
    </row>
    <row r="475" spans="2:36" s="37" customFormat="1" ht="43" customHeight="1" x14ac:dyDescent="0.35">
      <c r="B475" s="176"/>
      <c r="C475" s="176"/>
      <c r="D475" s="176"/>
      <c r="E475" s="177"/>
      <c r="F475" s="177"/>
      <c r="G475" s="177"/>
      <c r="H475" s="194"/>
      <c r="I475" s="196"/>
      <c r="J475" s="11" t="s">
        <v>144</v>
      </c>
      <c r="K475" s="7" t="s">
        <v>145</v>
      </c>
      <c r="L475" s="7" t="s">
        <v>87</v>
      </c>
      <c r="M475" s="71">
        <v>106</v>
      </c>
      <c r="N475" s="178"/>
      <c r="O475" s="177"/>
      <c r="P475" s="176"/>
      <c r="Q475" s="176"/>
      <c r="R475" s="179"/>
      <c r="S475" s="179"/>
      <c r="T475" s="180"/>
      <c r="U475" s="180"/>
      <c r="V475" s="206"/>
      <c r="W475" s="183"/>
      <c r="X475" s="183"/>
      <c r="Y475" s="206"/>
      <c r="Z475" s="184"/>
      <c r="AA475" s="184"/>
      <c r="AB475" s="206"/>
      <c r="AC475" s="178"/>
      <c r="AD475" s="188"/>
      <c r="AE475" s="185"/>
      <c r="AF475" s="176"/>
      <c r="AG475" s="178"/>
      <c r="AH475" s="178"/>
      <c r="AI475" s="178"/>
      <c r="AJ475" s="176"/>
    </row>
    <row r="476" spans="2:36" s="37" customFormat="1" ht="91" x14ac:dyDescent="0.35">
      <c r="B476" s="196" t="s">
        <v>548</v>
      </c>
      <c r="C476" s="196" t="s">
        <v>559</v>
      </c>
      <c r="D476" s="176" t="s">
        <v>123</v>
      </c>
      <c r="E476" s="177" t="s">
        <v>67</v>
      </c>
      <c r="F476" s="201" t="s">
        <v>151</v>
      </c>
      <c r="G476" s="201" t="s">
        <v>164</v>
      </c>
      <c r="H476" s="176" t="s">
        <v>70</v>
      </c>
      <c r="I476" s="176" t="s">
        <v>79</v>
      </c>
      <c r="J476" s="80" t="s">
        <v>229</v>
      </c>
      <c r="K476" s="22" t="s">
        <v>124</v>
      </c>
      <c r="L476" s="22" t="s">
        <v>88</v>
      </c>
      <c r="M476" s="81">
        <v>40</v>
      </c>
      <c r="N476" s="206" t="s">
        <v>125</v>
      </c>
      <c r="O476" s="365" t="s">
        <v>387</v>
      </c>
      <c r="P476" s="196" t="s">
        <v>75</v>
      </c>
      <c r="Q476" s="196" t="s">
        <v>76</v>
      </c>
      <c r="R476" s="210" t="s">
        <v>77</v>
      </c>
      <c r="S476" s="210" t="s">
        <v>126</v>
      </c>
      <c r="T476" s="213">
        <f>V476+Y476</f>
        <v>142445</v>
      </c>
      <c r="U476" s="213">
        <v>47508</v>
      </c>
      <c r="V476" s="307">
        <v>121078.25</v>
      </c>
      <c r="W476" s="183" t="s">
        <v>100</v>
      </c>
      <c r="X476" s="183" t="s">
        <v>79</v>
      </c>
      <c r="Y476" s="307">
        <v>21366.75</v>
      </c>
      <c r="Z476" s="183" t="s">
        <v>100</v>
      </c>
      <c r="AA476" s="183" t="s">
        <v>79</v>
      </c>
      <c r="AB476" s="307">
        <v>11549.6</v>
      </c>
      <c r="AC476" s="206" t="s">
        <v>166</v>
      </c>
      <c r="AD476" s="188" t="s">
        <v>79</v>
      </c>
      <c r="AE476" s="188">
        <f t="shared" ref="AE476" si="4">V476+Y476</f>
        <v>142445</v>
      </c>
      <c r="AF476" s="196" t="s">
        <v>79</v>
      </c>
      <c r="AG476" s="206" t="s">
        <v>33</v>
      </c>
      <c r="AH476" s="518" t="s">
        <v>195</v>
      </c>
      <c r="AI476" s="428" t="s">
        <v>178</v>
      </c>
      <c r="AJ476" s="196"/>
    </row>
    <row r="477" spans="2:36" s="37" customFormat="1" ht="58" customHeight="1" x14ac:dyDescent="0.35">
      <c r="B477" s="176"/>
      <c r="C477" s="176"/>
      <c r="D477" s="176"/>
      <c r="E477" s="177"/>
      <c r="F477" s="177"/>
      <c r="G477" s="177"/>
      <c r="H477" s="176"/>
      <c r="I477" s="176"/>
      <c r="J477" s="11" t="s">
        <v>128</v>
      </c>
      <c r="K477" s="7" t="s">
        <v>129</v>
      </c>
      <c r="L477" s="7" t="s">
        <v>87</v>
      </c>
      <c r="M477" s="95">
        <v>3</v>
      </c>
      <c r="N477" s="178"/>
      <c r="O477" s="192"/>
      <c r="P477" s="176"/>
      <c r="Q477" s="176"/>
      <c r="R477" s="179"/>
      <c r="S477" s="179"/>
      <c r="T477" s="180"/>
      <c r="U477" s="180"/>
      <c r="V477" s="307"/>
      <c r="W477" s="184"/>
      <c r="X477" s="184"/>
      <c r="Y477" s="307"/>
      <c r="Z477" s="184"/>
      <c r="AA477" s="184"/>
      <c r="AB477" s="307"/>
      <c r="AC477" s="178"/>
      <c r="AD477" s="185"/>
      <c r="AE477" s="185"/>
      <c r="AF477" s="176"/>
      <c r="AG477" s="178"/>
      <c r="AH477" s="367"/>
      <c r="AI477" s="289"/>
      <c r="AJ477" s="176"/>
    </row>
    <row r="478" spans="2:36" s="37" customFormat="1" ht="43" customHeight="1" thickBot="1" x14ac:dyDescent="0.4">
      <c r="B478" s="176"/>
      <c r="C478" s="176"/>
      <c r="D478" s="176"/>
      <c r="E478" s="177"/>
      <c r="F478" s="177"/>
      <c r="G478" s="177"/>
      <c r="H478" s="176"/>
      <c r="I478" s="176"/>
      <c r="J478" s="11" t="s">
        <v>144</v>
      </c>
      <c r="K478" s="7" t="s">
        <v>145</v>
      </c>
      <c r="L478" s="7" t="s">
        <v>87</v>
      </c>
      <c r="M478" s="95">
        <v>83</v>
      </c>
      <c r="N478" s="178"/>
      <c r="O478" s="192"/>
      <c r="P478" s="176"/>
      <c r="Q478" s="176"/>
      <c r="R478" s="179"/>
      <c r="S478" s="179"/>
      <c r="T478" s="180"/>
      <c r="U478" s="180"/>
      <c r="V478" s="325"/>
      <c r="W478" s="184"/>
      <c r="X478" s="184"/>
      <c r="Y478" s="325"/>
      <c r="Z478" s="184"/>
      <c r="AA478" s="184"/>
      <c r="AB478" s="325"/>
      <c r="AC478" s="178"/>
      <c r="AD478" s="185"/>
      <c r="AE478" s="185"/>
      <c r="AF478" s="176"/>
      <c r="AG478" s="178"/>
      <c r="AH478" s="519"/>
      <c r="AI478" s="431"/>
      <c r="AJ478" s="176"/>
    </row>
    <row r="479" spans="2:36" s="37" customFormat="1" ht="100.5" customHeight="1" x14ac:dyDescent="0.35">
      <c r="B479" s="176" t="s">
        <v>549</v>
      </c>
      <c r="C479" s="176" t="s">
        <v>551</v>
      </c>
      <c r="D479" s="176" t="s">
        <v>123</v>
      </c>
      <c r="E479" s="177" t="s">
        <v>67</v>
      </c>
      <c r="F479" s="177" t="s">
        <v>151</v>
      </c>
      <c r="G479" s="177" t="s">
        <v>164</v>
      </c>
      <c r="H479" s="176" t="s">
        <v>70</v>
      </c>
      <c r="I479" s="176" t="s">
        <v>79</v>
      </c>
      <c r="J479" s="11" t="s">
        <v>229</v>
      </c>
      <c r="K479" s="7" t="s">
        <v>124</v>
      </c>
      <c r="L479" s="7" t="s">
        <v>88</v>
      </c>
      <c r="M479" s="71">
        <v>40</v>
      </c>
      <c r="N479" s="178" t="s">
        <v>125</v>
      </c>
      <c r="O479" s="192" t="s">
        <v>387</v>
      </c>
      <c r="P479" s="176" t="s">
        <v>75</v>
      </c>
      <c r="Q479" s="176" t="s">
        <v>76</v>
      </c>
      <c r="R479" s="179" t="s">
        <v>77</v>
      </c>
      <c r="S479" s="179" t="s">
        <v>126</v>
      </c>
      <c r="T479" s="180">
        <f>V479+Y479</f>
        <v>51337.85</v>
      </c>
      <c r="U479" s="180" t="s">
        <v>79</v>
      </c>
      <c r="V479" s="289">
        <v>43637.17</v>
      </c>
      <c r="W479" s="184" t="s">
        <v>100</v>
      </c>
      <c r="X479" s="184" t="s">
        <v>100</v>
      </c>
      <c r="Y479" s="289">
        <v>7700.68</v>
      </c>
      <c r="Z479" s="184" t="s">
        <v>100</v>
      </c>
      <c r="AA479" s="184" t="s">
        <v>100</v>
      </c>
      <c r="AB479" s="526">
        <v>4162.53</v>
      </c>
      <c r="AC479" s="178" t="s">
        <v>166</v>
      </c>
      <c r="AD479" s="185" t="s">
        <v>79</v>
      </c>
      <c r="AE479" s="185">
        <f>V479+Y479</f>
        <v>51337.85</v>
      </c>
      <c r="AF479" s="178" t="s">
        <v>79</v>
      </c>
      <c r="AG479" s="178" t="s">
        <v>33</v>
      </c>
      <c r="AH479" s="367" t="s">
        <v>195</v>
      </c>
      <c r="AI479" s="279" t="s">
        <v>178</v>
      </c>
      <c r="AJ479" s="178"/>
    </row>
    <row r="480" spans="2:36" s="37" customFormat="1" ht="58" customHeight="1" x14ac:dyDescent="0.35">
      <c r="B480" s="176"/>
      <c r="C480" s="258"/>
      <c r="D480" s="176"/>
      <c r="E480" s="177"/>
      <c r="F480" s="177"/>
      <c r="G480" s="177"/>
      <c r="H480" s="176"/>
      <c r="I480" s="176"/>
      <c r="J480" s="11" t="s">
        <v>128</v>
      </c>
      <c r="K480" s="7" t="s">
        <v>129</v>
      </c>
      <c r="L480" s="7" t="s">
        <v>87</v>
      </c>
      <c r="M480" s="95">
        <v>1</v>
      </c>
      <c r="N480" s="178"/>
      <c r="O480" s="192"/>
      <c r="P480" s="176"/>
      <c r="Q480" s="176"/>
      <c r="R480" s="179"/>
      <c r="S480" s="179"/>
      <c r="T480" s="180"/>
      <c r="U480" s="180"/>
      <c r="V480" s="367"/>
      <c r="W480" s="184"/>
      <c r="X480" s="184"/>
      <c r="Y480" s="367"/>
      <c r="Z480" s="184"/>
      <c r="AA480" s="184"/>
      <c r="AB480" s="319"/>
      <c r="AC480" s="178"/>
      <c r="AD480" s="185"/>
      <c r="AE480" s="185"/>
      <c r="AF480" s="176"/>
      <c r="AG480" s="178"/>
      <c r="AH480" s="367"/>
      <c r="AI480" s="279"/>
      <c r="AJ480" s="176"/>
    </row>
    <row r="481" spans="2:36" s="37" customFormat="1" ht="43" customHeight="1" x14ac:dyDescent="0.35">
      <c r="B481" s="176"/>
      <c r="C481" s="258"/>
      <c r="D481" s="176"/>
      <c r="E481" s="177"/>
      <c r="F481" s="177"/>
      <c r="G481" s="177"/>
      <c r="H481" s="176"/>
      <c r="I481" s="176"/>
      <c r="J481" s="11" t="s">
        <v>144</v>
      </c>
      <c r="K481" s="7" t="s">
        <v>145</v>
      </c>
      <c r="L481" s="7" t="s">
        <v>87</v>
      </c>
      <c r="M481" s="95">
        <v>30</v>
      </c>
      <c r="N481" s="178"/>
      <c r="O481" s="192"/>
      <c r="P481" s="176"/>
      <c r="Q481" s="176"/>
      <c r="R481" s="179"/>
      <c r="S481" s="179"/>
      <c r="T481" s="180"/>
      <c r="U481" s="180"/>
      <c r="V481" s="367"/>
      <c r="W481" s="184"/>
      <c r="X481" s="184"/>
      <c r="Y481" s="367"/>
      <c r="Z481" s="184"/>
      <c r="AA481" s="184"/>
      <c r="AB481" s="319"/>
      <c r="AC481" s="178"/>
      <c r="AD481" s="185"/>
      <c r="AE481" s="185"/>
      <c r="AF481" s="176"/>
      <c r="AG481" s="178"/>
      <c r="AH481" s="367"/>
      <c r="AI481" s="279"/>
      <c r="AJ481" s="176"/>
    </row>
    <row r="482" spans="2:36" s="37" customFormat="1" ht="100.5" customHeight="1" x14ac:dyDescent="0.35">
      <c r="B482" s="176" t="s">
        <v>550</v>
      </c>
      <c r="C482" s="176" t="s">
        <v>552</v>
      </c>
      <c r="D482" s="176" t="s">
        <v>123</v>
      </c>
      <c r="E482" s="177" t="s">
        <v>67</v>
      </c>
      <c r="F482" s="177" t="s">
        <v>151</v>
      </c>
      <c r="G482" s="177" t="s">
        <v>164</v>
      </c>
      <c r="H482" s="176" t="s">
        <v>70</v>
      </c>
      <c r="I482" s="176" t="s">
        <v>79</v>
      </c>
      <c r="J482" s="11" t="s">
        <v>229</v>
      </c>
      <c r="K482" s="7" t="s">
        <v>124</v>
      </c>
      <c r="L482" s="7" t="s">
        <v>88</v>
      </c>
      <c r="M482" s="71">
        <v>40</v>
      </c>
      <c r="N482" s="178" t="s">
        <v>125</v>
      </c>
      <c r="O482" s="192" t="s">
        <v>387</v>
      </c>
      <c r="P482" s="176" t="s">
        <v>75</v>
      </c>
      <c r="Q482" s="176" t="s">
        <v>76</v>
      </c>
      <c r="R482" s="179" t="s">
        <v>77</v>
      </c>
      <c r="S482" s="179" t="s">
        <v>126</v>
      </c>
      <c r="T482" s="180">
        <f>V482+Y482</f>
        <v>171199.98</v>
      </c>
      <c r="U482" s="180">
        <f>+T482/M483</f>
        <v>57066.66</v>
      </c>
      <c r="V482" s="185">
        <v>145519.98000000001</v>
      </c>
      <c r="W482" s="184" t="s">
        <v>100</v>
      </c>
      <c r="X482" s="184" t="s">
        <v>100</v>
      </c>
      <c r="Y482" s="185">
        <v>25680</v>
      </c>
      <c r="Z482" s="184" t="s">
        <v>100</v>
      </c>
      <c r="AA482" s="184" t="s">
        <v>100</v>
      </c>
      <c r="AB482" s="507">
        <v>13881.08</v>
      </c>
      <c r="AC482" s="178" t="s">
        <v>166</v>
      </c>
      <c r="AD482" s="185" t="s">
        <v>79</v>
      </c>
      <c r="AE482" s="185">
        <f>V482+Y482</f>
        <v>171199.98</v>
      </c>
      <c r="AF482" s="178" t="s">
        <v>79</v>
      </c>
      <c r="AG482" s="178" t="s">
        <v>33</v>
      </c>
      <c r="AH482" s="281" t="s">
        <v>197</v>
      </c>
      <c r="AI482" s="432" t="s">
        <v>181</v>
      </c>
      <c r="AJ482" s="178"/>
    </row>
    <row r="483" spans="2:36" s="37" customFormat="1" ht="58" customHeight="1" x14ac:dyDescent="0.35">
      <c r="B483" s="176"/>
      <c r="C483" s="258"/>
      <c r="D483" s="176"/>
      <c r="E483" s="177"/>
      <c r="F483" s="177"/>
      <c r="G483" s="177"/>
      <c r="H483" s="176"/>
      <c r="I483" s="176"/>
      <c r="J483" s="11" t="s">
        <v>128</v>
      </c>
      <c r="K483" s="7" t="s">
        <v>129</v>
      </c>
      <c r="L483" s="7" t="s">
        <v>87</v>
      </c>
      <c r="M483" s="59">
        <v>3</v>
      </c>
      <c r="N483" s="178"/>
      <c r="O483" s="192"/>
      <c r="P483" s="176"/>
      <c r="Q483" s="176"/>
      <c r="R483" s="179"/>
      <c r="S483" s="179"/>
      <c r="T483" s="180"/>
      <c r="U483" s="180"/>
      <c r="V483" s="269"/>
      <c r="W483" s="184"/>
      <c r="X483" s="184"/>
      <c r="Y483" s="269"/>
      <c r="Z483" s="184"/>
      <c r="AA483" s="184"/>
      <c r="AB483" s="508"/>
      <c r="AC483" s="178"/>
      <c r="AD483" s="185"/>
      <c r="AE483" s="185"/>
      <c r="AF483" s="176"/>
      <c r="AG483" s="178"/>
      <c r="AH483" s="281"/>
      <c r="AI483" s="432"/>
      <c r="AJ483" s="176"/>
    </row>
    <row r="484" spans="2:36" s="37" customFormat="1" ht="43" customHeight="1" x14ac:dyDescent="0.35">
      <c r="B484" s="176"/>
      <c r="C484" s="258"/>
      <c r="D484" s="176"/>
      <c r="E484" s="177"/>
      <c r="F484" s="177"/>
      <c r="G484" s="177"/>
      <c r="H484" s="176"/>
      <c r="I484" s="176"/>
      <c r="J484" s="11" t="s">
        <v>144</v>
      </c>
      <c r="K484" s="7" t="s">
        <v>145</v>
      </c>
      <c r="L484" s="7" t="s">
        <v>87</v>
      </c>
      <c r="M484" s="59">
        <v>100</v>
      </c>
      <c r="N484" s="178"/>
      <c r="O484" s="192"/>
      <c r="P484" s="176"/>
      <c r="Q484" s="176"/>
      <c r="R484" s="179"/>
      <c r="S484" s="179"/>
      <c r="T484" s="180"/>
      <c r="U484" s="180"/>
      <c r="V484" s="269"/>
      <c r="W484" s="184"/>
      <c r="X484" s="184"/>
      <c r="Y484" s="269"/>
      <c r="Z484" s="184"/>
      <c r="AA484" s="184"/>
      <c r="AB484" s="508"/>
      <c r="AC484" s="178"/>
      <c r="AD484" s="185"/>
      <c r="AE484" s="185"/>
      <c r="AF484" s="176"/>
      <c r="AG484" s="178"/>
      <c r="AH484" s="281"/>
      <c r="AI484" s="432"/>
      <c r="AJ484" s="176"/>
    </row>
    <row r="485" spans="2:36" s="37" customFormat="1" ht="100.5" customHeight="1" x14ac:dyDescent="0.35">
      <c r="B485" s="176" t="s">
        <v>553</v>
      </c>
      <c r="C485" s="176" t="s">
        <v>554</v>
      </c>
      <c r="D485" s="176" t="s">
        <v>123</v>
      </c>
      <c r="E485" s="177" t="s">
        <v>67</v>
      </c>
      <c r="F485" s="177" t="s">
        <v>151</v>
      </c>
      <c r="G485" s="177" t="s">
        <v>164</v>
      </c>
      <c r="H485" s="176" t="s">
        <v>70</v>
      </c>
      <c r="I485" s="176" t="s">
        <v>79</v>
      </c>
      <c r="J485" s="11" t="s">
        <v>229</v>
      </c>
      <c r="K485" s="7" t="s">
        <v>124</v>
      </c>
      <c r="L485" s="7" t="s">
        <v>88</v>
      </c>
      <c r="M485" s="71">
        <v>40</v>
      </c>
      <c r="N485" s="178" t="s">
        <v>125</v>
      </c>
      <c r="O485" s="192" t="s">
        <v>387</v>
      </c>
      <c r="P485" s="176" t="s">
        <v>75</v>
      </c>
      <c r="Q485" s="176" t="s">
        <v>76</v>
      </c>
      <c r="R485" s="179" t="s">
        <v>77</v>
      </c>
      <c r="S485" s="179" t="s">
        <v>126</v>
      </c>
      <c r="T485" s="180">
        <f>V485+Y485</f>
        <v>112350</v>
      </c>
      <c r="U485" s="180">
        <f>+T485/M486</f>
        <v>112350</v>
      </c>
      <c r="V485" s="288">
        <v>95497.5</v>
      </c>
      <c r="W485" s="184" t="s">
        <v>100</v>
      </c>
      <c r="X485" s="184" t="s">
        <v>100</v>
      </c>
      <c r="Y485" s="288">
        <v>16852.5</v>
      </c>
      <c r="Z485" s="184" t="s">
        <v>100</v>
      </c>
      <c r="AA485" s="184" t="s">
        <v>100</v>
      </c>
      <c r="AB485" s="422">
        <v>9109.4599999999991</v>
      </c>
      <c r="AC485" s="178" t="s">
        <v>166</v>
      </c>
      <c r="AD485" s="185" t="s">
        <v>79</v>
      </c>
      <c r="AE485" s="185">
        <f>V485+Y485</f>
        <v>112350</v>
      </c>
      <c r="AF485" s="178" t="s">
        <v>79</v>
      </c>
      <c r="AG485" s="178" t="s">
        <v>33</v>
      </c>
      <c r="AH485" s="367" t="s">
        <v>181</v>
      </c>
      <c r="AI485" s="279" t="s">
        <v>182</v>
      </c>
      <c r="AJ485" s="178"/>
    </row>
    <row r="486" spans="2:36" s="37" customFormat="1" ht="58" customHeight="1" x14ac:dyDescent="0.35">
      <c r="B486" s="176"/>
      <c r="C486" s="176"/>
      <c r="D486" s="176"/>
      <c r="E486" s="177"/>
      <c r="F486" s="177"/>
      <c r="G486" s="177"/>
      <c r="H486" s="176"/>
      <c r="I486" s="176"/>
      <c r="J486" s="11" t="s">
        <v>128</v>
      </c>
      <c r="K486" s="7" t="s">
        <v>129</v>
      </c>
      <c r="L486" s="7" t="s">
        <v>87</v>
      </c>
      <c r="M486" s="59">
        <v>1</v>
      </c>
      <c r="N486" s="178"/>
      <c r="O486" s="192"/>
      <c r="P486" s="176"/>
      <c r="Q486" s="176"/>
      <c r="R486" s="179"/>
      <c r="S486" s="179"/>
      <c r="T486" s="180"/>
      <c r="U486" s="180"/>
      <c r="V486" s="288"/>
      <c r="W486" s="184"/>
      <c r="X486" s="184"/>
      <c r="Y486" s="288"/>
      <c r="Z486" s="184"/>
      <c r="AA486" s="184"/>
      <c r="AB486" s="422"/>
      <c r="AC486" s="178"/>
      <c r="AD486" s="185"/>
      <c r="AE486" s="185"/>
      <c r="AF486" s="176"/>
      <c r="AG486" s="178"/>
      <c r="AH486" s="367"/>
      <c r="AI486" s="279"/>
      <c r="AJ486" s="176"/>
    </row>
    <row r="487" spans="2:36" s="37" customFormat="1" ht="43" customHeight="1" x14ac:dyDescent="0.35">
      <c r="B487" s="176"/>
      <c r="C487" s="176"/>
      <c r="D487" s="176"/>
      <c r="E487" s="177"/>
      <c r="F487" s="177"/>
      <c r="G487" s="177"/>
      <c r="H487" s="176"/>
      <c r="I487" s="176"/>
      <c r="J487" s="11" t="s">
        <v>144</v>
      </c>
      <c r="K487" s="7" t="s">
        <v>145</v>
      </c>
      <c r="L487" s="7" t="s">
        <v>87</v>
      </c>
      <c r="M487" s="59">
        <v>10</v>
      </c>
      <c r="N487" s="178"/>
      <c r="O487" s="192"/>
      <c r="P487" s="176"/>
      <c r="Q487" s="176"/>
      <c r="R487" s="179"/>
      <c r="S487" s="179"/>
      <c r="T487" s="180"/>
      <c r="U487" s="180"/>
      <c r="V487" s="288"/>
      <c r="W487" s="184"/>
      <c r="X487" s="184"/>
      <c r="Y487" s="288"/>
      <c r="Z487" s="184"/>
      <c r="AA487" s="184"/>
      <c r="AB487" s="422"/>
      <c r="AC487" s="178"/>
      <c r="AD487" s="185"/>
      <c r="AE487" s="185"/>
      <c r="AF487" s="176"/>
      <c r="AG487" s="178"/>
      <c r="AH487" s="367"/>
      <c r="AI487" s="279"/>
      <c r="AJ487" s="176"/>
    </row>
    <row r="488" spans="2:36" ht="39" x14ac:dyDescent="0.3">
      <c r="B488" s="176" t="s">
        <v>555</v>
      </c>
      <c r="C488" s="176" t="s">
        <v>557</v>
      </c>
      <c r="D488" s="176" t="s">
        <v>66</v>
      </c>
      <c r="E488" s="177" t="s">
        <v>67</v>
      </c>
      <c r="F488" s="177" t="s">
        <v>149</v>
      </c>
      <c r="G488" s="177" t="s">
        <v>69</v>
      </c>
      <c r="H488" s="176" t="s">
        <v>70</v>
      </c>
      <c r="I488" s="176" t="s">
        <v>79</v>
      </c>
      <c r="J488" s="11" t="s">
        <v>130</v>
      </c>
      <c r="K488" s="7" t="s">
        <v>131</v>
      </c>
      <c r="L488" s="7" t="s">
        <v>132</v>
      </c>
      <c r="M488" s="7">
        <v>2</v>
      </c>
      <c r="N488" s="178" t="s">
        <v>125</v>
      </c>
      <c r="O488" s="192" t="s">
        <v>387</v>
      </c>
      <c r="P488" s="176" t="s">
        <v>75</v>
      </c>
      <c r="Q488" s="176" t="s">
        <v>76</v>
      </c>
      <c r="R488" s="179" t="s">
        <v>77</v>
      </c>
      <c r="S488" s="179" t="s">
        <v>126</v>
      </c>
      <c r="T488" s="180">
        <f>V488+Y488</f>
        <v>149168.51500000001</v>
      </c>
      <c r="U488" s="180">
        <f>+T488/M489</f>
        <v>74584.257500000007</v>
      </c>
      <c r="V488" s="288">
        <v>126793.24</v>
      </c>
      <c r="W488" s="184" t="s">
        <v>100</v>
      </c>
      <c r="X488" s="184" t="s">
        <v>100</v>
      </c>
      <c r="Y488" s="288">
        <f>44750.55/2</f>
        <v>22375.275000000001</v>
      </c>
      <c r="Z488" s="184" t="s">
        <v>100</v>
      </c>
      <c r="AA488" s="184" t="s">
        <v>100</v>
      </c>
      <c r="AB488" s="422">
        <f>24189.49/2</f>
        <v>12094.745000000001</v>
      </c>
      <c r="AC488" s="178" t="s">
        <v>80</v>
      </c>
      <c r="AD488" s="185" t="s">
        <v>79</v>
      </c>
      <c r="AE488" s="185">
        <f>V488+Y488</f>
        <v>149168.51500000001</v>
      </c>
      <c r="AF488" s="176" t="s">
        <v>79</v>
      </c>
      <c r="AG488" s="178" t="s">
        <v>33</v>
      </c>
      <c r="AH488" s="279" t="s">
        <v>274</v>
      </c>
      <c r="AI488" s="279" t="s">
        <v>276</v>
      </c>
      <c r="AJ488" s="176"/>
    </row>
    <row r="489" spans="2:36" ht="52" x14ac:dyDescent="0.3">
      <c r="B489" s="176"/>
      <c r="C489" s="176"/>
      <c r="D489" s="176"/>
      <c r="E489" s="177"/>
      <c r="F489" s="177"/>
      <c r="G489" s="177"/>
      <c r="H489" s="176"/>
      <c r="I489" s="176"/>
      <c r="J489" s="11" t="s">
        <v>133</v>
      </c>
      <c r="K489" s="7" t="s">
        <v>134</v>
      </c>
      <c r="L489" s="7" t="s">
        <v>87</v>
      </c>
      <c r="M489" s="7">
        <v>2</v>
      </c>
      <c r="N489" s="178"/>
      <c r="O489" s="192"/>
      <c r="P489" s="176"/>
      <c r="Q489" s="176"/>
      <c r="R489" s="179"/>
      <c r="S489" s="179"/>
      <c r="T489" s="180"/>
      <c r="U489" s="180"/>
      <c r="V489" s="288"/>
      <c r="W489" s="184"/>
      <c r="X489" s="184"/>
      <c r="Y489" s="288"/>
      <c r="Z489" s="184"/>
      <c r="AA489" s="184"/>
      <c r="AB489" s="422"/>
      <c r="AC489" s="178"/>
      <c r="AD489" s="185"/>
      <c r="AE489" s="185"/>
      <c r="AF489" s="176"/>
      <c r="AG489" s="178"/>
      <c r="AH489" s="279"/>
      <c r="AI489" s="367"/>
      <c r="AJ489" s="176"/>
    </row>
    <row r="490" spans="2:36" ht="39" x14ac:dyDescent="0.3">
      <c r="B490" s="176"/>
      <c r="C490" s="176"/>
      <c r="D490" s="176"/>
      <c r="E490" s="177"/>
      <c r="F490" s="177"/>
      <c r="G490" s="177"/>
      <c r="H490" s="176"/>
      <c r="I490" s="176"/>
      <c r="J490" s="11" t="s">
        <v>230</v>
      </c>
      <c r="K490" s="7" t="s">
        <v>135</v>
      </c>
      <c r="L490" s="7" t="s">
        <v>136</v>
      </c>
      <c r="M490" s="7">
        <v>2</v>
      </c>
      <c r="N490" s="178"/>
      <c r="O490" s="192"/>
      <c r="P490" s="176"/>
      <c r="Q490" s="176"/>
      <c r="R490" s="179"/>
      <c r="S490" s="179"/>
      <c r="T490" s="180"/>
      <c r="U490" s="180"/>
      <c r="V490" s="288"/>
      <c r="W490" s="184"/>
      <c r="X490" s="184"/>
      <c r="Y490" s="288"/>
      <c r="Z490" s="184"/>
      <c r="AA490" s="184"/>
      <c r="AB490" s="422"/>
      <c r="AC490" s="178"/>
      <c r="AD490" s="185"/>
      <c r="AE490" s="185"/>
      <c r="AF490" s="176"/>
      <c r="AG490" s="178"/>
      <c r="AH490" s="279"/>
      <c r="AI490" s="367"/>
      <c r="AJ490" s="176"/>
    </row>
    <row r="491" spans="2:36" ht="26" x14ac:dyDescent="0.3">
      <c r="B491" s="176"/>
      <c r="C491" s="176"/>
      <c r="D491" s="176"/>
      <c r="E491" s="177"/>
      <c r="F491" s="177"/>
      <c r="G491" s="177"/>
      <c r="H491" s="176"/>
      <c r="I491" s="176"/>
      <c r="J491" s="11" t="s">
        <v>137</v>
      </c>
      <c r="K491" s="7" t="s">
        <v>138</v>
      </c>
      <c r="L491" s="7" t="s">
        <v>136</v>
      </c>
      <c r="M491" s="71">
        <v>2</v>
      </c>
      <c r="N491" s="178"/>
      <c r="O491" s="192"/>
      <c r="P491" s="176"/>
      <c r="Q491" s="176"/>
      <c r="R491" s="179"/>
      <c r="S491" s="179"/>
      <c r="T491" s="180"/>
      <c r="U491" s="180"/>
      <c r="V491" s="288"/>
      <c r="W491" s="184"/>
      <c r="X491" s="184"/>
      <c r="Y491" s="288"/>
      <c r="Z491" s="184"/>
      <c r="AA491" s="184"/>
      <c r="AB491" s="422"/>
      <c r="AC491" s="178"/>
      <c r="AD491" s="185"/>
      <c r="AE491" s="185"/>
      <c r="AF491" s="176"/>
      <c r="AG491" s="178"/>
      <c r="AH491" s="279"/>
      <c r="AI491" s="367"/>
      <c r="AJ491" s="176"/>
    </row>
    <row r="492" spans="2:36" s="37" customFormat="1" ht="91" x14ac:dyDescent="0.35">
      <c r="B492" s="176" t="s">
        <v>558</v>
      </c>
      <c r="C492" s="176" t="s">
        <v>556</v>
      </c>
      <c r="D492" s="176" t="s">
        <v>123</v>
      </c>
      <c r="E492" s="177" t="s">
        <v>67</v>
      </c>
      <c r="F492" s="177" t="s">
        <v>151</v>
      </c>
      <c r="G492" s="177" t="s">
        <v>164</v>
      </c>
      <c r="H492" s="176" t="s">
        <v>70</v>
      </c>
      <c r="I492" s="176" t="s">
        <v>79</v>
      </c>
      <c r="J492" s="11" t="s">
        <v>229</v>
      </c>
      <c r="K492" s="7" t="s">
        <v>124</v>
      </c>
      <c r="L492" s="7" t="s">
        <v>88</v>
      </c>
      <c r="M492" s="71">
        <v>40</v>
      </c>
      <c r="N492" s="178" t="s">
        <v>125</v>
      </c>
      <c r="O492" s="192" t="s">
        <v>387</v>
      </c>
      <c r="P492" s="176" t="s">
        <v>75</v>
      </c>
      <c r="Q492" s="176" t="s">
        <v>76</v>
      </c>
      <c r="R492" s="179" t="s">
        <v>77</v>
      </c>
      <c r="S492" s="179" t="s">
        <v>126</v>
      </c>
      <c r="T492" s="180">
        <f>V492+Y492</f>
        <v>171199.98</v>
      </c>
      <c r="U492" s="180">
        <f>+T492/M493</f>
        <v>57066.66</v>
      </c>
      <c r="V492" s="185">
        <v>145519.98000000001</v>
      </c>
      <c r="W492" s="184" t="s">
        <v>100</v>
      </c>
      <c r="X492" s="184" t="s">
        <v>100</v>
      </c>
      <c r="Y492" s="185">
        <v>25680</v>
      </c>
      <c r="Z492" s="184" t="s">
        <v>100</v>
      </c>
      <c r="AA492" s="184" t="s">
        <v>100</v>
      </c>
      <c r="AB492" s="507">
        <v>13881.12</v>
      </c>
      <c r="AC492" s="178" t="s">
        <v>166</v>
      </c>
      <c r="AD492" s="185" t="s">
        <v>79</v>
      </c>
      <c r="AE492" s="185">
        <f>V492+Y492</f>
        <v>171199.98</v>
      </c>
      <c r="AF492" s="176" t="s">
        <v>79</v>
      </c>
      <c r="AG492" s="178" t="s">
        <v>33</v>
      </c>
      <c r="AH492" s="367" t="s">
        <v>270</v>
      </c>
      <c r="AI492" s="279" t="s">
        <v>276</v>
      </c>
      <c r="AJ492" s="176"/>
    </row>
    <row r="493" spans="2:36" s="37" customFormat="1" ht="58" customHeight="1" x14ac:dyDescent="0.35">
      <c r="B493" s="176"/>
      <c r="C493" s="258"/>
      <c r="D493" s="176"/>
      <c r="E493" s="177"/>
      <c r="F493" s="177"/>
      <c r="G493" s="177"/>
      <c r="H493" s="176"/>
      <c r="I493" s="176"/>
      <c r="J493" s="11" t="s">
        <v>128</v>
      </c>
      <c r="K493" s="7" t="s">
        <v>129</v>
      </c>
      <c r="L493" s="7" t="s">
        <v>87</v>
      </c>
      <c r="M493" s="59">
        <v>3</v>
      </c>
      <c r="N493" s="178"/>
      <c r="O493" s="192"/>
      <c r="P493" s="176"/>
      <c r="Q493" s="176"/>
      <c r="R493" s="179"/>
      <c r="S493" s="179"/>
      <c r="T493" s="180"/>
      <c r="U493" s="180"/>
      <c r="V493" s="269"/>
      <c r="W493" s="184"/>
      <c r="X493" s="184"/>
      <c r="Y493" s="269"/>
      <c r="Z493" s="184"/>
      <c r="AA493" s="184"/>
      <c r="AB493" s="523"/>
      <c r="AC493" s="178"/>
      <c r="AD493" s="185"/>
      <c r="AE493" s="185"/>
      <c r="AF493" s="176"/>
      <c r="AG493" s="178"/>
      <c r="AH493" s="367"/>
      <c r="AI493" s="279"/>
      <c r="AJ493" s="176"/>
    </row>
    <row r="494" spans="2:36" s="37" customFormat="1" ht="39" x14ac:dyDescent="0.35">
      <c r="B494" s="176"/>
      <c r="C494" s="258"/>
      <c r="D494" s="176"/>
      <c r="E494" s="177"/>
      <c r="F494" s="177"/>
      <c r="G494" s="177"/>
      <c r="H494" s="176"/>
      <c r="I494" s="176"/>
      <c r="J494" s="11" t="s">
        <v>144</v>
      </c>
      <c r="K494" s="7" t="s">
        <v>145</v>
      </c>
      <c r="L494" s="7" t="s">
        <v>87</v>
      </c>
      <c r="M494" s="59">
        <v>100</v>
      </c>
      <c r="N494" s="178"/>
      <c r="O494" s="192"/>
      <c r="P494" s="176"/>
      <c r="Q494" s="176"/>
      <c r="R494" s="179"/>
      <c r="S494" s="179"/>
      <c r="T494" s="180"/>
      <c r="U494" s="180"/>
      <c r="V494" s="269"/>
      <c r="W494" s="184"/>
      <c r="X494" s="184"/>
      <c r="Y494" s="269"/>
      <c r="Z494" s="184"/>
      <c r="AA494" s="184"/>
      <c r="AB494" s="523"/>
      <c r="AC494" s="178"/>
      <c r="AD494" s="185"/>
      <c r="AE494" s="185"/>
      <c r="AF494" s="176"/>
      <c r="AG494" s="178"/>
      <c r="AH494" s="367"/>
      <c r="AI494" s="279"/>
      <c r="AJ494" s="176"/>
    </row>
    <row r="495" spans="2:36" s="37" customFormat="1" ht="91" x14ac:dyDescent="0.35">
      <c r="B495" s="196" t="s">
        <v>994</v>
      </c>
      <c r="C495" s="196" t="s">
        <v>559</v>
      </c>
      <c r="D495" s="176" t="s">
        <v>123</v>
      </c>
      <c r="E495" s="177" t="s">
        <v>67</v>
      </c>
      <c r="F495" s="201" t="s">
        <v>151</v>
      </c>
      <c r="G495" s="201" t="s">
        <v>164</v>
      </c>
      <c r="H495" s="176" t="s">
        <v>70</v>
      </c>
      <c r="I495" s="176" t="s">
        <v>79</v>
      </c>
      <c r="J495" s="80" t="s">
        <v>229</v>
      </c>
      <c r="K495" s="22" t="s">
        <v>124</v>
      </c>
      <c r="L495" s="22" t="s">
        <v>88</v>
      </c>
      <c r="M495" s="81">
        <v>40</v>
      </c>
      <c r="N495" s="178" t="s">
        <v>125</v>
      </c>
      <c r="O495" s="365" t="s">
        <v>387</v>
      </c>
      <c r="P495" s="176" t="s">
        <v>75</v>
      </c>
      <c r="Q495" s="176" t="s">
        <v>76</v>
      </c>
      <c r="R495" s="179" t="s">
        <v>77</v>
      </c>
      <c r="S495" s="179" t="s">
        <v>126</v>
      </c>
      <c r="T495" s="213">
        <f>V495+Y495</f>
        <v>47921.399999999994</v>
      </c>
      <c r="U495" s="213">
        <f>T495</f>
        <v>47921.399999999994</v>
      </c>
      <c r="V495" s="307">
        <v>40733.199999999997</v>
      </c>
      <c r="W495" s="183" t="s">
        <v>100</v>
      </c>
      <c r="X495" s="183" t="s">
        <v>79</v>
      </c>
      <c r="Y495" s="307">
        <v>7188.2</v>
      </c>
      <c r="Z495" s="183" t="s">
        <v>100</v>
      </c>
      <c r="AA495" s="183" t="s">
        <v>79</v>
      </c>
      <c r="AB495" s="307">
        <v>3885.52</v>
      </c>
      <c r="AC495" s="206" t="s">
        <v>166</v>
      </c>
      <c r="AD495" s="185" t="s">
        <v>79</v>
      </c>
      <c r="AE495" s="188">
        <f t="shared" ref="AE495" si="5">V495+Y495</f>
        <v>47921.399999999994</v>
      </c>
      <c r="AF495" s="196" t="s">
        <v>79</v>
      </c>
      <c r="AG495" s="206" t="s">
        <v>33</v>
      </c>
      <c r="AH495" s="518" t="s">
        <v>270</v>
      </c>
      <c r="AI495" s="428" t="s">
        <v>276</v>
      </c>
      <c r="AJ495" s="196"/>
    </row>
    <row r="496" spans="2:36" s="37" customFormat="1" ht="58" customHeight="1" x14ac:dyDescent="0.35">
      <c r="B496" s="176"/>
      <c r="C496" s="176"/>
      <c r="D496" s="176"/>
      <c r="E496" s="177"/>
      <c r="F496" s="177"/>
      <c r="G496" s="177"/>
      <c r="H496" s="176"/>
      <c r="I496" s="176"/>
      <c r="J496" s="11" t="s">
        <v>128</v>
      </c>
      <c r="K496" s="7" t="s">
        <v>129</v>
      </c>
      <c r="L496" s="7" t="s">
        <v>87</v>
      </c>
      <c r="M496" s="95">
        <v>1</v>
      </c>
      <c r="N496" s="178"/>
      <c r="O496" s="192"/>
      <c r="P496" s="176"/>
      <c r="Q496" s="176"/>
      <c r="R496" s="179"/>
      <c r="S496" s="179"/>
      <c r="T496" s="180"/>
      <c r="U496" s="180"/>
      <c r="V496" s="307"/>
      <c r="W496" s="184"/>
      <c r="X496" s="184"/>
      <c r="Y496" s="307"/>
      <c r="Z496" s="184"/>
      <c r="AA496" s="184"/>
      <c r="AB496" s="307"/>
      <c r="AC496" s="178"/>
      <c r="AD496" s="185"/>
      <c r="AE496" s="185"/>
      <c r="AF496" s="176"/>
      <c r="AG496" s="178"/>
      <c r="AH496" s="367"/>
      <c r="AI496" s="289"/>
      <c r="AJ496" s="176"/>
    </row>
    <row r="497" spans="2:36" s="37" customFormat="1" ht="43" customHeight="1" thickBot="1" x14ac:dyDescent="0.4">
      <c r="B497" s="176"/>
      <c r="C497" s="176"/>
      <c r="D497" s="176"/>
      <c r="E497" s="177"/>
      <c r="F497" s="177"/>
      <c r="G497" s="177"/>
      <c r="H497" s="176"/>
      <c r="I497" s="176"/>
      <c r="J497" s="11" t="s">
        <v>144</v>
      </c>
      <c r="K497" s="7" t="s">
        <v>145</v>
      </c>
      <c r="L497" s="7" t="s">
        <v>87</v>
      </c>
      <c r="M497" s="95">
        <v>28</v>
      </c>
      <c r="N497" s="178"/>
      <c r="O497" s="192"/>
      <c r="P497" s="176"/>
      <c r="Q497" s="176"/>
      <c r="R497" s="179"/>
      <c r="S497" s="179"/>
      <c r="T497" s="180"/>
      <c r="U497" s="180"/>
      <c r="V497" s="325"/>
      <c r="W497" s="184"/>
      <c r="X497" s="184"/>
      <c r="Y497" s="325"/>
      <c r="Z497" s="184"/>
      <c r="AA497" s="184"/>
      <c r="AB497" s="325"/>
      <c r="AC497" s="178"/>
      <c r="AD497" s="185"/>
      <c r="AE497" s="185"/>
      <c r="AF497" s="176"/>
      <c r="AG497" s="178"/>
      <c r="AH497" s="519"/>
      <c r="AI497" s="431"/>
      <c r="AJ497" s="176"/>
    </row>
    <row r="498" spans="2:36" ht="39.5" thickBot="1" x14ac:dyDescent="0.35">
      <c r="B498" s="176" t="s">
        <v>1051</v>
      </c>
      <c r="C498" s="176" t="s">
        <v>557</v>
      </c>
      <c r="D498" s="176" t="s">
        <v>66</v>
      </c>
      <c r="E498" s="177" t="s">
        <v>67</v>
      </c>
      <c r="F498" s="177" t="s">
        <v>149</v>
      </c>
      <c r="G498" s="177" t="s">
        <v>69</v>
      </c>
      <c r="H498" s="176" t="s">
        <v>70</v>
      </c>
      <c r="I498" s="176" t="s">
        <v>79</v>
      </c>
      <c r="J498" s="11" t="s">
        <v>130</v>
      </c>
      <c r="K498" s="7" t="s">
        <v>131</v>
      </c>
      <c r="L498" s="7" t="s">
        <v>132</v>
      </c>
      <c r="M498" s="7">
        <v>2</v>
      </c>
      <c r="N498" s="178" t="s">
        <v>125</v>
      </c>
      <c r="O498" s="192" t="s">
        <v>387</v>
      </c>
      <c r="P498" s="176" t="s">
        <v>75</v>
      </c>
      <c r="Q498" s="176" t="s">
        <v>76</v>
      </c>
      <c r="R498" s="179" t="s">
        <v>77</v>
      </c>
      <c r="S498" s="179" t="s">
        <v>126</v>
      </c>
      <c r="T498" s="180">
        <f>V498+Y498</f>
        <v>149168.51500000001</v>
      </c>
      <c r="U498" s="180">
        <f>+T498/M499</f>
        <v>74584.257500000007</v>
      </c>
      <c r="V498" s="288">
        <v>126793.24</v>
      </c>
      <c r="W498" s="184" t="s">
        <v>100</v>
      </c>
      <c r="X498" s="184" t="s">
        <v>100</v>
      </c>
      <c r="Y498" s="288">
        <f>44750.55/2</f>
        <v>22375.275000000001</v>
      </c>
      <c r="Z498" s="184" t="s">
        <v>100</v>
      </c>
      <c r="AA498" s="184" t="s">
        <v>100</v>
      </c>
      <c r="AB498" s="422">
        <f>24189.49/2</f>
        <v>12094.745000000001</v>
      </c>
      <c r="AC498" s="178" t="s">
        <v>80</v>
      </c>
      <c r="AD498" s="185" t="s">
        <v>79</v>
      </c>
      <c r="AE498" s="185">
        <f>V498+Y498</f>
        <v>149168.51500000001</v>
      </c>
      <c r="AF498" s="176" t="s">
        <v>79</v>
      </c>
      <c r="AG498" s="178" t="s">
        <v>33</v>
      </c>
      <c r="AH498" s="279" t="s">
        <v>277</v>
      </c>
      <c r="AI498" s="279" t="s">
        <v>188</v>
      </c>
      <c r="AJ498" s="176"/>
    </row>
    <row r="499" spans="2:36" ht="52.5" thickBot="1" x14ac:dyDescent="0.35">
      <c r="B499" s="176"/>
      <c r="C499" s="176"/>
      <c r="D499" s="176"/>
      <c r="E499" s="177"/>
      <c r="F499" s="177"/>
      <c r="G499" s="177"/>
      <c r="H499" s="176"/>
      <c r="I499" s="176"/>
      <c r="J499" s="11" t="s">
        <v>133</v>
      </c>
      <c r="K499" s="7" t="s">
        <v>134</v>
      </c>
      <c r="L499" s="7" t="s">
        <v>87</v>
      </c>
      <c r="M499" s="7">
        <v>2</v>
      </c>
      <c r="N499" s="178"/>
      <c r="O499" s="192"/>
      <c r="P499" s="176"/>
      <c r="Q499" s="176"/>
      <c r="R499" s="179"/>
      <c r="S499" s="179"/>
      <c r="T499" s="180"/>
      <c r="U499" s="180"/>
      <c r="V499" s="288"/>
      <c r="W499" s="184"/>
      <c r="X499" s="184"/>
      <c r="Y499" s="288"/>
      <c r="Z499" s="184"/>
      <c r="AA499" s="184"/>
      <c r="AB499" s="422"/>
      <c r="AC499" s="178"/>
      <c r="AD499" s="185"/>
      <c r="AE499" s="185"/>
      <c r="AF499" s="176"/>
      <c r="AG499" s="178"/>
      <c r="AH499" s="279"/>
      <c r="AI499" s="367"/>
      <c r="AJ499" s="176"/>
    </row>
    <row r="500" spans="2:36" ht="39.5" thickBot="1" x14ac:dyDescent="0.35">
      <c r="B500" s="176"/>
      <c r="C500" s="176"/>
      <c r="D500" s="176"/>
      <c r="E500" s="177"/>
      <c r="F500" s="177"/>
      <c r="G500" s="177"/>
      <c r="H500" s="176"/>
      <c r="I500" s="176"/>
      <c r="J500" s="11" t="s">
        <v>230</v>
      </c>
      <c r="K500" s="7" t="s">
        <v>135</v>
      </c>
      <c r="L500" s="7" t="s">
        <v>136</v>
      </c>
      <c r="M500" s="7">
        <v>2</v>
      </c>
      <c r="N500" s="178"/>
      <c r="O500" s="192"/>
      <c r="P500" s="176"/>
      <c r="Q500" s="176"/>
      <c r="R500" s="179"/>
      <c r="S500" s="179"/>
      <c r="T500" s="180"/>
      <c r="U500" s="180"/>
      <c r="V500" s="288"/>
      <c r="W500" s="184"/>
      <c r="X500" s="184"/>
      <c r="Y500" s="288"/>
      <c r="Z500" s="184"/>
      <c r="AA500" s="184"/>
      <c r="AB500" s="422"/>
      <c r="AC500" s="178"/>
      <c r="AD500" s="185"/>
      <c r="AE500" s="185"/>
      <c r="AF500" s="176"/>
      <c r="AG500" s="178"/>
      <c r="AH500" s="279"/>
      <c r="AI500" s="367"/>
      <c r="AJ500" s="176"/>
    </row>
    <row r="501" spans="2:36" ht="26.5" thickBot="1" x14ac:dyDescent="0.35">
      <c r="B501" s="176"/>
      <c r="C501" s="176"/>
      <c r="D501" s="176"/>
      <c r="E501" s="177"/>
      <c r="F501" s="177"/>
      <c r="G501" s="177"/>
      <c r="H501" s="176"/>
      <c r="I501" s="176"/>
      <c r="J501" s="11" t="s">
        <v>137</v>
      </c>
      <c r="K501" s="7" t="s">
        <v>138</v>
      </c>
      <c r="L501" s="7" t="s">
        <v>136</v>
      </c>
      <c r="M501" s="71">
        <v>2</v>
      </c>
      <c r="N501" s="178"/>
      <c r="O501" s="192"/>
      <c r="P501" s="176"/>
      <c r="Q501" s="176"/>
      <c r="R501" s="179"/>
      <c r="S501" s="179"/>
      <c r="T501" s="180"/>
      <c r="U501" s="180"/>
      <c r="V501" s="288"/>
      <c r="W501" s="184"/>
      <c r="X501" s="184"/>
      <c r="Y501" s="288"/>
      <c r="Z501" s="184"/>
      <c r="AA501" s="184"/>
      <c r="AB501" s="422"/>
      <c r="AC501" s="178"/>
      <c r="AD501" s="185"/>
      <c r="AE501" s="185"/>
      <c r="AF501" s="176"/>
      <c r="AG501" s="178"/>
      <c r="AH501" s="279"/>
      <c r="AI501" s="367"/>
      <c r="AJ501" s="176"/>
    </row>
    <row r="502" spans="2:36" s="37" customFormat="1" ht="43" customHeight="1" x14ac:dyDescent="0.35">
      <c r="B502" s="16"/>
      <c r="C502" s="16"/>
      <c r="D502" s="16"/>
      <c r="E502" s="38"/>
      <c r="F502" s="38"/>
      <c r="G502" s="38"/>
      <c r="H502" s="16"/>
      <c r="I502" s="16"/>
      <c r="J502" s="80"/>
      <c r="K502" s="22"/>
      <c r="L502" s="22"/>
      <c r="M502" s="98"/>
      <c r="N502" s="17"/>
      <c r="O502" s="62"/>
      <c r="P502" s="16"/>
      <c r="Q502" s="16"/>
      <c r="R502" s="41"/>
      <c r="S502" s="41"/>
      <c r="T502" s="25"/>
      <c r="U502" s="25"/>
      <c r="V502" s="94"/>
      <c r="W502" s="26"/>
      <c r="X502" s="26"/>
      <c r="Y502" s="94"/>
      <c r="Z502" s="26"/>
      <c r="AA502" s="26"/>
      <c r="AB502" s="94"/>
      <c r="AC502" s="17"/>
      <c r="AD502" s="45"/>
      <c r="AE502" s="45"/>
      <c r="AF502" s="16"/>
      <c r="AG502" s="17"/>
      <c r="AH502" s="99"/>
      <c r="AI502" s="100"/>
      <c r="AJ502" s="14"/>
    </row>
    <row r="503" spans="2:36" s="37" customFormat="1" ht="132" customHeight="1" x14ac:dyDescent="0.35">
      <c r="B503" s="195" t="s">
        <v>280</v>
      </c>
      <c r="C503" s="195" t="s">
        <v>283</v>
      </c>
      <c r="D503" s="195" t="s">
        <v>123</v>
      </c>
      <c r="E503" s="207" t="s">
        <v>67</v>
      </c>
      <c r="F503" s="207" t="s">
        <v>151</v>
      </c>
      <c r="G503" s="207" t="s">
        <v>164</v>
      </c>
      <c r="H503" s="195" t="s">
        <v>70</v>
      </c>
      <c r="I503" s="195" t="s">
        <v>79</v>
      </c>
      <c r="J503" s="80" t="s">
        <v>229</v>
      </c>
      <c r="K503" s="22" t="s">
        <v>124</v>
      </c>
      <c r="L503" s="22" t="s">
        <v>88</v>
      </c>
      <c r="M503" s="22">
        <v>40</v>
      </c>
      <c r="N503" s="205" t="s">
        <v>125</v>
      </c>
      <c r="O503" s="195" t="s">
        <v>281</v>
      </c>
      <c r="P503" s="195" t="s">
        <v>75</v>
      </c>
      <c r="Q503" s="195" t="s">
        <v>76</v>
      </c>
      <c r="R503" s="209" t="s">
        <v>77</v>
      </c>
      <c r="S503" s="209" t="s">
        <v>126</v>
      </c>
      <c r="T503" s="212">
        <f>V503+Y503</f>
        <v>370000</v>
      </c>
      <c r="U503" s="212" t="s">
        <v>79</v>
      </c>
      <c r="V503" s="182">
        <v>314500</v>
      </c>
      <c r="W503" s="182" t="s">
        <v>79</v>
      </c>
      <c r="X503" s="182" t="s">
        <v>79</v>
      </c>
      <c r="Y503" s="182">
        <v>55500</v>
      </c>
      <c r="Z503" s="182" t="s">
        <v>100</v>
      </c>
      <c r="AA503" s="182" t="s">
        <v>79</v>
      </c>
      <c r="AB503" s="182">
        <v>30000</v>
      </c>
      <c r="AC503" s="205" t="s">
        <v>166</v>
      </c>
      <c r="AD503" s="187" t="s">
        <v>79</v>
      </c>
      <c r="AE503" s="187">
        <f>V503+Y503</f>
        <v>370000</v>
      </c>
      <c r="AF503" s="205" t="s">
        <v>79</v>
      </c>
      <c r="AG503" s="205" t="s">
        <v>33</v>
      </c>
      <c r="AH503" s="205" t="s">
        <v>178</v>
      </c>
      <c r="AI503" s="205" t="s">
        <v>706</v>
      </c>
      <c r="AJ503" s="204"/>
    </row>
    <row r="504" spans="2:36" s="37" customFormat="1" ht="86.15" customHeight="1" x14ac:dyDescent="0.35">
      <c r="B504" s="195"/>
      <c r="C504" s="195"/>
      <c r="D504" s="195"/>
      <c r="E504" s="207"/>
      <c r="F504" s="207"/>
      <c r="G504" s="207"/>
      <c r="H504" s="195"/>
      <c r="I504" s="195"/>
      <c r="J504" s="11" t="s">
        <v>128</v>
      </c>
      <c r="K504" s="7" t="s">
        <v>129</v>
      </c>
      <c r="L504" s="7" t="s">
        <v>87</v>
      </c>
      <c r="M504" s="7">
        <v>2</v>
      </c>
      <c r="N504" s="205"/>
      <c r="O504" s="195"/>
      <c r="P504" s="195"/>
      <c r="Q504" s="195"/>
      <c r="R504" s="209"/>
      <c r="S504" s="209"/>
      <c r="T504" s="212"/>
      <c r="U504" s="212"/>
      <c r="V504" s="182"/>
      <c r="W504" s="182"/>
      <c r="X504" s="182"/>
      <c r="Y504" s="182"/>
      <c r="Z504" s="182"/>
      <c r="AA504" s="182"/>
      <c r="AB504" s="182"/>
      <c r="AC504" s="205"/>
      <c r="AD504" s="187"/>
      <c r="AE504" s="187"/>
      <c r="AF504" s="195"/>
      <c r="AG504" s="205"/>
      <c r="AH504" s="205"/>
      <c r="AI504" s="205"/>
      <c r="AJ504" s="195"/>
    </row>
    <row r="505" spans="2:36" s="37" customFormat="1" ht="59.15" customHeight="1" x14ac:dyDescent="0.35">
      <c r="B505" s="196"/>
      <c r="C505" s="196"/>
      <c r="D505" s="196"/>
      <c r="E505" s="201"/>
      <c r="F505" s="201"/>
      <c r="G505" s="201"/>
      <c r="H505" s="196"/>
      <c r="I505" s="196"/>
      <c r="J505" s="11" t="s">
        <v>144</v>
      </c>
      <c r="K505" s="7" t="s">
        <v>145</v>
      </c>
      <c r="L505" s="7" t="s">
        <v>87</v>
      </c>
      <c r="M505" s="71">
        <v>232</v>
      </c>
      <c r="N505" s="206"/>
      <c r="O505" s="196"/>
      <c r="P505" s="196"/>
      <c r="Q505" s="196"/>
      <c r="R505" s="210"/>
      <c r="S505" s="210"/>
      <c r="T505" s="213"/>
      <c r="U505" s="213"/>
      <c r="V505" s="183"/>
      <c r="W505" s="183"/>
      <c r="X505" s="183"/>
      <c r="Y505" s="183"/>
      <c r="Z505" s="183"/>
      <c r="AA505" s="183"/>
      <c r="AB505" s="183"/>
      <c r="AC505" s="206"/>
      <c r="AD505" s="188"/>
      <c r="AE505" s="188"/>
      <c r="AF505" s="196"/>
      <c r="AG505" s="206"/>
      <c r="AH505" s="206"/>
      <c r="AI505" s="206"/>
      <c r="AJ505" s="196"/>
    </row>
    <row r="506" spans="2:36" s="37" customFormat="1" ht="132" customHeight="1" x14ac:dyDescent="0.35">
      <c r="B506" s="176" t="s">
        <v>1078</v>
      </c>
      <c r="C506" s="256" t="s">
        <v>282</v>
      </c>
      <c r="D506" s="256" t="s">
        <v>123</v>
      </c>
      <c r="E506" s="242" t="s">
        <v>67</v>
      </c>
      <c r="F506" s="242" t="s">
        <v>151</v>
      </c>
      <c r="G506" s="242" t="s">
        <v>164</v>
      </c>
      <c r="H506" s="256" t="s">
        <v>70</v>
      </c>
      <c r="I506" s="256" t="s">
        <v>79</v>
      </c>
      <c r="J506" s="20" t="s">
        <v>229</v>
      </c>
      <c r="K506" s="28" t="s">
        <v>124</v>
      </c>
      <c r="L506" s="28" t="s">
        <v>88</v>
      </c>
      <c r="M506" s="28">
        <v>40</v>
      </c>
      <c r="N506" s="222" t="s">
        <v>125</v>
      </c>
      <c r="O506" s="256" t="s">
        <v>284</v>
      </c>
      <c r="P506" s="256" t="s">
        <v>75</v>
      </c>
      <c r="Q506" s="256" t="s">
        <v>76</v>
      </c>
      <c r="R506" s="335" t="s">
        <v>77</v>
      </c>
      <c r="S506" s="335" t="s">
        <v>126</v>
      </c>
      <c r="T506" s="320">
        <f>V506+Y506</f>
        <v>46250</v>
      </c>
      <c r="U506" s="320" t="s">
        <v>79</v>
      </c>
      <c r="V506" s="322">
        <v>39312.5</v>
      </c>
      <c r="W506" s="314" t="s">
        <v>79</v>
      </c>
      <c r="X506" s="314" t="s">
        <v>79</v>
      </c>
      <c r="Y506" s="314">
        <v>6937.5</v>
      </c>
      <c r="Z506" s="314" t="s">
        <v>100</v>
      </c>
      <c r="AA506" s="314" t="s">
        <v>79</v>
      </c>
      <c r="AB506" s="314">
        <v>3750</v>
      </c>
      <c r="AC506" s="222" t="s">
        <v>166</v>
      </c>
      <c r="AD506" s="241" t="s">
        <v>79</v>
      </c>
      <c r="AE506" s="241">
        <f>V506+Y506</f>
        <v>46250</v>
      </c>
      <c r="AF506" s="222" t="s">
        <v>79</v>
      </c>
      <c r="AG506" s="222" t="s">
        <v>33</v>
      </c>
      <c r="AH506" s="222" t="s">
        <v>178</v>
      </c>
      <c r="AI506" s="222" t="s">
        <v>179</v>
      </c>
      <c r="AJ506" s="222"/>
    </row>
    <row r="507" spans="2:36" s="37" customFormat="1" ht="86.15" customHeight="1" x14ac:dyDescent="0.35">
      <c r="B507" s="176"/>
      <c r="C507" s="256"/>
      <c r="D507" s="256"/>
      <c r="E507" s="242"/>
      <c r="F507" s="242"/>
      <c r="G507" s="242"/>
      <c r="H507" s="256"/>
      <c r="I507" s="256"/>
      <c r="J507" s="20" t="s">
        <v>128</v>
      </c>
      <c r="K507" s="28" t="s">
        <v>129</v>
      </c>
      <c r="L507" s="28" t="s">
        <v>87</v>
      </c>
      <c r="M507" s="28">
        <v>1</v>
      </c>
      <c r="N507" s="222"/>
      <c r="O507" s="256"/>
      <c r="P507" s="256"/>
      <c r="Q507" s="256"/>
      <c r="R507" s="335"/>
      <c r="S507" s="335"/>
      <c r="T507" s="320"/>
      <c r="U507" s="320"/>
      <c r="V507" s="330"/>
      <c r="W507" s="314"/>
      <c r="X507" s="314"/>
      <c r="Y507" s="314"/>
      <c r="Z507" s="314"/>
      <c r="AA507" s="314"/>
      <c r="AB507" s="314"/>
      <c r="AC507" s="222"/>
      <c r="AD507" s="241"/>
      <c r="AE507" s="241"/>
      <c r="AF507" s="256"/>
      <c r="AG507" s="222"/>
      <c r="AH507" s="222"/>
      <c r="AI507" s="222"/>
      <c r="AJ507" s="256"/>
    </row>
    <row r="508" spans="2:36" s="37" customFormat="1" ht="59.15" customHeight="1" x14ac:dyDescent="0.35">
      <c r="B508" s="176"/>
      <c r="C508" s="256"/>
      <c r="D508" s="256"/>
      <c r="E508" s="242"/>
      <c r="F508" s="242"/>
      <c r="G508" s="242"/>
      <c r="H508" s="256"/>
      <c r="I508" s="256"/>
      <c r="J508" s="20" t="s">
        <v>144</v>
      </c>
      <c r="K508" s="28" t="s">
        <v>145</v>
      </c>
      <c r="L508" s="28" t="s">
        <v>87</v>
      </c>
      <c r="M508" s="69">
        <v>22</v>
      </c>
      <c r="N508" s="222"/>
      <c r="O508" s="256"/>
      <c r="P508" s="256"/>
      <c r="Q508" s="256"/>
      <c r="R508" s="335"/>
      <c r="S508" s="335"/>
      <c r="T508" s="320"/>
      <c r="U508" s="320"/>
      <c r="V508" s="313"/>
      <c r="W508" s="314"/>
      <c r="X508" s="314"/>
      <c r="Y508" s="314"/>
      <c r="Z508" s="314"/>
      <c r="AA508" s="314"/>
      <c r="AB508" s="314"/>
      <c r="AC508" s="222"/>
      <c r="AD508" s="241"/>
      <c r="AE508" s="241"/>
      <c r="AF508" s="256"/>
      <c r="AG508" s="222"/>
      <c r="AH508" s="222"/>
      <c r="AI508" s="222"/>
      <c r="AJ508" s="256"/>
    </row>
    <row r="509" spans="2:36" s="37" customFormat="1" ht="132" customHeight="1" x14ac:dyDescent="0.35">
      <c r="B509" s="176" t="s">
        <v>285</v>
      </c>
      <c r="C509" s="176" t="s">
        <v>286</v>
      </c>
      <c r="D509" s="176" t="s">
        <v>123</v>
      </c>
      <c r="E509" s="177" t="s">
        <v>67</v>
      </c>
      <c r="F509" s="177" t="s">
        <v>151</v>
      </c>
      <c r="G509" s="177" t="s">
        <v>164</v>
      </c>
      <c r="H509" s="176" t="s">
        <v>70</v>
      </c>
      <c r="I509" s="176" t="s">
        <v>79</v>
      </c>
      <c r="J509" s="11" t="s">
        <v>229</v>
      </c>
      <c r="K509" s="7" t="s">
        <v>124</v>
      </c>
      <c r="L509" s="7" t="s">
        <v>88</v>
      </c>
      <c r="M509" s="7">
        <v>40</v>
      </c>
      <c r="N509" s="178" t="s">
        <v>125</v>
      </c>
      <c r="O509" s="176" t="s">
        <v>284</v>
      </c>
      <c r="P509" s="176" t="s">
        <v>75</v>
      </c>
      <c r="Q509" s="176" t="s">
        <v>76</v>
      </c>
      <c r="R509" s="179" t="s">
        <v>77</v>
      </c>
      <c r="S509" s="179" t="s">
        <v>126</v>
      </c>
      <c r="T509" s="180">
        <f>V509+Y509</f>
        <v>53500</v>
      </c>
      <c r="U509" s="180" t="s">
        <v>79</v>
      </c>
      <c r="V509" s="181">
        <v>45475</v>
      </c>
      <c r="W509" s="184" t="s">
        <v>79</v>
      </c>
      <c r="X509" s="184" t="s">
        <v>79</v>
      </c>
      <c r="Y509" s="184">
        <v>8025</v>
      </c>
      <c r="Z509" s="184" t="s">
        <v>100</v>
      </c>
      <c r="AA509" s="184" t="s">
        <v>79</v>
      </c>
      <c r="AB509" s="184">
        <v>4337.84</v>
      </c>
      <c r="AC509" s="178" t="s">
        <v>166</v>
      </c>
      <c r="AD509" s="185" t="s">
        <v>79</v>
      </c>
      <c r="AE509" s="185">
        <f>V509+Y509</f>
        <v>53500</v>
      </c>
      <c r="AF509" s="178" t="s">
        <v>79</v>
      </c>
      <c r="AG509" s="178" t="s">
        <v>33</v>
      </c>
      <c r="AH509" s="178" t="s">
        <v>178</v>
      </c>
      <c r="AI509" s="178" t="s">
        <v>179</v>
      </c>
      <c r="AJ509" s="178"/>
    </row>
    <row r="510" spans="2:36" s="37" customFormat="1" ht="86.15" customHeight="1" x14ac:dyDescent="0.35">
      <c r="B510" s="176"/>
      <c r="C510" s="176"/>
      <c r="D510" s="176"/>
      <c r="E510" s="177"/>
      <c r="F510" s="177"/>
      <c r="G510" s="177"/>
      <c r="H510" s="176"/>
      <c r="I510" s="176"/>
      <c r="J510" s="11" t="s">
        <v>128</v>
      </c>
      <c r="K510" s="7" t="s">
        <v>129</v>
      </c>
      <c r="L510" s="7" t="s">
        <v>87</v>
      </c>
      <c r="M510" s="7">
        <v>0</v>
      </c>
      <c r="N510" s="178"/>
      <c r="O510" s="176"/>
      <c r="P510" s="176"/>
      <c r="Q510" s="176"/>
      <c r="R510" s="179"/>
      <c r="S510" s="179"/>
      <c r="T510" s="180"/>
      <c r="U510" s="180"/>
      <c r="V510" s="182"/>
      <c r="W510" s="184"/>
      <c r="X510" s="184"/>
      <c r="Y510" s="184"/>
      <c r="Z510" s="184"/>
      <c r="AA510" s="184"/>
      <c r="AB510" s="184"/>
      <c r="AC510" s="178"/>
      <c r="AD510" s="185"/>
      <c r="AE510" s="185"/>
      <c r="AF510" s="176"/>
      <c r="AG510" s="178"/>
      <c r="AH510" s="178"/>
      <c r="AI510" s="178"/>
      <c r="AJ510" s="176"/>
    </row>
    <row r="511" spans="2:36" s="37" customFormat="1" ht="59.5" customHeight="1" x14ac:dyDescent="0.35">
      <c r="B511" s="176"/>
      <c r="C511" s="176"/>
      <c r="D511" s="176"/>
      <c r="E511" s="177"/>
      <c r="F511" s="177"/>
      <c r="G511" s="177"/>
      <c r="H511" s="176"/>
      <c r="I511" s="176"/>
      <c r="J511" s="11" t="s">
        <v>144</v>
      </c>
      <c r="K511" s="7" t="s">
        <v>145</v>
      </c>
      <c r="L511" s="7" t="s">
        <v>87</v>
      </c>
      <c r="M511" s="71">
        <v>25</v>
      </c>
      <c r="N511" s="178"/>
      <c r="O511" s="176"/>
      <c r="P511" s="176"/>
      <c r="Q511" s="176"/>
      <c r="R511" s="179"/>
      <c r="S511" s="179"/>
      <c r="T511" s="180"/>
      <c r="U511" s="180"/>
      <c r="V511" s="183"/>
      <c r="W511" s="184"/>
      <c r="X511" s="184"/>
      <c r="Y511" s="184"/>
      <c r="Z511" s="184"/>
      <c r="AA511" s="184"/>
      <c r="AB511" s="184"/>
      <c r="AC511" s="178"/>
      <c r="AD511" s="185"/>
      <c r="AE511" s="185"/>
      <c r="AF511" s="176"/>
      <c r="AG511" s="178"/>
      <c r="AH511" s="178"/>
      <c r="AI511" s="178"/>
      <c r="AJ511" s="176"/>
    </row>
    <row r="512" spans="2:36" ht="52" customHeight="1" x14ac:dyDescent="0.3">
      <c r="B512" s="176" t="s">
        <v>1079</v>
      </c>
      <c r="C512" s="256" t="s">
        <v>287</v>
      </c>
      <c r="D512" s="256" t="s">
        <v>66</v>
      </c>
      <c r="E512" s="242" t="s">
        <v>67</v>
      </c>
      <c r="F512" s="242" t="s">
        <v>149</v>
      </c>
      <c r="G512" s="242" t="s">
        <v>69</v>
      </c>
      <c r="H512" s="256" t="s">
        <v>70</v>
      </c>
      <c r="I512" s="256" t="s">
        <v>79</v>
      </c>
      <c r="J512" s="20" t="s">
        <v>130</v>
      </c>
      <c r="K512" s="28" t="s">
        <v>131</v>
      </c>
      <c r="L512" s="28" t="s">
        <v>132</v>
      </c>
      <c r="M512" s="28">
        <v>2</v>
      </c>
      <c r="N512" s="222" t="s">
        <v>125</v>
      </c>
      <c r="O512" s="256" t="s">
        <v>185</v>
      </c>
      <c r="P512" s="256" t="s">
        <v>75</v>
      </c>
      <c r="Q512" s="256" t="s">
        <v>76</v>
      </c>
      <c r="R512" s="335" t="s">
        <v>77</v>
      </c>
      <c r="S512" s="335" t="s">
        <v>126</v>
      </c>
      <c r="T512" s="320">
        <f>V512+Y512</f>
        <v>151940</v>
      </c>
      <c r="U512" s="320" t="s">
        <v>79</v>
      </c>
      <c r="V512" s="314">
        <v>129149</v>
      </c>
      <c r="W512" s="314" t="s">
        <v>79</v>
      </c>
      <c r="X512" s="314" t="s">
        <v>79</v>
      </c>
      <c r="Y512" s="314">
        <v>22791</v>
      </c>
      <c r="Z512" s="314" t="s">
        <v>79</v>
      </c>
      <c r="AA512" s="314" t="s">
        <v>79</v>
      </c>
      <c r="AB512" s="314">
        <v>12319.46</v>
      </c>
      <c r="AC512" s="222" t="s">
        <v>80</v>
      </c>
      <c r="AD512" s="241" t="s">
        <v>79</v>
      </c>
      <c r="AE512" s="241">
        <f>V512+Y512</f>
        <v>151940</v>
      </c>
      <c r="AF512" s="178" t="s">
        <v>79</v>
      </c>
      <c r="AG512" s="178" t="s">
        <v>33</v>
      </c>
      <c r="AH512" s="178" t="s">
        <v>178</v>
      </c>
      <c r="AI512" s="178" t="s">
        <v>179</v>
      </c>
      <c r="AJ512" s="178"/>
    </row>
    <row r="513" spans="2:36" ht="52" x14ac:dyDescent="0.3">
      <c r="B513" s="176"/>
      <c r="C513" s="256"/>
      <c r="D513" s="256"/>
      <c r="E513" s="242"/>
      <c r="F513" s="242"/>
      <c r="G513" s="242"/>
      <c r="H513" s="256"/>
      <c r="I513" s="256"/>
      <c r="J513" s="20" t="s">
        <v>133</v>
      </c>
      <c r="K513" s="28" t="s">
        <v>134</v>
      </c>
      <c r="L513" s="28" t="s">
        <v>87</v>
      </c>
      <c r="M513" s="28">
        <v>1</v>
      </c>
      <c r="N513" s="222"/>
      <c r="O513" s="256"/>
      <c r="P513" s="256"/>
      <c r="Q513" s="256"/>
      <c r="R513" s="335"/>
      <c r="S513" s="335"/>
      <c r="T513" s="320"/>
      <c r="U513" s="320"/>
      <c r="V513" s="314"/>
      <c r="W513" s="314"/>
      <c r="X513" s="314"/>
      <c r="Y513" s="314"/>
      <c r="Z513" s="314"/>
      <c r="AA513" s="314"/>
      <c r="AB513" s="314"/>
      <c r="AC513" s="222"/>
      <c r="AD513" s="241"/>
      <c r="AE513" s="241"/>
      <c r="AF513" s="176"/>
      <c r="AG513" s="178"/>
      <c r="AH513" s="178"/>
      <c r="AI513" s="178"/>
      <c r="AJ513" s="176"/>
    </row>
    <row r="514" spans="2:36" ht="39" x14ac:dyDescent="0.3">
      <c r="B514" s="176"/>
      <c r="C514" s="256"/>
      <c r="D514" s="256"/>
      <c r="E514" s="242"/>
      <c r="F514" s="242"/>
      <c r="G514" s="242"/>
      <c r="H514" s="256"/>
      <c r="I514" s="256"/>
      <c r="J514" s="20" t="s">
        <v>230</v>
      </c>
      <c r="K514" s="28" t="s">
        <v>135</v>
      </c>
      <c r="L514" s="28" t="s">
        <v>136</v>
      </c>
      <c r="M514" s="28">
        <v>1</v>
      </c>
      <c r="N514" s="222"/>
      <c r="O514" s="256"/>
      <c r="P514" s="256"/>
      <c r="Q514" s="256"/>
      <c r="R514" s="335"/>
      <c r="S514" s="335"/>
      <c r="T514" s="320"/>
      <c r="U514" s="320"/>
      <c r="V514" s="314"/>
      <c r="W514" s="314"/>
      <c r="X514" s="314"/>
      <c r="Y514" s="314"/>
      <c r="Z514" s="314"/>
      <c r="AA514" s="314"/>
      <c r="AB514" s="314"/>
      <c r="AC514" s="222"/>
      <c r="AD514" s="241"/>
      <c r="AE514" s="241"/>
      <c r="AF514" s="176"/>
      <c r="AG514" s="178"/>
      <c r="AH514" s="178"/>
      <c r="AI514" s="178"/>
      <c r="AJ514" s="176"/>
    </row>
    <row r="515" spans="2:36" ht="26" x14ac:dyDescent="0.3">
      <c r="B515" s="176"/>
      <c r="C515" s="256"/>
      <c r="D515" s="256"/>
      <c r="E515" s="242"/>
      <c r="F515" s="242"/>
      <c r="G515" s="242"/>
      <c r="H515" s="256"/>
      <c r="I515" s="256"/>
      <c r="J515" s="20" t="s">
        <v>137</v>
      </c>
      <c r="K515" s="28" t="s">
        <v>138</v>
      </c>
      <c r="L515" s="28" t="s">
        <v>136</v>
      </c>
      <c r="M515" s="69">
        <v>1</v>
      </c>
      <c r="N515" s="222"/>
      <c r="O515" s="256"/>
      <c r="P515" s="256"/>
      <c r="Q515" s="256"/>
      <c r="R515" s="335"/>
      <c r="S515" s="335"/>
      <c r="T515" s="320"/>
      <c r="U515" s="320"/>
      <c r="V515" s="314"/>
      <c r="W515" s="314"/>
      <c r="X515" s="314"/>
      <c r="Y515" s="314"/>
      <c r="Z515" s="314"/>
      <c r="AA515" s="314"/>
      <c r="AB515" s="314"/>
      <c r="AC515" s="222"/>
      <c r="AD515" s="241"/>
      <c r="AE515" s="241"/>
      <c r="AF515" s="176"/>
      <c r="AG515" s="178"/>
      <c r="AH515" s="178"/>
      <c r="AI515" s="178"/>
      <c r="AJ515" s="176"/>
    </row>
    <row r="516" spans="2:36" ht="52" customHeight="1" x14ac:dyDescent="0.3">
      <c r="B516" s="176" t="s">
        <v>288</v>
      </c>
      <c r="C516" s="176" t="s">
        <v>287</v>
      </c>
      <c r="D516" s="176" t="s">
        <v>66</v>
      </c>
      <c r="E516" s="177" t="s">
        <v>67</v>
      </c>
      <c r="F516" s="177" t="s">
        <v>149</v>
      </c>
      <c r="G516" s="177" t="s">
        <v>69</v>
      </c>
      <c r="H516" s="176" t="s">
        <v>70</v>
      </c>
      <c r="I516" s="176" t="s">
        <v>79</v>
      </c>
      <c r="J516" s="11" t="s">
        <v>130</v>
      </c>
      <c r="K516" s="7" t="s">
        <v>131</v>
      </c>
      <c r="L516" s="7" t="s">
        <v>132</v>
      </c>
      <c r="M516" s="7">
        <v>1.5</v>
      </c>
      <c r="N516" s="178" t="s">
        <v>125</v>
      </c>
      <c r="O516" s="176" t="s">
        <v>185</v>
      </c>
      <c r="P516" s="176" t="s">
        <v>75</v>
      </c>
      <c r="Q516" s="176" t="s">
        <v>76</v>
      </c>
      <c r="R516" s="179" t="s">
        <v>77</v>
      </c>
      <c r="S516" s="179" t="s">
        <v>126</v>
      </c>
      <c r="T516" s="180">
        <f>V516+Y516</f>
        <v>113954.99</v>
      </c>
      <c r="U516" s="180" t="s">
        <v>79</v>
      </c>
      <c r="V516" s="184">
        <v>96861.74</v>
      </c>
      <c r="W516" s="184" t="s">
        <v>79</v>
      </c>
      <c r="X516" s="184" t="s">
        <v>79</v>
      </c>
      <c r="Y516" s="184">
        <v>17093.25</v>
      </c>
      <c r="Z516" s="184" t="s">
        <v>79</v>
      </c>
      <c r="AA516" s="184" t="s">
        <v>79</v>
      </c>
      <c r="AB516" s="184">
        <v>9239.6</v>
      </c>
      <c r="AC516" s="178" t="s">
        <v>80</v>
      </c>
      <c r="AD516" s="185" t="s">
        <v>79</v>
      </c>
      <c r="AE516" s="185">
        <f>V516+Y516</f>
        <v>113954.99</v>
      </c>
      <c r="AF516" s="178" t="s">
        <v>79</v>
      </c>
      <c r="AG516" s="178" t="s">
        <v>33</v>
      </c>
      <c r="AH516" s="178" t="s">
        <v>178</v>
      </c>
      <c r="AI516" s="178" t="s">
        <v>179</v>
      </c>
      <c r="AJ516" s="178"/>
    </row>
    <row r="517" spans="2:36" ht="52" x14ac:dyDescent="0.3">
      <c r="B517" s="176"/>
      <c r="C517" s="176"/>
      <c r="D517" s="176"/>
      <c r="E517" s="177"/>
      <c r="F517" s="177"/>
      <c r="G517" s="177"/>
      <c r="H517" s="176"/>
      <c r="I517" s="176"/>
      <c r="J517" s="11" t="s">
        <v>133</v>
      </c>
      <c r="K517" s="7" t="s">
        <v>134</v>
      </c>
      <c r="L517" s="7" t="s">
        <v>87</v>
      </c>
      <c r="M517" s="7">
        <v>1</v>
      </c>
      <c r="N517" s="178"/>
      <c r="O517" s="176"/>
      <c r="P517" s="176"/>
      <c r="Q517" s="176"/>
      <c r="R517" s="179"/>
      <c r="S517" s="179"/>
      <c r="T517" s="180"/>
      <c r="U517" s="180"/>
      <c r="V517" s="184"/>
      <c r="W517" s="184"/>
      <c r="X517" s="184"/>
      <c r="Y517" s="184"/>
      <c r="Z517" s="184"/>
      <c r="AA517" s="184"/>
      <c r="AB517" s="184"/>
      <c r="AC517" s="178"/>
      <c r="AD517" s="185"/>
      <c r="AE517" s="185"/>
      <c r="AF517" s="176"/>
      <c r="AG517" s="178"/>
      <c r="AH517" s="178"/>
      <c r="AI517" s="178"/>
      <c r="AJ517" s="176"/>
    </row>
    <row r="518" spans="2:36" ht="39" x14ac:dyDescent="0.3">
      <c r="B518" s="176"/>
      <c r="C518" s="176"/>
      <c r="D518" s="176"/>
      <c r="E518" s="177"/>
      <c r="F518" s="177"/>
      <c r="G518" s="177"/>
      <c r="H518" s="176"/>
      <c r="I518" s="176"/>
      <c r="J518" s="11" t="s">
        <v>230</v>
      </c>
      <c r="K518" s="7" t="s">
        <v>135</v>
      </c>
      <c r="L518" s="7" t="s">
        <v>136</v>
      </c>
      <c r="M518" s="7">
        <v>1</v>
      </c>
      <c r="N518" s="178"/>
      <c r="O518" s="176"/>
      <c r="P518" s="176"/>
      <c r="Q518" s="176"/>
      <c r="R518" s="179"/>
      <c r="S518" s="179"/>
      <c r="T518" s="180"/>
      <c r="U518" s="180"/>
      <c r="V518" s="184"/>
      <c r="W518" s="184"/>
      <c r="X518" s="184"/>
      <c r="Y518" s="184"/>
      <c r="Z518" s="184"/>
      <c r="AA518" s="184"/>
      <c r="AB518" s="184"/>
      <c r="AC518" s="178"/>
      <c r="AD518" s="185"/>
      <c r="AE518" s="185"/>
      <c r="AF518" s="176"/>
      <c r="AG518" s="178"/>
      <c r="AH518" s="178"/>
      <c r="AI518" s="178"/>
      <c r="AJ518" s="176"/>
    </row>
    <row r="519" spans="2:36" ht="26" x14ac:dyDescent="0.3">
      <c r="B519" s="176"/>
      <c r="C519" s="176"/>
      <c r="D519" s="176"/>
      <c r="E519" s="177"/>
      <c r="F519" s="177"/>
      <c r="G519" s="177"/>
      <c r="H519" s="176"/>
      <c r="I519" s="176"/>
      <c r="J519" s="11" t="s">
        <v>137</v>
      </c>
      <c r="K519" s="7" t="s">
        <v>138</v>
      </c>
      <c r="L519" s="7" t="s">
        <v>136</v>
      </c>
      <c r="M519" s="71">
        <v>1</v>
      </c>
      <c r="N519" s="178"/>
      <c r="O519" s="176"/>
      <c r="P519" s="176"/>
      <c r="Q519" s="176"/>
      <c r="R519" s="179"/>
      <c r="S519" s="179"/>
      <c r="T519" s="180"/>
      <c r="U519" s="180"/>
      <c r="V519" s="184"/>
      <c r="W519" s="184"/>
      <c r="X519" s="184"/>
      <c r="Y519" s="184"/>
      <c r="Z519" s="184"/>
      <c r="AA519" s="184"/>
      <c r="AB519" s="184"/>
      <c r="AC519" s="178"/>
      <c r="AD519" s="185"/>
      <c r="AE519" s="185"/>
      <c r="AF519" s="176"/>
      <c r="AG519" s="178"/>
      <c r="AH519" s="178"/>
      <c r="AI519" s="178"/>
      <c r="AJ519" s="176"/>
    </row>
    <row r="520" spans="2:36" s="37" customFormat="1" ht="89.15" customHeight="1" x14ac:dyDescent="0.35">
      <c r="B520" s="176" t="s">
        <v>289</v>
      </c>
      <c r="C520" s="176" t="s">
        <v>290</v>
      </c>
      <c r="D520" s="176" t="s">
        <v>123</v>
      </c>
      <c r="E520" s="177" t="s">
        <v>67</v>
      </c>
      <c r="F520" s="177" t="s">
        <v>151</v>
      </c>
      <c r="G520" s="177" t="s">
        <v>164</v>
      </c>
      <c r="H520" s="176" t="s">
        <v>70</v>
      </c>
      <c r="I520" s="176" t="s">
        <v>79</v>
      </c>
      <c r="J520" s="29" t="s">
        <v>229</v>
      </c>
      <c r="K520" s="14" t="s">
        <v>124</v>
      </c>
      <c r="L520" s="14" t="s">
        <v>88</v>
      </c>
      <c r="M520" s="14">
        <v>40</v>
      </c>
      <c r="N520" s="178" t="s">
        <v>125</v>
      </c>
      <c r="O520" s="176" t="s">
        <v>281</v>
      </c>
      <c r="P520" s="176" t="s">
        <v>75</v>
      </c>
      <c r="Q520" s="176" t="s">
        <v>76</v>
      </c>
      <c r="R520" s="179" t="s">
        <v>77</v>
      </c>
      <c r="S520" s="179" t="s">
        <v>126</v>
      </c>
      <c r="T520" s="180">
        <f>V520+Y520</f>
        <v>43104.74</v>
      </c>
      <c r="U520" s="180" t="s">
        <v>79</v>
      </c>
      <c r="V520" s="181">
        <v>36639.03</v>
      </c>
      <c r="W520" s="184" t="s">
        <v>79</v>
      </c>
      <c r="X520" s="184" t="s">
        <v>79</v>
      </c>
      <c r="Y520" s="184">
        <v>6465.71</v>
      </c>
      <c r="Z520" s="184" t="s">
        <v>100</v>
      </c>
      <c r="AA520" s="184" t="s">
        <v>79</v>
      </c>
      <c r="AB520" s="184">
        <v>3494.98</v>
      </c>
      <c r="AC520" s="178" t="s">
        <v>166</v>
      </c>
      <c r="AD520" s="185" t="s">
        <v>79</v>
      </c>
      <c r="AE520" s="185">
        <f>V520+Y520</f>
        <v>43104.74</v>
      </c>
      <c r="AF520" s="178" t="s">
        <v>79</v>
      </c>
      <c r="AG520" s="178" t="s">
        <v>33</v>
      </c>
      <c r="AH520" s="178" t="s">
        <v>197</v>
      </c>
      <c r="AI520" s="178" t="s">
        <v>182</v>
      </c>
      <c r="AJ520" s="178"/>
    </row>
    <row r="521" spans="2:36" s="37" customFormat="1" ht="86.15" customHeight="1" x14ac:dyDescent="0.35">
      <c r="B521" s="176"/>
      <c r="C521" s="176"/>
      <c r="D521" s="176"/>
      <c r="E521" s="177"/>
      <c r="F521" s="177"/>
      <c r="G521" s="177"/>
      <c r="H521" s="176"/>
      <c r="I521" s="176"/>
      <c r="J521" s="11" t="s">
        <v>128</v>
      </c>
      <c r="K521" s="7" t="s">
        <v>129</v>
      </c>
      <c r="L521" s="7" t="s">
        <v>87</v>
      </c>
      <c r="M521" s="7">
        <v>1</v>
      </c>
      <c r="N521" s="178"/>
      <c r="O521" s="176"/>
      <c r="P521" s="176"/>
      <c r="Q521" s="176"/>
      <c r="R521" s="179"/>
      <c r="S521" s="179"/>
      <c r="T521" s="180"/>
      <c r="U521" s="180"/>
      <c r="V521" s="182"/>
      <c r="W521" s="184"/>
      <c r="X521" s="184"/>
      <c r="Y521" s="184"/>
      <c r="Z521" s="184"/>
      <c r="AA521" s="184"/>
      <c r="AB521" s="184"/>
      <c r="AC521" s="178"/>
      <c r="AD521" s="185"/>
      <c r="AE521" s="185"/>
      <c r="AF521" s="176"/>
      <c r="AG521" s="178"/>
      <c r="AH521" s="178"/>
      <c r="AI521" s="178"/>
      <c r="AJ521" s="176"/>
    </row>
    <row r="522" spans="2:36" s="37" customFormat="1" ht="88.5" customHeight="1" x14ac:dyDescent="0.35">
      <c r="B522" s="176"/>
      <c r="C522" s="176"/>
      <c r="D522" s="176"/>
      <c r="E522" s="177"/>
      <c r="F522" s="177"/>
      <c r="G522" s="177"/>
      <c r="H522" s="176"/>
      <c r="I522" s="176"/>
      <c r="J522" s="11" t="s">
        <v>144</v>
      </c>
      <c r="K522" s="7" t="s">
        <v>145</v>
      </c>
      <c r="L522" s="7" t="s">
        <v>87</v>
      </c>
      <c r="M522" s="71">
        <v>28</v>
      </c>
      <c r="N522" s="178"/>
      <c r="O522" s="176"/>
      <c r="P522" s="176"/>
      <c r="Q522" s="176"/>
      <c r="R522" s="179"/>
      <c r="S522" s="179"/>
      <c r="T522" s="180"/>
      <c r="U522" s="180"/>
      <c r="V522" s="183"/>
      <c r="W522" s="184"/>
      <c r="X522" s="184"/>
      <c r="Y522" s="184"/>
      <c r="Z522" s="184"/>
      <c r="AA522" s="184"/>
      <c r="AB522" s="184"/>
      <c r="AC522" s="178"/>
      <c r="AD522" s="185"/>
      <c r="AE522" s="185"/>
      <c r="AF522" s="176"/>
      <c r="AG522" s="178"/>
      <c r="AH522" s="178"/>
      <c r="AI522" s="178"/>
      <c r="AJ522" s="176"/>
    </row>
    <row r="523" spans="2:36" s="37" customFormat="1" ht="89.15" customHeight="1" x14ac:dyDescent="0.35">
      <c r="B523" s="176" t="s">
        <v>291</v>
      </c>
      <c r="C523" s="176" t="s">
        <v>282</v>
      </c>
      <c r="D523" s="176" t="s">
        <v>123</v>
      </c>
      <c r="E523" s="177" t="s">
        <v>67</v>
      </c>
      <c r="F523" s="177" t="s">
        <v>151</v>
      </c>
      <c r="G523" s="177" t="s">
        <v>164</v>
      </c>
      <c r="H523" s="176" t="s">
        <v>70</v>
      </c>
      <c r="I523" s="176" t="s">
        <v>79</v>
      </c>
      <c r="J523" s="29" t="s">
        <v>229</v>
      </c>
      <c r="K523" s="14" t="s">
        <v>124</v>
      </c>
      <c r="L523" s="14" t="s">
        <v>88</v>
      </c>
      <c r="M523" s="14">
        <v>40</v>
      </c>
      <c r="N523" s="178" t="s">
        <v>125</v>
      </c>
      <c r="O523" s="176" t="s">
        <v>292</v>
      </c>
      <c r="P523" s="176" t="s">
        <v>75</v>
      </c>
      <c r="Q523" s="176" t="s">
        <v>76</v>
      </c>
      <c r="R523" s="179" t="s">
        <v>77</v>
      </c>
      <c r="S523" s="179" t="s">
        <v>126</v>
      </c>
      <c r="T523" s="180">
        <f>V523+Y523</f>
        <v>85600</v>
      </c>
      <c r="U523" s="180" t="s">
        <v>79</v>
      </c>
      <c r="V523" s="181">
        <v>72760</v>
      </c>
      <c r="W523" s="184" t="s">
        <v>79</v>
      </c>
      <c r="X523" s="184" t="s">
        <v>79</v>
      </c>
      <c r="Y523" s="184">
        <v>12840</v>
      </c>
      <c r="Z523" s="184" t="s">
        <v>100</v>
      </c>
      <c r="AA523" s="184" t="s">
        <v>79</v>
      </c>
      <c r="AB523" s="184">
        <v>6940.55</v>
      </c>
      <c r="AC523" s="178" t="s">
        <v>166</v>
      </c>
      <c r="AD523" s="185" t="s">
        <v>79</v>
      </c>
      <c r="AE523" s="185">
        <f>V523+Y523</f>
        <v>85600</v>
      </c>
      <c r="AF523" s="178" t="s">
        <v>79</v>
      </c>
      <c r="AG523" s="178" t="s">
        <v>33</v>
      </c>
      <c r="AH523" s="178" t="s">
        <v>197</v>
      </c>
      <c r="AI523" s="178" t="s">
        <v>182</v>
      </c>
      <c r="AJ523" s="178"/>
    </row>
    <row r="524" spans="2:36" s="37" customFormat="1" ht="86.15" customHeight="1" x14ac:dyDescent="0.35">
      <c r="B524" s="176"/>
      <c r="C524" s="176"/>
      <c r="D524" s="176"/>
      <c r="E524" s="177"/>
      <c r="F524" s="177"/>
      <c r="G524" s="177"/>
      <c r="H524" s="176"/>
      <c r="I524" s="176"/>
      <c r="J524" s="11" t="s">
        <v>128</v>
      </c>
      <c r="K524" s="7" t="s">
        <v>129</v>
      </c>
      <c r="L524" s="7" t="s">
        <v>87</v>
      </c>
      <c r="M524" s="7">
        <v>1</v>
      </c>
      <c r="N524" s="178"/>
      <c r="O524" s="176"/>
      <c r="P524" s="176"/>
      <c r="Q524" s="176"/>
      <c r="R524" s="179"/>
      <c r="S524" s="179"/>
      <c r="T524" s="180"/>
      <c r="U524" s="180"/>
      <c r="V524" s="182"/>
      <c r="W524" s="184"/>
      <c r="X524" s="184"/>
      <c r="Y524" s="184"/>
      <c r="Z524" s="184"/>
      <c r="AA524" s="184"/>
      <c r="AB524" s="184"/>
      <c r="AC524" s="178"/>
      <c r="AD524" s="185"/>
      <c r="AE524" s="185"/>
      <c r="AF524" s="176"/>
      <c r="AG524" s="178"/>
      <c r="AH524" s="178"/>
      <c r="AI524" s="178"/>
      <c r="AJ524" s="176"/>
    </row>
    <row r="525" spans="2:36" s="37" customFormat="1" ht="88.5" customHeight="1" x14ac:dyDescent="0.35">
      <c r="B525" s="176"/>
      <c r="C525" s="176"/>
      <c r="D525" s="176"/>
      <c r="E525" s="177"/>
      <c r="F525" s="177"/>
      <c r="G525" s="177"/>
      <c r="H525" s="176"/>
      <c r="I525" s="176"/>
      <c r="J525" s="11" t="s">
        <v>144</v>
      </c>
      <c r="K525" s="7" t="s">
        <v>145</v>
      </c>
      <c r="L525" s="7" t="s">
        <v>87</v>
      </c>
      <c r="M525" s="71">
        <v>40</v>
      </c>
      <c r="N525" s="178"/>
      <c r="O525" s="176"/>
      <c r="P525" s="176"/>
      <c r="Q525" s="176"/>
      <c r="R525" s="179"/>
      <c r="S525" s="179"/>
      <c r="T525" s="180"/>
      <c r="U525" s="180"/>
      <c r="V525" s="183"/>
      <c r="W525" s="184"/>
      <c r="X525" s="184"/>
      <c r="Y525" s="184"/>
      <c r="Z525" s="184"/>
      <c r="AA525" s="184"/>
      <c r="AB525" s="184"/>
      <c r="AC525" s="178"/>
      <c r="AD525" s="185"/>
      <c r="AE525" s="185"/>
      <c r="AF525" s="176"/>
      <c r="AG525" s="178"/>
      <c r="AH525" s="178"/>
      <c r="AI525" s="178"/>
      <c r="AJ525" s="176"/>
    </row>
    <row r="526" spans="2:36" s="37" customFormat="1" ht="89.15" customHeight="1" x14ac:dyDescent="0.35">
      <c r="B526" s="176" t="s">
        <v>293</v>
      </c>
      <c r="C526" s="176" t="s">
        <v>294</v>
      </c>
      <c r="D526" s="176" t="s">
        <v>123</v>
      </c>
      <c r="E526" s="177" t="s">
        <v>67</v>
      </c>
      <c r="F526" s="177" t="s">
        <v>151</v>
      </c>
      <c r="G526" s="177" t="s">
        <v>164</v>
      </c>
      <c r="H526" s="176" t="s">
        <v>70</v>
      </c>
      <c r="I526" s="176" t="s">
        <v>79</v>
      </c>
      <c r="J526" s="423" t="s">
        <v>144</v>
      </c>
      <c r="K526" s="194" t="s">
        <v>145</v>
      </c>
      <c r="L526" s="194" t="s">
        <v>87</v>
      </c>
      <c r="M526" s="425">
        <v>5</v>
      </c>
      <c r="N526" s="178" t="s">
        <v>125</v>
      </c>
      <c r="O526" s="176" t="s">
        <v>295</v>
      </c>
      <c r="P526" s="176" t="s">
        <v>75</v>
      </c>
      <c r="Q526" s="176" t="s">
        <v>76</v>
      </c>
      <c r="R526" s="179" t="s">
        <v>77</v>
      </c>
      <c r="S526" s="179" t="s">
        <v>126</v>
      </c>
      <c r="T526" s="180">
        <f>V526+Y526</f>
        <v>64200</v>
      </c>
      <c r="U526" s="180" t="s">
        <v>79</v>
      </c>
      <c r="V526" s="181">
        <v>54570</v>
      </c>
      <c r="W526" s="184" t="s">
        <v>79</v>
      </c>
      <c r="X526" s="184" t="s">
        <v>79</v>
      </c>
      <c r="Y526" s="184">
        <v>9630</v>
      </c>
      <c r="Z526" s="184" t="s">
        <v>100</v>
      </c>
      <c r="AA526" s="184" t="s">
        <v>79</v>
      </c>
      <c r="AB526" s="184">
        <v>5205.41</v>
      </c>
      <c r="AC526" s="178" t="s">
        <v>166</v>
      </c>
      <c r="AD526" s="185" t="s">
        <v>79</v>
      </c>
      <c r="AE526" s="185">
        <f>V526+Y526</f>
        <v>64200</v>
      </c>
      <c r="AF526" s="178" t="s">
        <v>79</v>
      </c>
      <c r="AG526" s="178" t="s">
        <v>33</v>
      </c>
      <c r="AH526" s="178" t="s">
        <v>197</v>
      </c>
      <c r="AI526" s="178" t="s">
        <v>182</v>
      </c>
      <c r="AJ526" s="178"/>
    </row>
    <row r="527" spans="2:36" s="37" customFormat="1" ht="86.15" customHeight="1" x14ac:dyDescent="0.35">
      <c r="B527" s="176"/>
      <c r="C527" s="176"/>
      <c r="D527" s="176"/>
      <c r="E527" s="177"/>
      <c r="F527" s="177"/>
      <c r="G527" s="177"/>
      <c r="H527" s="176"/>
      <c r="I527" s="176"/>
      <c r="J527" s="543"/>
      <c r="K527" s="195"/>
      <c r="L527" s="195"/>
      <c r="M527" s="426"/>
      <c r="N527" s="178"/>
      <c r="O527" s="176"/>
      <c r="P527" s="176"/>
      <c r="Q527" s="176"/>
      <c r="R527" s="179"/>
      <c r="S527" s="179"/>
      <c r="T527" s="180"/>
      <c r="U527" s="180"/>
      <c r="V527" s="182"/>
      <c r="W527" s="184"/>
      <c r="X527" s="184"/>
      <c r="Y527" s="184"/>
      <c r="Z527" s="184"/>
      <c r="AA527" s="184"/>
      <c r="AB527" s="184"/>
      <c r="AC527" s="178"/>
      <c r="AD527" s="185"/>
      <c r="AE527" s="185"/>
      <c r="AF527" s="176"/>
      <c r="AG527" s="178"/>
      <c r="AH527" s="178"/>
      <c r="AI527" s="178"/>
      <c r="AJ527" s="176"/>
    </row>
    <row r="528" spans="2:36" s="37" customFormat="1" ht="83.15" customHeight="1" x14ac:dyDescent="0.35">
      <c r="B528" s="176"/>
      <c r="C528" s="176"/>
      <c r="D528" s="176"/>
      <c r="E528" s="177"/>
      <c r="F528" s="177"/>
      <c r="G528" s="177"/>
      <c r="H528" s="176"/>
      <c r="I528" s="176"/>
      <c r="J528" s="424"/>
      <c r="K528" s="196"/>
      <c r="L528" s="196"/>
      <c r="M528" s="427"/>
      <c r="N528" s="178"/>
      <c r="O528" s="176"/>
      <c r="P528" s="176"/>
      <c r="Q528" s="176"/>
      <c r="R528" s="179"/>
      <c r="S528" s="179"/>
      <c r="T528" s="180"/>
      <c r="U528" s="180"/>
      <c r="V528" s="183"/>
      <c r="W528" s="184"/>
      <c r="X528" s="184"/>
      <c r="Y528" s="184"/>
      <c r="Z528" s="184"/>
      <c r="AA528" s="184"/>
      <c r="AB528" s="184"/>
      <c r="AC528" s="178"/>
      <c r="AD528" s="185"/>
      <c r="AE528" s="185"/>
      <c r="AF528" s="176"/>
      <c r="AG528" s="178"/>
      <c r="AH528" s="178"/>
      <c r="AI528" s="178"/>
      <c r="AJ528" s="176"/>
    </row>
    <row r="529" spans="2:36" s="37" customFormat="1" ht="132" customHeight="1" x14ac:dyDescent="0.35">
      <c r="B529" s="176" t="s">
        <v>707</v>
      </c>
      <c r="C529" s="194" t="s">
        <v>708</v>
      </c>
      <c r="D529" s="176" t="s">
        <v>123</v>
      </c>
      <c r="E529" s="177" t="s">
        <v>67</v>
      </c>
      <c r="F529" s="177" t="s">
        <v>151</v>
      </c>
      <c r="G529" s="177" t="s">
        <v>164</v>
      </c>
      <c r="H529" s="176" t="s">
        <v>70</v>
      </c>
      <c r="I529" s="176" t="s">
        <v>79</v>
      </c>
      <c r="J529" s="29" t="s">
        <v>229</v>
      </c>
      <c r="K529" s="14" t="s">
        <v>124</v>
      </c>
      <c r="L529" s="14" t="s">
        <v>88</v>
      </c>
      <c r="M529" s="14">
        <v>40</v>
      </c>
      <c r="N529" s="17" t="s">
        <v>125</v>
      </c>
      <c r="O529" s="194" t="s">
        <v>284</v>
      </c>
      <c r="P529" s="176" t="s">
        <v>75</v>
      </c>
      <c r="Q529" s="176" t="s">
        <v>76</v>
      </c>
      <c r="R529" s="179" t="s">
        <v>77</v>
      </c>
      <c r="S529" s="179" t="s">
        <v>126</v>
      </c>
      <c r="T529" s="180">
        <f>V529+Y529</f>
        <v>53500</v>
      </c>
      <c r="U529" s="180" t="s">
        <v>79</v>
      </c>
      <c r="V529" s="181">
        <v>45475</v>
      </c>
      <c r="W529" s="184" t="s">
        <v>100</v>
      </c>
      <c r="X529" s="184" t="s">
        <v>100</v>
      </c>
      <c r="Y529" s="184">
        <v>8025</v>
      </c>
      <c r="Z529" s="184" t="s">
        <v>100</v>
      </c>
      <c r="AA529" s="184" t="s">
        <v>100</v>
      </c>
      <c r="AB529" s="184">
        <v>4337.84</v>
      </c>
      <c r="AC529" s="178" t="s">
        <v>166</v>
      </c>
      <c r="AD529" s="185" t="s">
        <v>79</v>
      </c>
      <c r="AE529" s="185">
        <f>V529+Y529</f>
        <v>53500</v>
      </c>
      <c r="AF529" s="178" t="s">
        <v>79</v>
      </c>
      <c r="AG529" s="178" t="s">
        <v>33</v>
      </c>
      <c r="AH529" s="178" t="s">
        <v>197</v>
      </c>
      <c r="AI529" s="178" t="s">
        <v>182</v>
      </c>
      <c r="AJ529" s="178"/>
    </row>
    <row r="530" spans="2:36" s="37" customFormat="1" ht="64" customHeight="1" x14ac:dyDescent="0.35">
      <c r="B530" s="176"/>
      <c r="C530" s="195"/>
      <c r="D530" s="176"/>
      <c r="E530" s="177"/>
      <c r="F530" s="177"/>
      <c r="G530" s="177"/>
      <c r="H530" s="176"/>
      <c r="I530" s="176"/>
      <c r="J530" s="11" t="s">
        <v>128</v>
      </c>
      <c r="K530" s="7" t="s">
        <v>129</v>
      </c>
      <c r="L530" s="7" t="s">
        <v>87</v>
      </c>
      <c r="M530" s="7">
        <v>1</v>
      </c>
      <c r="N530" s="17"/>
      <c r="O530" s="195"/>
      <c r="P530" s="176"/>
      <c r="Q530" s="176"/>
      <c r="R530" s="179"/>
      <c r="S530" s="179"/>
      <c r="T530" s="180"/>
      <c r="U530" s="180"/>
      <c r="V530" s="182"/>
      <c r="W530" s="184"/>
      <c r="X530" s="184"/>
      <c r="Y530" s="184"/>
      <c r="Z530" s="184"/>
      <c r="AA530" s="184"/>
      <c r="AB530" s="184"/>
      <c r="AC530" s="178"/>
      <c r="AD530" s="185"/>
      <c r="AE530" s="185"/>
      <c r="AF530" s="176"/>
      <c r="AG530" s="178"/>
      <c r="AH530" s="178"/>
      <c r="AI530" s="178"/>
      <c r="AJ530" s="176"/>
    </row>
    <row r="531" spans="2:36" s="37" customFormat="1" ht="124.5" customHeight="1" x14ac:dyDescent="0.35">
      <c r="B531" s="176"/>
      <c r="C531" s="196"/>
      <c r="D531" s="176"/>
      <c r="E531" s="177"/>
      <c r="F531" s="177"/>
      <c r="G531" s="177"/>
      <c r="H531" s="176"/>
      <c r="I531" s="176"/>
      <c r="J531" s="11" t="s">
        <v>144</v>
      </c>
      <c r="K531" s="7" t="s">
        <v>145</v>
      </c>
      <c r="L531" s="7" t="s">
        <v>87</v>
      </c>
      <c r="M531" s="71">
        <v>25</v>
      </c>
      <c r="N531" s="17"/>
      <c r="O531" s="196"/>
      <c r="P531" s="176"/>
      <c r="Q531" s="176"/>
      <c r="R531" s="179"/>
      <c r="S531" s="179"/>
      <c r="T531" s="180"/>
      <c r="U531" s="180"/>
      <c r="V531" s="183"/>
      <c r="W531" s="184"/>
      <c r="X531" s="184"/>
      <c r="Y531" s="184"/>
      <c r="Z531" s="184"/>
      <c r="AA531" s="184"/>
      <c r="AB531" s="184"/>
      <c r="AC531" s="178"/>
      <c r="AD531" s="185"/>
      <c r="AE531" s="185"/>
      <c r="AF531" s="176"/>
      <c r="AG531" s="178"/>
      <c r="AH531" s="178"/>
      <c r="AI531" s="178"/>
      <c r="AJ531" s="176"/>
    </row>
    <row r="532" spans="2:36" ht="52" customHeight="1" x14ac:dyDescent="0.3">
      <c r="B532" s="176" t="s">
        <v>992</v>
      </c>
      <c r="C532" s="176" t="s">
        <v>287</v>
      </c>
      <c r="D532" s="176" t="s">
        <v>66</v>
      </c>
      <c r="E532" s="177" t="s">
        <v>67</v>
      </c>
      <c r="F532" s="177" t="s">
        <v>149</v>
      </c>
      <c r="G532" s="177" t="s">
        <v>69</v>
      </c>
      <c r="H532" s="176" t="s">
        <v>70</v>
      </c>
      <c r="I532" s="176" t="s">
        <v>79</v>
      </c>
      <c r="J532" s="11" t="s">
        <v>130</v>
      </c>
      <c r="K532" s="7" t="s">
        <v>131</v>
      </c>
      <c r="L532" s="7" t="s">
        <v>132</v>
      </c>
      <c r="M532" s="7">
        <v>2</v>
      </c>
      <c r="N532" s="178" t="s">
        <v>125</v>
      </c>
      <c r="O532" s="176" t="s">
        <v>185</v>
      </c>
      <c r="P532" s="176" t="s">
        <v>75</v>
      </c>
      <c r="Q532" s="176" t="s">
        <v>76</v>
      </c>
      <c r="R532" s="179" t="s">
        <v>77</v>
      </c>
      <c r="S532" s="179" t="s">
        <v>126</v>
      </c>
      <c r="T532" s="180">
        <f>V532+Y532</f>
        <v>151940</v>
      </c>
      <c r="U532" s="180" t="s">
        <v>79</v>
      </c>
      <c r="V532" s="184">
        <v>129149</v>
      </c>
      <c r="W532" s="184" t="s">
        <v>79</v>
      </c>
      <c r="X532" s="184" t="s">
        <v>79</v>
      </c>
      <c r="Y532" s="184">
        <v>22791</v>
      </c>
      <c r="Z532" s="184" t="s">
        <v>79</v>
      </c>
      <c r="AA532" s="184" t="s">
        <v>79</v>
      </c>
      <c r="AB532" s="184">
        <v>12319.46</v>
      </c>
      <c r="AC532" s="178" t="s">
        <v>80</v>
      </c>
      <c r="AD532" s="185" t="s">
        <v>79</v>
      </c>
      <c r="AE532" s="185">
        <f>V532+Y532</f>
        <v>151940</v>
      </c>
      <c r="AF532" s="178" t="s">
        <v>79</v>
      </c>
      <c r="AG532" s="178" t="s">
        <v>33</v>
      </c>
      <c r="AH532" s="178" t="s">
        <v>197</v>
      </c>
      <c r="AI532" s="178" t="s">
        <v>200</v>
      </c>
      <c r="AJ532" s="178"/>
    </row>
    <row r="533" spans="2:36" ht="52" x14ac:dyDescent="0.3">
      <c r="B533" s="176"/>
      <c r="C533" s="176"/>
      <c r="D533" s="176"/>
      <c r="E533" s="177"/>
      <c r="F533" s="177"/>
      <c r="G533" s="177"/>
      <c r="H533" s="176"/>
      <c r="I533" s="176"/>
      <c r="J533" s="11" t="s">
        <v>133</v>
      </c>
      <c r="K533" s="7" t="s">
        <v>134</v>
      </c>
      <c r="L533" s="7" t="s">
        <v>87</v>
      </c>
      <c r="M533" s="7">
        <v>1</v>
      </c>
      <c r="N533" s="178"/>
      <c r="O533" s="176"/>
      <c r="P533" s="176"/>
      <c r="Q533" s="176"/>
      <c r="R533" s="179"/>
      <c r="S533" s="179"/>
      <c r="T533" s="180"/>
      <c r="U533" s="180"/>
      <c r="V533" s="184"/>
      <c r="W533" s="184"/>
      <c r="X533" s="184"/>
      <c r="Y533" s="184"/>
      <c r="Z533" s="184"/>
      <c r="AA533" s="184"/>
      <c r="AB533" s="184"/>
      <c r="AC533" s="178"/>
      <c r="AD533" s="185"/>
      <c r="AE533" s="185"/>
      <c r="AF533" s="176"/>
      <c r="AG533" s="178"/>
      <c r="AH533" s="178"/>
      <c r="AI533" s="178"/>
      <c r="AJ533" s="176"/>
    </row>
    <row r="534" spans="2:36" ht="39" x14ac:dyDescent="0.3">
      <c r="B534" s="176"/>
      <c r="C534" s="176"/>
      <c r="D534" s="176"/>
      <c r="E534" s="177"/>
      <c r="F534" s="177"/>
      <c r="G534" s="177"/>
      <c r="H534" s="176"/>
      <c r="I534" s="176"/>
      <c r="J534" s="11" t="s">
        <v>230</v>
      </c>
      <c r="K534" s="7" t="s">
        <v>135</v>
      </c>
      <c r="L534" s="7" t="s">
        <v>136</v>
      </c>
      <c r="M534" s="7">
        <v>1</v>
      </c>
      <c r="N534" s="178"/>
      <c r="O534" s="176"/>
      <c r="P534" s="176"/>
      <c r="Q534" s="176"/>
      <c r="R534" s="179"/>
      <c r="S534" s="179"/>
      <c r="T534" s="180"/>
      <c r="U534" s="180"/>
      <c r="V534" s="184"/>
      <c r="W534" s="184"/>
      <c r="X534" s="184"/>
      <c r="Y534" s="184"/>
      <c r="Z534" s="184"/>
      <c r="AA534" s="184"/>
      <c r="AB534" s="184"/>
      <c r="AC534" s="178"/>
      <c r="AD534" s="185"/>
      <c r="AE534" s="185"/>
      <c r="AF534" s="176"/>
      <c r="AG534" s="178"/>
      <c r="AH534" s="178"/>
      <c r="AI534" s="178"/>
      <c r="AJ534" s="176"/>
    </row>
    <row r="535" spans="2:36" ht="42" customHeight="1" x14ac:dyDescent="0.3">
      <c r="B535" s="176"/>
      <c r="C535" s="176"/>
      <c r="D535" s="176"/>
      <c r="E535" s="177"/>
      <c r="F535" s="177"/>
      <c r="G535" s="177"/>
      <c r="H535" s="176"/>
      <c r="I535" s="176"/>
      <c r="J535" s="11" t="s">
        <v>137</v>
      </c>
      <c r="K535" s="7" t="s">
        <v>138</v>
      </c>
      <c r="L535" s="7" t="s">
        <v>136</v>
      </c>
      <c r="M535" s="7">
        <v>1</v>
      </c>
      <c r="N535" s="178"/>
      <c r="O535" s="176"/>
      <c r="P535" s="176"/>
      <c r="Q535" s="176"/>
      <c r="R535" s="179"/>
      <c r="S535" s="179"/>
      <c r="T535" s="180"/>
      <c r="U535" s="180"/>
      <c r="V535" s="184"/>
      <c r="W535" s="184"/>
      <c r="X535" s="184"/>
      <c r="Y535" s="184"/>
      <c r="Z535" s="184"/>
      <c r="AA535" s="184"/>
      <c r="AB535" s="184"/>
      <c r="AC535" s="178"/>
      <c r="AD535" s="185"/>
      <c r="AE535" s="185"/>
      <c r="AF535" s="176"/>
      <c r="AG535" s="178"/>
      <c r="AH535" s="178"/>
      <c r="AI535" s="178"/>
      <c r="AJ535" s="176"/>
    </row>
    <row r="536" spans="2:36" s="37" customFormat="1" ht="311.14999999999998" customHeight="1" x14ac:dyDescent="0.35">
      <c r="B536" s="7" t="s">
        <v>993</v>
      </c>
      <c r="C536" s="14" t="s">
        <v>294</v>
      </c>
      <c r="D536" s="7" t="s">
        <v>123</v>
      </c>
      <c r="E536" s="10" t="s">
        <v>67</v>
      </c>
      <c r="F536" s="10" t="s">
        <v>151</v>
      </c>
      <c r="G536" s="10" t="s">
        <v>164</v>
      </c>
      <c r="H536" s="7" t="s">
        <v>70</v>
      </c>
      <c r="I536" s="7" t="s">
        <v>79</v>
      </c>
      <c r="J536" s="11" t="s">
        <v>144</v>
      </c>
      <c r="K536" s="7" t="s">
        <v>145</v>
      </c>
      <c r="L536" s="7" t="s">
        <v>87</v>
      </c>
      <c r="M536" s="7">
        <v>5</v>
      </c>
      <c r="N536" s="17" t="s">
        <v>125</v>
      </c>
      <c r="O536" s="14" t="s">
        <v>284</v>
      </c>
      <c r="P536" s="7" t="s">
        <v>75</v>
      </c>
      <c r="Q536" s="7" t="s">
        <v>76</v>
      </c>
      <c r="R536" s="59" t="s">
        <v>77</v>
      </c>
      <c r="S536" s="59" t="s">
        <v>126</v>
      </c>
      <c r="T536" s="12">
        <f>V536+Y536</f>
        <v>64199.99</v>
      </c>
      <c r="U536" s="12" t="s">
        <v>79</v>
      </c>
      <c r="V536" s="19">
        <v>54569.99</v>
      </c>
      <c r="W536" s="13" t="s">
        <v>100</v>
      </c>
      <c r="X536" s="13" t="s">
        <v>100</v>
      </c>
      <c r="Y536" s="13">
        <v>9630</v>
      </c>
      <c r="Z536" s="13" t="s">
        <v>100</v>
      </c>
      <c r="AA536" s="13" t="s">
        <v>100</v>
      </c>
      <c r="AB536" s="13">
        <v>5205.41</v>
      </c>
      <c r="AC536" s="8" t="s">
        <v>166</v>
      </c>
      <c r="AD536" s="35" t="s">
        <v>79</v>
      </c>
      <c r="AE536" s="35">
        <f>V536+Y536</f>
        <v>64199.99</v>
      </c>
      <c r="AF536" s="8" t="s">
        <v>79</v>
      </c>
      <c r="AG536" s="8" t="s">
        <v>33</v>
      </c>
      <c r="AH536" s="8" t="s">
        <v>269</v>
      </c>
      <c r="AI536" s="8" t="s">
        <v>270</v>
      </c>
      <c r="AJ536" s="8"/>
    </row>
    <row r="537" spans="2:36" s="37" customFormat="1" ht="124.5" customHeight="1" x14ac:dyDescent="0.35">
      <c r="B537" s="176" t="s">
        <v>662</v>
      </c>
      <c r="C537" s="194" t="s">
        <v>491</v>
      </c>
      <c r="D537" s="194" t="s">
        <v>123</v>
      </c>
      <c r="E537" s="202" t="s">
        <v>67</v>
      </c>
      <c r="F537" s="418" t="s">
        <v>151</v>
      </c>
      <c r="G537" s="202" t="s">
        <v>164</v>
      </c>
      <c r="H537" s="414" t="s">
        <v>70</v>
      </c>
      <c r="I537" s="414" t="s">
        <v>79</v>
      </c>
      <c r="J537" s="11" t="s">
        <v>144</v>
      </c>
      <c r="K537" s="7" t="s">
        <v>145</v>
      </c>
      <c r="L537" s="7" t="s">
        <v>87</v>
      </c>
      <c r="M537" s="71">
        <v>25</v>
      </c>
      <c r="N537" s="377" t="s">
        <v>125</v>
      </c>
      <c r="O537" s="194" t="s">
        <v>490</v>
      </c>
      <c r="P537" s="194" t="s">
        <v>75</v>
      </c>
      <c r="Q537" s="194" t="s">
        <v>76</v>
      </c>
      <c r="R537" s="208" t="s">
        <v>77</v>
      </c>
      <c r="S537" s="208" t="s">
        <v>126</v>
      </c>
      <c r="T537" s="211">
        <f>V537+Y537</f>
        <v>267500</v>
      </c>
      <c r="U537" s="211" t="s">
        <v>79</v>
      </c>
      <c r="V537" s="181">
        <v>227375</v>
      </c>
      <c r="W537" s="181" t="s">
        <v>100</v>
      </c>
      <c r="X537" s="181" t="s">
        <v>100</v>
      </c>
      <c r="Y537" s="181">
        <v>40125</v>
      </c>
      <c r="Z537" s="181" t="s">
        <v>100</v>
      </c>
      <c r="AA537" s="181" t="s">
        <v>79</v>
      </c>
      <c r="AB537" s="181">
        <v>120180.15</v>
      </c>
      <c r="AC537" s="204" t="s">
        <v>166</v>
      </c>
      <c r="AD537" s="186" t="s">
        <v>79</v>
      </c>
      <c r="AE537" s="186">
        <f>V537+Y537</f>
        <v>267500</v>
      </c>
      <c r="AF537" s="204" t="s">
        <v>79</v>
      </c>
      <c r="AG537" s="204" t="s">
        <v>33</v>
      </c>
      <c r="AH537" s="200" t="s">
        <v>178</v>
      </c>
      <c r="AI537" s="200" t="s">
        <v>179</v>
      </c>
      <c r="AJ537" s="204"/>
    </row>
    <row r="538" spans="2:36" s="37" customFormat="1" ht="64" customHeight="1" x14ac:dyDescent="0.35">
      <c r="B538" s="176"/>
      <c r="C538" s="195"/>
      <c r="D538" s="195"/>
      <c r="E538" s="207"/>
      <c r="F538" s="207"/>
      <c r="G538" s="207"/>
      <c r="H538" s="195"/>
      <c r="I538" s="195"/>
      <c r="J538" s="11" t="s">
        <v>128</v>
      </c>
      <c r="K538" s="7" t="s">
        <v>129</v>
      </c>
      <c r="L538" s="7" t="s">
        <v>87</v>
      </c>
      <c r="M538" s="7">
        <v>4</v>
      </c>
      <c r="N538" s="205"/>
      <c r="O538" s="195"/>
      <c r="P538" s="195"/>
      <c r="Q538" s="195"/>
      <c r="R538" s="209"/>
      <c r="S538" s="209"/>
      <c r="T538" s="212"/>
      <c r="U538" s="212"/>
      <c r="V538" s="182"/>
      <c r="W538" s="182"/>
      <c r="X538" s="182"/>
      <c r="Y538" s="182"/>
      <c r="Z538" s="182"/>
      <c r="AA538" s="182"/>
      <c r="AB538" s="182"/>
      <c r="AC538" s="205"/>
      <c r="AD538" s="187"/>
      <c r="AE538" s="187"/>
      <c r="AF538" s="195"/>
      <c r="AG538" s="205"/>
      <c r="AH538" s="200"/>
      <c r="AI538" s="200"/>
      <c r="AJ538" s="195"/>
    </row>
    <row r="539" spans="2:36" s="37" customFormat="1" ht="100" customHeight="1" x14ac:dyDescent="0.35">
      <c r="B539" s="176"/>
      <c r="C539" s="196"/>
      <c r="D539" s="196"/>
      <c r="E539" s="201"/>
      <c r="F539" s="201"/>
      <c r="G539" s="201"/>
      <c r="H539" s="196"/>
      <c r="I539" s="196"/>
      <c r="J539" s="11" t="s">
        <v>144</v>
      </c>
      <c r="K539" s="7" t="s">
        <v>145</v>
      </c>
      <c r="L539" s="7" t="s">
        <v>87</v>
      </c>
      <c r="M539" s="71">
        <v>125</v>
      </c>
      <c r="N539" s="206"/>
      <c r="O539" s="196"/>
      <c r="P539" s="196"/>
      <c r="Q539" s="196"/>
      <c r="R539" s="210"/>
      <c r="S539" s="210"/>
      <c r="T539" s="213"/>
      <c r="U539" s="213"/>
      <c r="V539" s="183"/>
      <c r="W539" s="183"/>
      <c r="X539" s="183"/>
      <c r="Y539" s="183"/>
      <c r="Z539" s="183"/>
      <c r="AA539" s="183"/>
      <c r="AB539" s="183"/>
      <c r="AC539" s="206"/>
      <c r="AD539" s="188"/>
      <c r="AE539" s="188"/>
      <c r="AF539" s="196"/>
      <c r="AG539" s="206"/>
      <c r="AH539" s="200"/>
      <c r="AI539" s="200"/>
      <c r="AJ539" s="196"/>
    </row>
    <row r="540" spans="2:36" s="37" customFormat="1" ht="132" customHeight="1" x14ac:dyDescent="0.35">
      <c r="B540" s="176" t="s">
        <v>663</v>
      </c>
      <c r="C540" s="176" t="s">
        <v>492</v>
      </c>
      <c r="D540" s="176" t="s">
        <v>123</v>
      </c>
      <c r="E540" s="177" t="s">
        <v>67</v>
      </c>
      <c r="F540" s="177" t="s">
        <v>151</v>
      </c>
      <c r="G540" s="177" t="s">
        <v>164</v>
      </c>
      <c r="H540" s="176" t="s">
        <v>70</v>
      </c>
      <c r="I540" s="176" t="s">
        <v>79</v>
      </c>
      <c r="J540" s="11" t="s">
        <v>229</v>
      </c>
      <c r="K540" s="7" t="s">
        <v>124</v>
      </c>
      <c r="L540" s="7" t="s">
        <v>88</v>
      </c>
      <c r="M540" s="7">
        <v>40</v>
      </c>
      <c r="N540" s="178" t="s">
        <v>125</v>
      </c>
      <c r="O540" s="258" t="s">
        <v>490</v>
      </c>
      <c r="P540" s="176" t="s">
        <v>75</v>
      </c>
      <c r="Q540" s="176" t="s">
        <v>76</v>
      </c>
      <c r="R540" s="179" t="s">
        <v>77</v>
      </c>
      <c r="S540" s="179" t="s">
        <v>126</v>
      </c>
      <c r="T540" s="180">
        <f>V540+Y540</f>
        <v>171200</v>
      </c>
      <c r="U540" s="180" t="s">
        <v>79</v>
      </c>
      <c r="V540" s="181">
        <v>145520</v>
      </c>
      <c r="W540" s="184" t="s">
        <v>100</v>
      </c>
      <c r="X540" s="184" t="s">
        <v>100</v>
      </c>
      <c r="Y540" s="184">
        <v>25680</v>
      </c>
      <c r="Z540" s="184" t="s">
        <v>100</v>
      </c>
      <c r="AA540" s="184" t="s">
        <v>100</v>
      </c>
      <c r="AB540" s="184">
        <v>76916</v>
      </c>
      <c r="AC540" s="178" t="s">
        <v>166</v>
      </c>
      <c r="AD540" s="185" t="s">
        <v>79</v>
      </c>
      <c r="AE540" s="185">
        <f>V540+Y540</f>
        <v>171200</v>
      </c>
      <c r="AF540" s="178" t="s">
        <v>79</v>
      </c>
      <c r="AG540" s="178" t="s">
        <v>33</v>
      </c>
      <c r="AH540" s="200" t="s">
        <v>178</v>
      </c>
      <c r="AI540" s="200" t="s">
        <v>179</v>
      </c>
      <c r="AJ540" s="178"/>
    </row>
    <row r="541" spans="2:36" s="37" customFormat="1" ht="86.15" customHeight="1" x14ac:dyDescent="0.35">
      <c r="B541" s="176"/>
      <c r="C541" s="176"/>
      <c r="D541" s="176"/>
      <c r="E541" s="177"/>
      <c r="F541" s="177"/>
      <c r="G541" s="177"/>
      <c r="H541" s="176"/>
      <c r="I541" s="176"/>
      <c r="J541" s="11" t="s">
        <v>128</v>
      </c>
      <c r="K541" s="7" t="s">
        <v>129</v>
      </c>
      <c r="L541" s="7" t="s">
        <v>87</v>
      </c>
      <c r="M541" s="7">
        <v>3</v>
      </c>
      <c r="N541" s="178"/>
      <c r="O541" s="258"/>
      <c r="P541" s="176"/>
      <c r="Q541" s="176"/>
      <c r="R541" s="179"/>
      <c r="S541" s="179"/>
      <c r="T541" s="180"/>
      <c r="U541" s="180"/>
      <c r="V541" s="182"/>
      <c r="W541" s="184"/>
      <c r="X541" s="184"/>
      <c r="Y541" s="184"/>
      <c r="Z541" s="184"/>
      <c r="AA541" s="184"/>
      <c r="AB541" s="184"/>
      <c r="AC541" s="178"/>
      <c r="AD541" s="185"/>
      <c r="AE541" s="185"/>
      <c r="AF541" s="176"/>
      <c r="AG541" s="178"/>
      <c r="AH541" s="200"/>
      <c r="AI541" s="200"/>
      <c r="AJ541" s="176"/>
    </row>
    <row r="542" spans="2:36" s="37" customFormat="1" ht="59.15" customHeight="1" x14ac:dyDescent="0.35">
      <c r="B542" s="176"/>
      <c r="C542" s="176"/>
      <c r="D542" s="176"/>
      <c r="E542" s="177"/>
      <c r="F542" s="177"/>
      <c r="G542" s="177"/>
      <c r="H542" s="176"/>
      <c r="I542" s="176"/>
      <c r="J542" s="11" t="s">
        <v>144</v>
      </c>
      <c r="K542" s="7" t="s">
        <v>145</v>
      </c>
      <c r="L542" s="7" t="s">
        <v>87</v>
      </c>
      <c r="M542" s="71">
        <v>80</v>
      </c>
      <c r="N542" s="178"/>
      <c r="O542" s="258"/>
      <c r="P542" s="176"/>
      <c r="Q542" s="176"/>
      <c r="R542" s="179"/>
      <c r="S542" s="179"/>
      <c r="T542" s="180"/>
      <c r="U542" s="180"/>
      <c r="V542" s="183"/>
      <c r="W542" s="184"/>
      <c r="X542" s="184"/>
      <c r="Y542" s="184"/>
      <c r="Z542" s="184"/>
      <c r="AA542" s="184"/>
      <c r="AB542" s="184"/>
      <c r="AC542" s="178"/>
      <c r="AD542" s="185"/>
      <c r="AE542" s="185"/>
      <c r="AF542" s="176"/>
      <c r="AG542" s="178"/>
      <c r="AH542" s="200"/>
      <c r="AI542" s="200"/>
      <c r="AJ542" s="176"/>
    </row>
    <row r="543" spans="2:36" s="37" customFormat="1" ht="132" customHeight="1" x14ac:dyDescent="0.35">
      <c r="B543" s="256" t="s">
        <v>1080</v>
      </c>
      <c r="C543" s="256" t="s">
        <v>493</v>
      </c>
      <c r="D543" s="256" t="s">
        <v>123</v>
      </c>
      <c r="E543" s="242" t="s">
        <v>67</v>
      </c>
      <c r="F543" s="242" t="s">
        <v>151</v>
      </c>
      <c r="G543" s="242" t="s">
        <v>164</v>
      </c>
      <c r="H543" s="256" t="s">
        <v>70</v>
      </c>
      <c r="I543" s="256" t="s">
        <v>79</v>
      </c>
      <c r="J543" s="20" t="s">
        <v>229</v>
      </c>
      <c r="K543" s="28" t="s">
        <v>124</v>
      </c>
      <c r="L543" s="28" t="s">
        <v>88</v>
      </c>
      <c r="M543" s="28">
        <v>40</v>
      </c>
      <c r="N543" s="222" t="s">
        <v>125</v>
      </c>
      <c r="O543" s="284" t="s">
        <v>490</v>
      </c>
      <c r="P543" s="256" t="s">
        <v>75</v>
      </c>
      <c r="Q543" s="256" t="s">
        <v>76</v>
      </c>
      <c r="R543" s="335" t="s">
        <v>77</v>
      </c>
      <c r="S543" s="335" t="s">
        <v>126</v>
      </c>
      <c r="T543" s="320">
        <f>V543+Y543</f>
        <v>64200</v>
      </c>
      <c r="U543" s="320" t="s">
        <v>79</v>
      </c>
      <c r="V543" s="322">
        <v>54570</v>
      </c>
      <c r="W543" s="314" t="s">
        <v>100</v>
      </c>
      <c r="X543" s="314" t="s">
        <v>100</v>
      </c>
      <c r="Y543" s="314">
        <v>9630</v>
      </c>
      <c r="Z543" s="314" t="s">
        <v>100</v>
      </c>
      <c r="AA543" s="314" t="s">
        <v>100</v>
      </c>
      <c r="AB543" s="314">
        <v>28843.5</v>
      </c>
      <c r="AC543" s="222" t="s">
        <v>166</v>
      </c>
      <c r="AD543" s="241" t="s">
        <v>79</v>
      </c>
      <c r="AE543" s="241">
        <f>V543+Y543</f>
        <v>64200</v>
      </c>
      <c r="AF543" s="222" t="s">
        <v>79</v>
      </c>
      <c r="AG543" s="222" t="s">
        <v>33</v>
      </c>
      <c r="AH543" s="315" t="s">
        <v>197</v>
      </c>
      <c r="AI543" s="315" t="s">
        <v>181</v>
      </c>
      <c r="AJ543" s="222"/>
    </row>
    <row r="544" spans="2:36" s="37" customFormat="1" ht="86.15" customHeight="1" x14ac:dyDescent="0.35">
      <c r="B544" s="256"/>
      <c r="C544" s="256"/>
      <c r="D544" s="256"/>
      <c r="E544" s="242"/>
      <c r="F544" s="242"/>
      <c r="G544" s="242"/>
      <c r="H544" s="256"/>
      <c r="I544" s="256"/>
      <c r="J544" s="20" t="s">
        <v>128</v>
      </c>
      <c r="K544" s="28" t="s">
        <v>129</v>
      </c>
      <c r="L544" s="28" t="s">
        <v>87</v>
      </c>
      <c r="M544" s="28">
        <v>1</v>
      </c>
      <c r="N544" s="222"/>
      <c r="O544" s="284"/>
      <c r="P544" s="256"/>
      <c r="Q544" s="256"/>
      <c r="R544" s="335"/>
      <c r="S544" s="335"/>
      <c r="T544" s="320"/>
      <c r="U544" s="320"/>
      <c r="V544" s="330"/>
      <c r="W544" s="314"/>
      <c r="X544" s="314"/>
      <c r="Y544" s="314"/>
      <c r="Z544" s="314"/>
      <c r="AA544" s="314"/>
      <c r="AB544" s="314"/>
      <c r="AC544" s="222"/>
      <c r="AD544" s="241"/>
      <c r="AE544" s="241"/>
      <c r="AF544" s="256"/>
      <c r="AG544" s="222"/>
      <c r="AH544" s="315"/>
      <c r="AI544" s="315"/>
      <c r="AJ544" s="256"/>
    </row>
    <row r="545" spans="2:36" s="37" customFormat="1" ht="59.15" customHeight="1" x14ac:dyDescent="0.35">
      <c r="B545" s="256"/>
      <c r="C545" s="256"/>
      <c r="D545" s="256"/>
      <c r="E545" s="242"/>
      <c r="F545" s="242"/>
      <c r="G545" s="242"/>
      <c r="H545" s="256"/>
      <c r="I545" s="256"/>
      <c r="J545" s="20" t="s">
        <v>144</v>
      </c>
      <c r="K545" s="28" t="s">
        <v>145</v>
      </c>
      <c r="L545" s="28" t="s">
        <v>87</v>
      </c>
      <c r="M545" s="69">
        <v>30</v>
      </c>
      <c r="N545" s="222"/>
      <c r="O545" s="284"/>
      <c r="P545" s="256"/>
      <c r="Q545" s="256"/>
      <c r="R545" s="335"/>
      <c r="S545" s="335"/>
      <c r="T545" s="320"/>
      <c r="U545" s="320"/>
      <c r="V545" s="313"/>
      <c r="W545" s="314"/>
      <c r="X545" s="314"/>
      <c r="Y545" s="314"/>
      <c r="Z545" s="314"/>
      <c r="AA545" s="314"/>
      <c r="AB545" s="314"/>
      <c r="AC545" s="222"/>
      <c r="AD545" s="241"/>
      <c r="AE545" s="241"/>
      <c r="AF545" s="256"/>
      <c r="AG545" s="222"/>
      <c r="AH545" s="315"/>
      <c r="AI545" s="315"/>
      <c r="AJ545" s="256"/>
    </row>
    <row r="546" spans="2:36" s="37" customFormat="1" ht="132" customHeight="1" x14ac:dyDescent="0.35">
      <c r="B546" s="256" t="s">
        <v>1081</v>
      </c>
      <c r="C546" s="256" t="s">
        <v>494</v>
      </c>
      <c r="D546" s="256" t="s">
        <v>123</v>
      </c>
      <c r="E546" s="242" t="s">
        <v>67</v>
      </c>
      <c r="F546" s="242" t="s">
        <v>151</v>
      </c>
      <c r="G546" s="242" t="s">
        <v>164</v>
      </c>
      <c r="H546" s="256" t="s">
        <v>70</v>
      </c>
      <c r="I546" s="256" t="s">
        <v>79</v>
      </c>
      <c r="J546" s="20" t="s">
        <v>229</v>
      </c>
      <c r="K546" s="28" t="s">
        <v>124</v>
      </c>
      <c r="L546" s="28" t="s">
        <v>88</v>
      </c>
      <c r="M546" s="28">
        <v>40</v>
      </c>
      <c r="N546" s="222" t="s">
        <v>125</v>
      </c>
      <c r="O546" s="284" t="s">
        <v>490</v>
      </c>
      <c r="P546" s="256" t="s">
        <v>75</v>
      </c>
      <c r="Q546" s="256" t="s">
        <v>76</v>
      </c>
      <c r="R546" s="335" t="s">
        <v>77</v>
      </c>
      <c r="S546" s="335" t="s">
        <v>126</v>
      </c>
      <c r="T546" s="320">
        <f>V546+Y546</f>
        <v>214000</v>
      </c>
      <c r="U546" s="320" t="s">
        <v>79</v>
      </c>
      <c r="V546" s="314">
        <v>181900</v>
      </c>
      <c r="W546" s="314" t="s">
        <v>100</v>
      </c>
      <c r="X546" s="314" t="s">
        <v>100</v>
      </c>
      <c r="Y546" s="314">
        <v>32100</v>
      </c>
      <c r="Z546" s="314" t="s">
        <v>100</v>
      </c>
      <c r="AA546" s="314" t="s">
        <v>100</v>
      </c>
      <c r="AB546" s="314">
        <v>96145</v>
      </c>
      <c r="AC546" s="222" t="s">
        <v>166</v>
      </c>
      <c r="AD546" s="241" t="s">
        <v>79</v>
      </c>
      <c r="AE546" s="241">
        <f>V546+Y546</f>
        <v>214000</v>
      </c>
      <c r="AF546" s="222" t="s">
        <v>79</v>
      </c>
      <c r="AG546" s="222" t="s">
        <v>33</v>
      </c>
      <c r="AH546" s="315" t="s">
        <v>182</v>
      </c>
      <c r="AI546" s="315" t="s">
        <v>200</v>
      </c>
      <c r="AJ546" s="222"/>
    </row>
    <row r="547" spans="2:36" s="37" customFormat="1" ht="86.15" customHeight="1" x14ac:dyDescent="0.35">
      <c r="B547" s="256"/>
      <c r="C547" s="256"/>
      <c r="D547" s="256"/>
      <c r="E547" s="242"/>
      <c r="F547" s="242"/>
      <c r="G547" s="242"/>
      <c r="H547" s="256"/>
      <c r="I547" s="256"/>
      <c r="J547" s="20" t="s">
        <v>128</v>
      </c>
      <c r="K547" s="28" t="s">
        <v>129</v>
      </c>
      <c r="L547" s="28" t="s">
        <v>87</v>
      </c>
      <c r="M547" s="28">
        <v>3</v>
      </c>
      <c r="N547" s="222"/>
      <c r="O547" s="284"/>
      <c r="P547" s="256"/>
      <c r="Q547" s="256"/>
      <c r="R547" s="335"/>
      <c r="S547" s="335"/>
      <c r="T547" s="320"/>
      <c r="U547" s="320"/>
      <c r="V547" s="314"/>
      <c r="W547" s="314"/>
      <c r="X547" s="314"/>
      <c r="Y547" s="314"/>
      <c r="Z547" s="314"/>
      <c r="AA547" s="314"/>
      <c r="AB547" s="314"/>
      <c r="AC547" s="222"/>
      <c r="AD547" s="241"/>
      <c r="AE547" s="241"/>
      <c r="AF547" s="256"/>
      <c r="AG547" s="222"/>
      <c r="AH547" s="315"/>
      <c r="AI547" s="315"/>
      <c r="AJ547" s="256"/>
    </row>
    <row r="548" spans="2:36" s="37" customFormat="1" ht="59.15" customHeight="1" x14ac:dyDescent="0.35">
      <c r="B548" s="256"/>
      <c r="C548" s="256"/>
      <c r="D548" s="256"/>
      <c r="E548" s="242"/>
      <c r="F548" s="242"/>
      <c r="G548" s="242"/>
      <c r="H548" s="256"/>
      <c r="I548" s="256"/>
      <c r="J548" s="20" t="s">
        <v>144</v>
      </c>
      <c r="K548" s="28" t="s">
        <v>145</v>
      </c>
      <c r="L548" s="28" t="s">
        <v>87</v>
      </c>
      <c r="M548" s="69">
        <v>100</v>
      </c>
      <c r="N548" s="222"/>
      <c r="O548" s="284"/>
      <c r="P548" s="256"/>
      <c r="Q548" s="256"/>
      <c r="R548" s="335"/>
      <c r="S548" s="335"/>
      <c r="T548" s="320"/>
      <c r="U548" s="320"/>
      <c r="V548" s="314"/>
      <c r="W548" s="314"/>
      <c r="X548" s="314"/>
      <c r="Y548" s="314"/>
      <c r="Z548" s="314"/>
      <c r="AA548" s="314"/>
      <c r="AB548" s="314"/>
      <c r="AC548" s="222"/>
      <c r="AD548" s="241"/>
      <c r="AE548" s="241"/>
      <c r="AF548" s="256"/>
      <c r="AG548" s="222"/>
      <c r="AH548" s="315"/>
      <c r="AI548" s="315"/>
      <c r="AJ548" s="256"/>
    </row>
    <row r="549" spans="2:36" s="37" customFormat="1" ht="112.5" customHeight="1" x14ac:dyDescent="0.35">
      <c r="B549" s="256" t="s">
        <v>1082</v>
      </c>
      <c r="C549" s="256" t="s">
        <v>495</v>
      </c>
      <c r="D549" s="256" t="s">
        <v>123</v>
      </c>
      <c r="E549" s="242" t="s">
        <v>67</v>
      </c>
      <c r="F549" s="242" t="s">
        <v>151</v>
      </c>
      <c r="G549" s="242" t="s">
        <v>164</v>
      </c>
      <c r="H549" s="256" t="s">
        <v>70</v>
      </c>
      <c r="I549" s="256" t="s">
        <v>79</v>
      </c>
      <c r="J549" s="20" t="s">
        <v>229</v>
      </c>
      <c r="K549" s="28" t="s">
        <v>124</v>
      </c>
      <c r="L549" s="28" t="s">
        <v>88</v>
      </c>
      <c r="M549" s="28">
        <v>40</v>
      </c>
      <c r="N549" s="222" t="s">
        <v>125</v>
      </c>
      <c r="O549" s="284" t="s">
        <v>490</v>
      </c>
      <c r="P549" s="256" t="s">
        <v>75</v>
      </c>
      <c r="Q549" s="256" t="s">
        <v>76</v>
      </c>
      <c r="R549" s="335" t="s">
        <v>77</v>
      </c>
      <c r="S549" s="335" t="s">
        <v>126</v>
      </c>
      <c r="T549" s="320">
        <f>V549+Y549</f>
        <v>32100</v>
      </c>
      <c r="U549" s="320" t="s">
        <v>79</v>
      </c>
      <c r="V549" s="314">
        <v>27285</v>
      </c>
      <c r="W549" s="314" t="s">
        <v>100</v>
      </c>
      <c r="X549" s="314" t="s">
        <v>100</v>
      </c>
      <c r="Y549" s="314">
        <v>4815</v>
      </c>
      <c r="Z549" s="314" t="s">
        <v>100</v>
      </c>
      <c r="AA549" s="314" t="s">
        <v>100</v>
      </c>
      <c r="AB549" s="314">
        <v>4815</v>
      </c>
      <c r="AC549" s="222" t="s">
        <v>166</v>
      </c>
      <c r="AD549" s="241" t="s">
        <v>79</v>
      </c>
      <c r="AE549" s="241">
        <f>V549+Y549</f>
        <v>32100</v>
      </c>
      <c r="AF549" s="222" t="s">
        <v>79</v>
      </c>
      <c r="AG549" s="222" t="s">
        <v>33</v>
      </c>
      <c r="AH549" s="315" t="s">
        <v>200</v>
      </c>
      <c r="AI549" s="315" t="s">
        <v>320</v>
      </c>
      <c r="AJ549" s="222"/>
    </row>
    <row r="550" spans="2:36" s="37" customFormat="1" ht="86.15" customHeight="1" x14ac:dyDescent="0.35">
      <c r="B550" s="256"/>
      <c r="C550" s="256"/>
      <c r="D550" s="256"/>
      <c r="E550" s="242"/>
      <c r="F550" s="242"/>
      <c r="G550" s="242"/>
      <c r="H550" s="256"/>
      <c r="I550" s="256"/>
      <c r="J550" s="20" t="s">
        <v>128</v>
      </c>
      <c r="K550" s="28" t="s">
        <v>129</v>
      </c>
      <c r="L550" s="28" t="s">
        <v>87</v>
      </c>
      <c r="M550" s="28">
        <v>1</v>
      </c>
      <c r="N550" s="222"/>
      <c r="O550" s="284"/>
      <c r="P550" s="256"/>
      <c r="Q550" s="256"/>
      <c r="R550" s="335"/>
      <c r="S550" s="335"/>
      <c r="T550" s="320"/>
      <c r="U550" s="320"/>
      <c r="V550" s="314"/>
      <c r="W550" s="314"/>
      <c r="X550" s="314"/>
      <c r="Y550" s="314"/>
      <c r="Z550" s="314"/>
      <c r="AA550" s="314"/>
      <c r="AB550" s="314"/>
      <c r="AC550" s="222"/>
      <c r="AD550" s="241"/>
      <c r="AE550" s="241"/>
      <c r="AF550" s="256"/>
      <c r="AG550" s="222"/>
      <c r="AH550" s="315"/>
      <c r="AI550" s="315"/>
      <c r="AJ550" s="256"/>
    </row>
    <row r="551" spans="2:36" s="37" customFormat="1" ht="59.15" customHeight="1" x14ac:dyDescent="0.35">
      <c r="B551" s="256"/>
      <c r="C551" s="256"/>
      <c r="D551" s="256"/>
      <c r="E551" s="242"/>
      <c r="F551" s="242"/>
      <c r="G551" s="242"/>
      <c r="H551" s="256"/>
      <c r="I551" s="256"/>
      <c r="J551" s="20" t="s">
        <v>144</v>
      </c>
      <c r="K551" s="28" t="s">
        <v>145</v>
      </c>
      <c r="L551" s="28" t="s">
        <v>87</v>
      </c>
      <c r="M551" s="69">
        <v>15</v>
      </c>
      <c r="N551" s="222"/>
      <c r="O551" s="284"/>
      <c r="P551" s="256"/>
      <c r="Q551" s="256"/>
      <c r="R551" s="335"/>
      <c r="S551" s="335"/>
      <c r="T551" s="320"/>
      <c r="U551" s="320"/>
      <c r="V551" s="314"/>
      <c r="W551" s="314"/>
      <c r="X551" s="314"/>
      <c r="Y551" s="314"/>
      <c r="Z551" s="314"/>
      <c r="AA551" s="314"/>
      <c r="AB551" s="314"/>
      <c r="AC551" s="222"/>
      <c r="AD551" s="241"/>
      <c r="AE551" s="241"/>
      <c r="AF551" s="256"/>
      <c r="AG551" s="222"/>
      <c r="AH551" s="315"/>
      <c r="AI551" s="315"/>
      <c r="AJ551" s="256"/>
    </row>
    <row r="552" spans="2:36" s="37" customFormat="1" ht="91" x14ac:dyDescent="0.35">
      <c r="B552" s="176" t="s">
        <v>664</v>
      </c>
      <c r="C552" s="176" t="s">
        <v>496</v>
      </c>
      <c r="D552" s="176" t="s">
        <v>123</v>
      </c>
      <c r="E552" s="177" t="s">
        <v>67</v>
      </c>
      <c r="F552" s="177" t="s">
        <v>151</v>
      </c>
      <c r="G552" s="177" t="s">
        <v>164</v>
      </c>
      <c r="H552" s="176" t="s">
        <v>70</v>
      </c>
      <c r="I552" s="176" t="s">
        <v>79</v>
      </c>
      <c r="J552" s="11" t="s">
        <v>229</v>
      </c>
      <c r="K552" s="7" t="s">
        <v>124</v>
      </c>
      <c r="L552" s="7" t="s">
        <v>88</v>
      </c>
      <c r="M552" s="7">
        <v>40</v>
      </c>
      <c r="N552" s="178" t="s">
        <v>125</v>
      </c>
      <c r="O552" s="258" t="s">
        <v>490</v>
      </c>
      <c r="P552" s="176" t="s">
        <v>75</v>
      </c>
      <c r="Q552" s="176" t="s">
        <v>76</v>
      </c>
      <c r="R552" s="179" t="s">
        <v>77</v>
      </c>
      <c r="S552" s="179" t="s">
        <v>126</v>
      </c>
      <c r="T552" s="180">
        <f>V552+Y552</f>
        <v>89880</v>
      </c>
      <c r="U552" s="180" t="s">
        <v>79</v>
      </c>
      <c r="V552" s="181">
        <v>76398</v>
      </c>
      <c r="W552" s="184" t="s">
        <v>100</v>
      </c>
      <c r="X552" s="184" t="s">
        <v>100</v>
      </c>
      <c r="Y552" s="184">
        <v>13482</v>
      </c>
      <c r="Z552" s="184" t="s">
        <v>100</v>
      </c>
      <c r="AA552" s="184" t="s">
        <v>100</v>
      </c>
      <c r="AB552" s="184">
        <v>40380.9</v>
      </c>
      <c r="AC552" s="178" t="s">
        <v>166</v>
      </c>
      <c r="AD552" s="185" t="s">
        <v>79</v>
      </c>
      <c r="AE552" s="185">
        <f>V552+Y552</f>
        <v>89880</v>
      </c>
      <c r="AF552" s="178" t="s">
        <v>79</v>
      </c>
      <c r="AG552" s="178" t="s">
        <v>33</v>
      </c>
      <c r="AH552" s="200" t="s">
        <v>254</v>
      </c>
      <c r="AI552" s="200" t="s">
        <v>435</v>
      </c>
      <c r="AJ552" s="178"/>
    </row>
    <row r="553" spans="2:36" s="37" customFormat="1" ht="86.15" customHeight="1" x14ac:dyDescent="0.35">
      <c r="B553" s="176"/>
      <c r="C553" s="176"/>
      <c r="D553" s="176"/>
      <c r="E553" s="177"/>
      <c r="F553" s="177"/>
      <c r="G553" s="177"/>
      <c r="H553" s="176"/>
      <c r="I553" s="176"/>
      <c r="J553" s="11" t="s">
        <v>128</v>
      </c>
      <c r="K553" s="7" t="s">
        <v>129</v>
      </c>
      <c r="L553" s="7" t="s">
        <v>87</v>
      </c>
      <c r="M553" s="7">
        <v>1</v>
      </c>
      <c r="N553" s="178"/>
      <c r="O553" s="258"/>
      <c r="P553" s="176"/>
      <c r="Q553" s="176"/>
      <c r="R553" s="179"/>
      <c r="S553" s="179"/>
      <c r="T553" s="180"/>
      <c r="U553" s="180"/>
      <c r="V553" s="182"/>
      <c r="W553" s="184"/>
      <c r="X553" s="184"/>
      <c r="Y553" s="184"/>
      <c r="Z553" s="184"/>
      <c r="AA553" s="184"/>
      <c r="AB553" s="184"/>
      <c r="AC553" s="178"/>
      <c r="AD553" s="185"/>
      <c r="AE553" s="185"/>
      <c r="AF553" s="176"/>
      <c r="AG553" s="178"/>
      <c r="AH553" s="200"/>
      <c r="AI553" s="200"/>
      <c r="AJ553" s="176"/>
    </row>
    <row r="554" spans="2:36" s="37" customFormat="1" ht="59.15" customHeight="1" x14ac:dyDescent="0.35">
      <c r="B554" s="176"/>
      <c r="C554" s="176"/>
      <c r="D554" s="176"/>
      <c r="E554" s="177"/>
      <c r="F554" s="177"/>
      <c r="G554" s="177"/>
      <c r="H554" s="176"/>
      <c r="I554" s="176"/>
      <c r="J554" s="11" t="s">
        <v>144</v>
      </c>
      <c r="K554" s="7" t="s">
        <v>145</v>
      </c>
      <c r="L554" s="7" t="s">
        <v>87</v>
      </c>
      <c r="M554" s="71">
        <v>7</v>
      </c>
      <c r="N554" s="178"/>
      <c r="O554" s="258"/>
      <c r="P554" s="176"/>
      <c r="Q554" s="176"/>
      <c r="R554" s="179"/>
      <c r="S554" s="179"/>
      <c r="T554" s="180"/>
      <c r="U554" s="180"/>
      <c r="V554" s="183"/>
      <c r="W554" s="184"/>
      <c r="X554" s="184"/>
      <c r="Y554" s="184"/>
      <c r="Z554" s="184"/>
      <c r="AA554" s="184"/>
      <c r="AB554" s="184"/>
      <c r="AC554" s="178"/>
      <c r="AD554" s="185"/>
      <c r="AE554" s="185"/>
      <c r="AF554" s="176"/>
      <c r="AG554" s="178"/>
      <c r="AH554" s="200"/>
      <c r="AI554" s="200"/>
      <c r="AJ554" s="176"/>
    </row>
    <row r="555" spans="2:36" ht="39" x14ac:dyDescent="0.3">
      <c r="B555" s="256" t="s">
        <v>1083</v>
      </c>
      <c r="C555" s="256" t="s">
        <v>497</v>
      </c>
      <c r="D555" s="256" t="s">
        <v>66</v>
      </c>
      <c r="E555" s="242" t="s">
        <v>67</v>
      </c>
      <c r="F555" s="242" t="s">
        <v>149</v>
      </c>
      <c r="G555" s="242" t="s">
        <v>69</v>
      </c>
      <c r="H555" s="256" t="s">
        <v>70</v>
      </c>
      <c r="I555" s="256" t="s">
        <v>79</v>
      </c>
      <c r="J555" s="20" t="s">
        <v>130</v>
      </c>
      <c r="K555" s="28" t="s">
        <v>131</v>
      </c>
      <c r="L555" s="28" t="s">
        <v>132</v>
      </c>
      <c r="M555" s="28">
        <v>2</v>
      </c>
      <c r="N555" s="222" t="s">
        <v>125</v>
      </c>
      <c r="O555" s="256" t="s">
        <v>490</v>
      </c>
      <c r="P555" s="256" t="s">
        <v>75</v>
      </c>
      <c r="Q555" s="256" t="s">
        <v>76</v>
      </c>
      <c r="R555" s="335" t="s">
        <v>77</v>
      </c>
      <c r="S555" s="335" t="s">
        <v>126</v>
      </c>
      <c r="T555" s="320">
        <f>V555+Y555</f>
        <v>151940</v>
      </c>
      <c r="U555" s="320" t="s">
        <v>79</v>
      </c>
      <c r="V555" s="314">
        <v>129149</v>
      </c>
      <c r="W555" s="314" t="s">
        <v>100</v>
      </c>
      <c r="X555" s="314" t="s">
        <v>100</v>
      </c>
      <c r="Y555" s="322">
        <v>22791</v>
      </c>
      <c r="Z555" s="314" t="s">
        <v>100</v>
      </c>
      <c r="AA555" s="314" t="s">
        <v>100</v>
      </c>
      <c r="AB555" s="322">
        <v>68262.899999999994</v>
      </c>
      <c r="AC555" s="222" t="s">
        <v>80</v>
      </c>
      <c r="AD555" s="241" t="s">
        <v>79</v>
      </c>
      <c r="AE555" s="241">
        <f>V555+Y555</f>
        <v>151940</v>
      </c>
      <c r="AF555" s="256" t="s">
        <v>79</v>
      </c>
      <c r="AG555" s="222" t="s">
        <v>33</v>
      </c>
      <c r="AH555" s="315" t="s">
        <v>274</v>
      </c>
      <c r="AI555" s="315" t="s">
        <v>276</v>
      </c>
      <c r="AJ555" s="256"/>
    </row>
    <row r="556" spans="2:36" ht="68.150000000000006" customHeight="1" x14ac:dyDescent="0.3">
      <c r="B556" s="256"/>
      <c r="C556" s="256"/>
      <c r="D556" s="256"/>
      <c r="E556" s="242"/>
      <c r="F556" s="242"/>
      <c r="G556" s="242"/>
      <c r="H556" s="256"/>
      <c r="I556" s="256"/>
      <c r="J556" s="20" t="s">
        <v>133</v>
      </c>
      <c r="K556" s="28" t="s">
        <v>134</v>
      </c>
      <c r="L556" s="28" t="s">
        <v>87</v>
      </c>
      <c r="M556" s="28">
        <v>2</v>
      </c>
      <c r="N556" s="222"/>
      <c r="O556" s="256"/>
      <c r="P556" s="256"/>
      <c r="Q556" s="256"/>
      <c r="R556" s="335"/>
      <c r="S556" s="335"/>
      <c r="T556" s="320"/>
      <c r="U556" s="320"/>
      <c r="V556" s="314"/>
      <c r="W556" s="314"/>
      <c r="X556" s="314"/>
      <c r="Y556" s="330"/>
      <c r="Z556" s="314"/>
      <c r="AA556" s="314"/>
      <c r="AB556" s="330"/>
      <c r="AC556" s="222"/>
      <c r="AD556" s="241"/>
      <c r="AE556" s="241"/>
      <c r="AF556" s="256"/>
      <c r="AG556" s="222"/>
      <c r="AH556" s="315"/>
      <c r="AI556" s="315"/>
      <c r="AJ556" s="256"/>
    </row>
    <row r="557" spans="2:36" ht="51" customHeight="1" x14ac:dyDescent="0.3">
      <c r="B557" s="256"/>
      <c r="C557" s="256"/>
      <c r="D557" s="256"/>
      <c r="E557" s="242"/>
      <c r="F557" s="242"/>
      <c r="G557" s="242"/>
      <c r="H557" s="256"/>
      <c r="I557" s="256"/>
      <c r="J557" s="20" t="s">
        <v>230</v>
      </c>
      <c r="K557" s="28" t="s">
        <v>135</v>
      </c>
      <c r="L557" s="28" t="s">
        <v>136</v>
      </c>
      <c r="M557" s="28">
        <v>2</v>
      </c>
      <c r="N557" s="222"/>
      <c r="O557" s="256"/>
      <c r="P557" s="256"/>
      <c r="Q557" s="256"/>
      <c r="R557" s="335"/>
      <c r="S557" s="335"/>
      <c r="T557" s="320"/>
      <c r="U557" s="320"/>
      <c r="V557" s="314"/>
      <c r="W557" s="314"/>
      <c r="X557" s="314"/>
      <c r="Y557" s="330"/>
      <c r="Z557" s="314"/>
      <c r="AA557" s="314"/>
      <c r="AB557" s="330"/>
      <c r="AC557" s="222"/>
      <c r="AD557" s="241"/>
      <c r="AE557" s="241"/>
      <c r="AF557" s="256"/>
      <c r="AG557" s="222"/>
      <c r="AH557" s="315"/>
      <c r="AI557" s="315"/>
      <c r="AJ557" s="256"/>
    </row>
    <row r="558" spans="2:36" ht="40" customHeight="1" x14ac:dyDescent="0.3">
      <c r="B558" s="247"/>
      <c r="C558" s="247"/>
      <c r="D558" s="256"/>
      <c r="E558" s="242"/>
      <c r="F558" s="343"/>
      <c r="G558" s="343"/>
      <c r="H558" s="256"/>
      <c r="I558" s="256"/>
      <c r="J558" s="64" t="s">
        <v>137</v>
      </c>
      <c r="K558" s="65" t="s">
        <v>138</v>
      </c>
      <c r="L558" s="65" t="s">
        <v>136</v>
      </c>
      <c r="M558" s="83">
        <v>2</v>
      </c>
      <c r="N558" s="222"/>
      <c r="O558" s="247"/>
      <c r="P558" s="256"/>
      <c r="Q558" s="256"/>
      <c r="R558" s="335"/>
      <c r="S558" s="335"/>
      <c r="T558" s="401"/>
      <c r="U558" s="401"/>
      <c r="V558" s="322"/>
      <c r="W558" s="322"/>
      <c r="X558" s="322"/>
      <c r="Y558" s="330"/>
      <c r="Z558" s="322"/>
      <c r="AA558" s="322"/>
      <c r="AB558" s="330"/>
      <c r="AC558" s="259"/>
      <c r="AD558" s="241"/>
      <c r="AE558" s="262"/>
      <c r="AF558" s="247"/>
      <c r="AG558" s="259"/>
      <c r="AH558" s="315"/>
      <c r="AI558" s="315"/>
      <c r="AJ558" s="256"/>
    </row>
    <row r="559" spans="2:36" s="101" customFormat="1" ht="91" x14ac:dyDescent="0.3">
      <c r="B559" s="176" t="s">
        <v>885</v>
      </c>
      <c r="C559" s="176" t="s">
        <v>886</v>
      </c>
      <c r="D559" s="176" t="s">
        <v>66</v>
      </c>
      <c r="E559" s="177" t="s">
        <v>67</v>
      </c>
      <c r="F559" s="177" t="s">
        <v>151</v>
      </c>
      <c r="G559" s="177" t="s">
        <v>164</v>
      </c>
      <c r="H559" s="176" t="s">
        <v>70</v>
      </c>
      <c r="I559" s="176" t="s">
        <v>79</v>
      </c>
      <c r="J559" s="11" t="s">
        <v>229</v>
      </c>
      <c r="K559" s="7" t="s">
        <v>124</v>
      </c>
      <c r="L559" s="7" t="s">
        <v>88</v>
      </c>
      <c r="M559" s="7">
        <v>40</v>
      </c>
      <c r="N559" s="178" t="s">
        <v>125</v>
      </c>
      <c r="O559" s="176" t="s">
        <v>490</v>
      </c>
      <c r="P559" s="176" t="s">
        <v>75</v>
      </c>
      <c r="Q559" s="176" t="s">
        <v>76</v>
      </c>
      <c r="R559" s="179" t="s">
        <v>77</v>
      </c>
      <c r="S559" s="179" t="s">
        <v>126</v>
      </c>
      <c r="T559" s="180">
        <f>V559+Y559</f>
        <v>214000</v>
      </c>
      <c r="U559" s="180" t="s">
        <v>79</v>
      </c>
      <c r="V559" s="184">
        <v>181900</v>
      </c>
      <c r="W559" s="184" t="s">
        <v>100</v>
      </c>
      <c r="X559" s="184" t="s">
        <v>100</v>
      </c>
      <c r="Y559" s="184">
        <v>32100</v>
      </c>
      <c r="Z559" s="184" t="s">
        <v>100</v>
      </c>
      <c r="AA559" s="184" t="s">
        <v>100</v>
      </c>
      <c r="AB559" s="184">
        <v>96145</v>
      </c>
      <c r="AC559" s="178" t="s">
        <v>166</v>
      </c>
      <c r="AD559" s="185" t="s">
        <v>79</v>
      </c>
      <c r="AE559" s="185">
        <f>V559+Y559</f>
        <v>214000</v>
      </c>
      <c r="AF559" s="178" t="s">
        <v>79</v>
      </c>
      <c r="AG559" s="178" t="s">
        <v>33</v>
      </c>
      <c r="AH559" s="178" t="s">
        <v>197</v>
      </c>
      <c r="AI559" s="178" t="s">
        <v>182</v>
      </c>
      <c r="AJ559" s="178"/>
    </row>
    <row r="560" spans="2:36" s="101" customFormat="1" ht="52" x14ac:dyDescent="0.3">
      <c r="B560" s="176"/>
      <c r="C560" s="176"/>
      <c r="D560" s="176"/>
      <c r="E560" s="177"/>
      <c r="F560" s="177"/>
      <c r="G560" s="177"/>
      <c r="H560" s="176"/>
      <c r="I560" s="176"/>
      <c r="J560" s="11" t="s">
        <v>128</v>
      </c>
      <c r="K560" s="7" t="s">
        <v>129</v>
      </c>
      <c r="L560" s="7" t="s">
        <v>87</v>
      </c>
      <c r="M560" s="7">
        <v>3</v>
      </c>
      <c r="N560" s="178"/>
      <c r="O560" s="176"/>
      <c r="P560" s="176"/>
      <c r="Q560" s="176"/>
      <c r="R560" s="179"/>
      <c r="S560" s="179"/>
      <c r="T560" s="180"/>
      <c r="U560" s="180"/>
      <c r="V560" s="184"/>
      <c r="W560" s="184"/>
      <c r="X560" s="184"/>
      <c r="Y560" s="184"/>
      <c r="Z560" s="184"/>
      <c r="AA560" s="184"/>
      <c r="AB560" s="184"/>
      <c r="AC560" s="178"/>
      <c r="AD560" s="185"/>
      <c r="AE560" s="185"/>
      <c r="AF560" s="176"/>
      <c r="AG560" s="178"/>
      <c r="AH560" s="178"/>
      <c r="AI560" s="178"/>
      <c r="AJ560" s="176"/>
    </row>
    <row r="561" spans="2:36" s="101" customFormat="1" ht="40" customHeight="1" x14ac:dyDescent="0.3">
      <c r="B561" s="176"/>
      <c r="C561" s="176"/>
      <c r="D561" s="176"/>
      <c r="E561" s="177"/>
      <c r="F561" s="177"/>
      <c r="G561" s="177"/>
      <c r="H561" s="176"/>
      <c r="I561" s="176"/>
      <c r="J561" s="11" t="s">
        <v>144</v>
      </c>
      <c r="K561" s="7" t="s">
        <v>145</v>
      </c>
      <c r="L561" s="7" t="s">
        <v>87</v>
      </c>
      <c r="M561" s="71">
        <v>100</v>
      </c>
      <c r="N561" s="178"/>
      <c r="O561" s="176"/>
      <c r="P561" s="176"/>
      <c r="Q561" s="176"/>
      <c r="R561" s="179"/>
      <c r="S561" s="179"/>
      <c r="T561" s="180"/>
      <c r="U561" s="180"/>
      <c r="V561" s="184"/>
      <c r="W561" s="184"/>
      <c r="X561" s="184"/>
      <c r="Y561" s="184"/>
      <c r="Z561" s="184"/>
      <c r="AA561" s="184"/>
      <c r="AB561" s="184"/>
      <c r="AC561" s="178"/>
      <c r="AD561" s="185"/>
      <c r="AE561" s="185"/>
      <c r="AF561" s="176"/>
      <c r="AG561" s="178"/>
      <c r="AH561" s="178"/>
      <c r="AI561" s="178"/>
      <c r="AJ561" s="176"/>
    </row>
    <row r="562" spans="2:36" s="101" customFormat="1" ht="91" x14ac:dyDescent="0.3">
      <c r="B562" s="176" t="s">
        <v>887</v>
      </c>
      <c r="C562" s="176" t="s">
        <v>888</v>
      </c>
      <c r="D562" s="176" t="s">
        <v>66</v>
      </c>
      <c r="E562" s="177" t="s">
        <v>67</v>
      </c>
      <c r="F562" s="177" t="s">
        <v>151</v>
      </c>
      <c r="G562" s="177" t="s">
        <v>164</v>
      </c>
      <c r="H562" s="176" t="s">
        <v>70</v>
      </c>
      <c r="I562" s="176" t="s">
        <v>79</v>
      </c>
      <c r="J562" s="11" t="s">
        <v>229</v>
      </c>
      <c r="K562" s="7" t="s">
        <v>124</v>
      </c>
      <c r="L562" s="7" t="s">
        <v>88</v>
      </c>
      <c r="M562" s="7">
        <v>40</v>
      </c>
      <c r="N562" s="178" t="s">
        <v>125</v>
      </c>
      <c r="O562" s="176" t="s">
        <v>490</v>
      </c>
      <c r="P562" s="176" t="s">
        <v>75</v>
      </c>
      <c r="Q562" s="176" t="s">
        <v>76</v>
      </c>
      <c r="R562" s="179" t="s">
        <v>77</v>
      </c>
      <c r="S562" s="179" t="s">
        <v>126</v>
      </c>
      <c r="T562" s="180">
        <f>V562+Y562</f>
        <v>32100</v>
      </c>
      <c r="U562" s="180" t="s">
        <v>79</v>
      </c>
      <c r="V562" s="184">
        <v>27285</v>
      </c>
      <c r="W562" s="184" t="s">
        <v>100</v>
      </c>
      <c r="X562" s="184" t="s">
        <v>100</v>
      </c>
      <c r="Y562" s="184">
        <v>4815</v>
      </c>
      <c r="Z562" s="184" t="s">
        <v>100</v>
      </c>
      <c r="AA562" s="184" t="s">
        <v>100</v>
      </c>
      <c r="AB562" s="184">
        <v>14421.75</v>
      </c>
      <c r="AC562" s="178" t="s">
        <v>166</v>
      </c>
      <c r="AD562" s="185" t="s">
        <v>79</v>
      </c>
      <c r="AE562" s="185">
        <f>V562+Y562</f>
        <v>32100</v>
      </c>
      <c r="AF562" s="178" t="s">
        <v>79</v>
      </c>
      <c r="AG562" s="178" t="s">
        <v>33</v>
      </c>
      <c r="AH562" s="178" t="s">
        <v>893</v>
      </c>
      <c r="AI562" s="178" t="s">
        <v>382</v>
      </c>
      <c r="AJ562" s="178"/>
    </row>
    <row r="563" spans="2:36" s="101" customFormat="1" ht="52" x14ac:dyDescent="0.3">
      <c r="B563" s="176"/>
      <c r="C563" s="176"/>
      <c r="D563" s="176"/>
      <c r="E563" s="177"/>
      <c r="F563" s="177"/>
      <c r="G563" s="177"/>
      <c r="H563" s="176"/>
      <c r="I563" s="176"/>
      <c r="J563" s="11" t="s">
        <v>128</v>
      </c>
      <c r="K563" s="7" t="s">
        <v>129</v>
      </c>
      <c r="L563" s="7" t="s">
        <v>87</v>
      </c>
      <c r="M563" s="7">
        <v>1</v>
      </c>
      <c r="N563" s="178"/>
      <c r="O563" s="176"/>
      <c r="P563" s="176"/>
      <c r="Q563" s="176"/>
      <c r="R563" s="179"/>
      <c r="S563" s="179"/>
      <c r="T563" s="180"/>
      <c r="U563" s="180"/>
      <c r="V563" s="184"/>
      <c r="W563" s="184"/>
      <c r="X563" s="184"/>
      <c r="Y563" s="184"/>
      <c r="Z563" s="184"/>
      <c r="AA563" s="184"/>
      <c r="AB563" s="184"/>
      <c r="AC563" s="178"/>
      <c r="AD563" s="185"/>
      <c r="AE563" s="185"/>
      <c r="AF563" s="176"/>
      <c r="AG563" s="178"/>
      <c r="AH563" s="178"/>
      <c r="AI563" s="178"/>
      <c r="AJ563" s="176"/>
    </row>
    <row r="564" spans="2:36" s="101" customFormat="1" ht="39" x14ac:dyDescent="0.3">
      <c r="B564" s="176"/>
      <c r="C564" s="176"/>
      <c r="D564" s="176"/>
      <c r="E564" s="177"/>
      <c r="F564" s="177"/>
      <c r="G564" s="177"/>
      <c r="H564" s="176"/>
      <c r="I564" s="176"/>
      <c r="J564" s="11" t="s">
        <v>144</v>
      </c>
      <c r="K564" s="7" t="s">
        <v>145</v>
      </c>
      <c r="L564" s="7" t="s">
        <v>87</v>
      </c>
      <c r="M564" s="71">
        <v>15</v>
      </c>
      <c r="N564" s="178"/>
      <c r="O564" s="176"/>
      <c r="P564" s="176"/>
      <c r="Q564" s="176"/>
      <c r="R564" s="179"/>
      <c r="S564" s="179"/>
      <c r="T564" s="180"/>
      <c r="U564" s="180"/>
      <c r="V564" s="184"/>
      <c r="W564" s="184"/>
      <c r="X564" s="184"/>
      <c r="Y564" s="184"/>
      <c r="Z564" s="184"/>
      <c r="AA564" s="184"/>
      <c r="AB564" s="184"/>
      <c r="AC564" s="178"/>
      <c r="AD564" s="185"/>
      <c r="AE564" s="185"/>
      <c r="AF564" s="176"/>
      <c r="AG564" s="178"/>
      <c r="AH564" s="178"/>
      <c r="AI564" s="178"/>
      <c r="AJ564" s="176"/>
    </row>
    <row r="565" spans="2:36" s="101" customFormat="1" ht="39" x14ac:dyDescent="0.3">
      <c r="B565" s="194" t="s">
        <v>889</v>
      </c>
      <c r="C565" s="194" t="s">
        <v>890</v>
      </c>
      <c r="D565" s="194" t="s">
        <v>66</v>
      </c>
      <c r="E565" s="177" t="s">
        <v>67</v>
      </c>
      <c r="F565" s="177" t="s">
        <v>149</v>
      </c>
      <c r="G565" s="177" t="s">
        <v>69</v>
      </c>
      <c r="H565" s="176" t="s">
        <v>70</v>
      </c>
      <c r="I565" s="176" t="s">
        <v>79</v>
      </c>
      <c r="J565" s="11" t="s">
        <v>130</v>
      </c>
      <c r="K565" s="7" t="s">
        <v>131</v>
      </c>
      <c r="L565" s="7" t="s">
        <v>132</v>
      </c>
      <c r="M565" s="7">
        <v>2</v>
      </c>
      <c r="N565" s="178" t="s">
        <v>125</v>
      </c>
      <c r="O565" s="176" t="s">
        <v>490</v>
      </c>
      <c r="P565" s="176" t="s">
        <v>75</v>
      </c>
      <c r="Q565" s="176" t="s">
        <v>76</v>
      </c>
      <c r="R565" s="179" t="s">
        <v>77</v>
      </c>
      <c r="S565" s="179" t="s">
        <v>126</v>
      </c>
      <c r="T565" s="180">
        <f>V565+Y565</f>
        <v>151940</v>
      </c>
      <c r="U565" s="180" t="s">
        <v>79</v>
      </c>
      <c r="V565" s="184">
        <v>129149</v>
      </c>
      <c r="W565" s="184" t="s">
        <v>100</v>
      </c>
      <c r="X565" s="184" t="s">
        <v>100</v>
      </c>
      <c r="Y565" s="181">
        <v>22791</v>
      </c>
      <c r="Z565" s="184" t="s">
        <v>100</v>
      </c>
      <c r="AA565" s="184" t="s">
        <v>100</v>
      </c>
      <c r="AB565" s="181">
        <v>68262.899999999994</v>
      </c>
      <c r="AC565" s="178" t="s">
        <v>80</v>
      </c>
      <c r="AD565" s="185" t="s">
        <v>79</v>
      </c>
      <c r="AE565" s="185">
        <f>V565+Y565</f>
        <v>151940</v>
      </c>
      <c r="AF565" s="176" t="s">
        <v>79</v>
      </c>
      <c r="AG565" s="178" t="s">
        <v>33</v>
      </c>
      <c r="AH565" s="204" t="s">
        <v>894</v>
      </c>
      <c r="AI565" s="204" t="s">
        <v>188</v>
      </c>
      <c r="AJ565" s="176"/>
    </row>
    <row r="566" spans="2:36" s="101" customFormat="1" ht="52" x14ac:dyDescent="0.3">
      <c r="B566" s="195"/>
      <c r="C566" s="195"/>
      <c r="D566" s="195"/>
      <c r="E566" s="177"/>
      <c r="F566" s="177"/>
      <c r="G566" s="177"/>
      <c r="H566" s="176"/>
      <c r="I566" s="176"/>
      <c r="J566" s="11" t="s">
        <v>133</v>
      </c>
      <c r="K566" s="7" t="s">
        <v>134</v>
      </c>
      <c r="L566" s="7" t="s">
        <v>87</v>
      </c>
      <c r="M566" s="7">
        <v>2</v>
      </c>
      <c r="N566" s="178"/>
      <c r="O566" s="176"/>
      <c r="P566" s="176"/>
      <c r="Q566" s="176"/>
      <c r="R566" s="179"/>
      <c r="S566" s="179"/>
      <c r="T566" s="180"/>
      <c r="U566" s="180"/>
      <c r="V566" s="184"/>
      <c r="W566" s="184"/>
      <c r="X566" s="184"/>
      <c r="Y566" s="182"/>
      <c r="Z566" s="184"/>
      <c r="AA566" s="184"/>
      <c r="AB566" s="182"/>
      <c r="AC566" s="178"/>
      <c r="AD566" s="185"/>
      <c r="AE566" s="185"/>
      <c r="AF566" s="176"/>
      <c r="AG566" s="178"/>
      <c r="AH566" s="205"/>
      <c r="AI566" s="205"/>
      <c r="AJ566" s="176"/>
    </row>
    <row r="567" spans="2:36" s="101" customFormat="1" ht="39" x14ac:dyDescent="0.3">
      <c r="B567" s="195"/>
      <c r="C567" s="195"/>
      <c r="D567" s="195"/>
      <c r="E567" s="177"/>
      <c r="F567" s="177"/>
      <c r="G567" s="177"/>
      <c r="H567" s="176"/>
      <c r="I567" s="176"/>
      <c r="J567" s="11" t="s">
        <v>230</v>
      </c>
      <c r="K567" s="7" t="s">
        <v>135</v>
      </c>
      <c r="L567" s="7" t="s">
        <v>136</v>
      </c>
      <c r="M567" s="7">
        <v>2</v>
      </c>
      <c r="N567" s="178"/>
      <c r="O567" s="176"/>
      <c r="P567" s="176"/>
      <c r="Q567" s="176"/>
      <c r="R567" s="179"/>
      <c r="S567" s="179"/>
      <c r="T567" s="180"/>
      <c r="U567" s="180"/>
      <c r="V567" s="184"/>
      <c r="W567" s="184"/>
      <c r="X567" s="184"/>
      <c r="Y567" s="182"/>
      <c r="Z567" s="184"/>
      <c r="AA567" s="184"/>
      <c r="AB567" s="182"/>
      <c r="AC567" s="178"/>
      <c r="AD567" s="185"/>
      <c r="AE567" s="185"/>
      <c r="AF567" s="176"/>
      <c r="AG567" s="178"/>
      <c r="AH567" s="205"/>
      <c r="AI567" s="205"/>
      <c r="AJ567" s="176"/>
    </row>
    <row r="568" spans="2:36" s="101" customFormat="1" ht="40" customHeight="1" x14ac:dyDescent="0.3">
      <c r="B568" s="196"/>
      <c r="C568" s="196"/>
      <c r="D568" s="196"/>
      <c r="E568" s="177"/>
      <c r="F568" s="202"/>
      <c r="G568" s="202"/>
      <c r="H568" s="176"/>
      <c r="I568" s="176"/>
      <c r="J568" s="29" t="s">
        <v>137</v>
      </c>
      <c r="K568" s="14" t="s">
        <v>138</v>
      </c>
      <c r="L568" s="14" t="s">
        <v>136</v>
      </c>
      <c r="M568" s="79">
        <v>2</v>
      </c>
      <c r="N568" s="178"/>
      <c r="O568" s="194"/>
      <c r="P568" s="176"/>
      <c r="Q568" s="176"/>
      <c r="R568" s="179"/>
      <c r="S568" s="179"/>
      <c r="T568" s="211"/>
      <c r="U568" s="211"/>
      <c r="V568" s="181"/>
      <c r="W568" s="181"/>
      <c r="X568" s="181"/>
      <c r="Y568" s="182"/>
      <c r="Z568" s="181"/>
      <c r="AA568" s="181"/>
      <c r="AB568" s="182"/>
      <c r="AC568" s="204"/>
      <c r="AD568" s="185"/>
      <c r="AE568" s="186"/>
      <c r="AF568" s="194"/>
      <c r="AG568" s="204"/>
      <c r="AH568" s="206"/>
      <c r="AI568" s="206"/>
      <c r="AJ568" s="176"/>
    </row>
    <row r="569" spans="2:36" s="101" customFormat="1" ht="91" x14ac:dyDescent="0.3">
      <c r="B569" s="176" t="s">
        <v>891</v>
      </c>
      <c r="C569" s="176" t="s">
        <v>892</v>
      </c>
      <c r="D569" s="176" t="s">
        <v>66</v>
      </c>
      <c r="E569" s="177" t="s">
        <v>67</v>
      </c>
      <c r="F569" s="177" t="s">
        <v>151</v>
      </c>
      <c r="G569" s="177" t="s">
        <v>164</v>
      </c>
      <c r="H569" s="176" t="s">
        <v>70</v>
      </c>
      <c r="I569" s="176" t="s">
        <v>79</v>
      </c>
      <c r="J569" s="11" t="s">
        <v>229</v>
      </c>
      <c r="K569" s="7" t="s">
        <v>124</v>
      </c>
      <c r="L569" s="7" t="s">
        <v>88</v>
      </c>
      <c r="M569" s="7">
        <v>40</v>
      </c>
      <c r="N569" s="178" t="s">
        <v>125</v>
      </c>
      <c r="O569" s="176" t="s">
        <v>490</v>
      </c>
      <c r="P569" s="176" t="s">
        <v>75</v>
      </c>
      <c r="Q569" s="176" t="s">
        <v>76</v>
      </c>
      <c r="R569" s="179" t="s">
        <v>77</v>
      </c>
      <c r="S569" s="179" t="s">
        <v>126</v>
      </c>
      <c r="T569" s="180">
        <f>V569+Y569</f>
        <v>64200</v>
      </c>
      <c r="U569" s="180" t="s">
        <v>79</v>
      </c>
      <c r="V569" s="181">
        <v>54570</v>
      </c>
      <c r="W569" s="184" t="s">
        <v>100</v>
      </c>
      <c r="X569" s="184" t="s">
        <v>100</v>
      </c>
      <c r="Y569" s="184">
        <v>9630</v>
      </c>
      <c r="Z569" s="184" t="s">
        <v>100</v>
      </c>
      <c r="AA569" s="184" t="s">
        <v>100</v>
      </c>
      <c r="AB569" s="184">
        <v>28843.5</v>
      </c>
      <c r="AC569" s="178" t="s">
        <v>166</v>
      </c>
      <c r="AD569" s="185" t="s">
        <v>79</v>
      </c>
      <c r="AE569" s="185">
        <f>V569+Y569</f>
        <v>64200</v>
      </c>
      <c r="AF569" s="178" t="s">
        <v>79</v>
      </c>
      <c r="AG569" s="178" t="s">
        <v>33</v>
      </c>
      <c r="AH569" s="204" t="s">
        <v>436</v>
      </c>
      <c r="AI569" s="204" t="s">
        <v>546</v>
      </c>
      <c r="AJ569" s="178"/>
    </row>
    <row r="570" spans="2:36" s="101" customFormat="1" ht="57" customHeight="1" x14ac:dyDescent="0.3">
      <c r="B570" s="176"/>
      <c r="C570" s="176"/>
      <c r="D570" s="176"/>
      <c r="E570" s="177"/>
      <c r="F570" s="177"/>
      <c r="G570" s="177"/>
      <c r="H570" s="176"/>
      <c r="I570" s="176"/>
      <c r="J570" s="11" t="s">
        <v>128</v>
      </c>
      <c r="K570" s="7" t="s">
        <v>129</v>
      </c>
      <c r="L570" s="7" t="s">
        <v>87</v>
      </c>
      <c r="M570" s="7">
        <v>1</v>
      </c>
      <c r="N570" s="178"/>
      <c r="O570" s="176"/>
      <c r="P570" s="176"/>
      <c r="Q570" s="176"/>
      <c r="R570" s="179"/>
      <c r="S570" s="179"/>
      <c r="T570" s="180"/>
      <c r="U570" s="180"/>
      <c r="V570" s="182"/>
      <c r="W570" s="184"/>
      <c r="X570" s="184"/>
      <c r="Y570" s="184"/>
      <c r="Z570" s="184"/>
      <c r="AA570" s="184"/>
      <c r="AB570" s="184"/>
      <c r="AC570" s="178"/>
      <c r="AD570" s="185"/>
      <c r="AE570" s="185"/>
      <c r="AF570" s="176"/>
      <c r="AG570" s="178"/>
      <c r="AH570" s="205"/>
      <c r="AI570" s="205"/>
      <c r="AJ570" s="176"/>
    </row>
    <row r="571" spans="2:36" s="101" customFormat="1" ht="67" customHeight="1" x14ac:dyDescent="0.3">
      <c r="B571" s="176"/>
      <c r="C571" s="176"/>
      <c r="D571" s="176"/>
      <c r="E571" s="177"/>
      <c r="F571" s="177"/>
      <c r="G571" s="177"/>
      <c r="H571" s="176"/>
      <c r="I571" s="176"/>
      <c r="J571" s="11" t="s">
        <v>144</v>
      </c>
      <c r="K571" s="7" t="s">
        <v>145</v>
      </c>
      <c r="L571" s="7" t="s">
        <v>87</v>
      </c>
      <c r="M571" s="71">
        <v>30</v>
      </c>
      <c r="N571" s="178"/>
      <c r="O571" s="176"/>
      <c r="P571" s="176"/>
      <c r="Q571" s="176"/>
      <c r="R571" s="179"/>
      <c r="S571" s="179"/>
      <c r="T571" s="180"/>
      <c r="U571" s="180"/>
      <c r="V571" s="183"/>
      <c r="W571" s="184"/>
      <c r="X571" s="184"/>
      <c r="Y571" s="184"/>
      <c r="Z571" s="184"/>
      <c r="AA571" s="184"/>
      <c r="AB571" s="184"/>
      <c r="AC571" s="178"/>
      <c r="AD571" s="185"/>
      <c r="AE571" s="185"/>
      <c r="AF571" s="176"/>
      <c r="AG571" s="178"/>
      <c r="AH571" s="206"/>
      <c r="AI571" s="206"/>
      <c r="AJ571" s="176"/>
    </row>
    <row r="572" spans="2:36" ht="144" customHeight="1" x14ac:dyDescent="0.3">
      <c r="B572" s="194" t="s">
        <v>808</v>
      </c>
      <c r="C572" s="194" t="s">
        <v>804</v>
      </c>
      <c r="D572" s="194" t="s">
        <v>66</v>
      </c>
      <c r="E572" s="202" t="s">
        <v>67</v>
      </c>
      <c r="F572" s="202" t="s">
        <v>151</v>
      </c>
      <c r="G572" s="177" t="s">
        <v>164</v>
      </c>
      <c r="H572" s="194" t="s">
        <v>70</v>
      </c>
      <c r="I572" s="194" t="s">
        <v>100</v>
      </c>
      <c r="J572" s="11" t="s">
        <v>805</v>
      </c>
      <c r="K572" s="7" t="s">
        <v>124</v>
      </c>
      <c r="L572" s="14" t="s">
        <v>765</v>
      </c>
      <c r="M572" s="14">
        <v>40</v>
      </c>
      <c r="N572" s="204" t="s">
        <v>125</v>
      </c>
      <c r="O572" s="194" t="s">
        <v>806</v>
      </c>
      <c r="P572" s="194" t="s">
        <v>75</v>
      </c>
      <c r="Q572" s="194" t="s">
        <v>76</v>
      </c>
      <c r="R572" s="208" t="s">
        <v>77</v>
      </c>
      <c r="S572" s="179" t="s">
        <v>126</v>
      </c>
      <c r="T572" s="180">
        <f>V572+Y572</f>
        <v>292864.32</v>
      </c>
      <c r="U572" s="180">
        <f>+T572/M573</f>
        <v>146432.16</v>
      </c>
      <c r="V572" s="186">
        <v>248934.67</v>
      </c>
      <c r="W572" s="184" t="s">
        <v>100</v>
      </c>
      <c r="X572" s="184" t="s">
        <v>100</v>
      </c>
      <c r="Y572" s="186">
        <v>43929.65</v>
      </c>
      <c r="Z572" s="184" t="s">
        <v>100</v>
      </c>
      <c r="AA572" s="184" t="s">
        <v>100</v>
      </c>
      <c r="AB572" s="186">
        <v>55783.68</v>
      </c>
      <c r="AC572" s="178" t="s">
        <v>166</v>
      </c>
      <c r="AD572" s="185" t="s">
        <v>79</v>
      </c>
      <c r="AE572" s="185">
        <f>V572+Y572</f>
        <v>292864.32</v>
      </c>
      <c r="AF572" s="178" t="s">
        <v>79</v>
      </c>
      <c r="AG572" s="178" t="s">
        <v>33</v>
      </c>
      <c r="AH572" s="189" t="s">
        <v>179</v>
      </c>
      <c r="AI572" s="189" t="s">
        <v>197</v>
      </c>
      <c r="AJ572" s="178"/>
    </row>
    <row r="573" spans="2:36" ht="65.25" customHeight="1" x14ac:dyDescent="0.3">
      <c r="B573" s="195"/>
      <c r="C573" s="195"/>
      <c r="D573" s="195"/>
      <c r="E573" s="207"/>
      <c r="F573" s="207"/>
      <c r="G573" s="177"/>
      <c r="H573" s="195"/>
      <c r="I573" s="195"/>
      <c r="J573" s="11" t="s">
        <v>128</v>
      </c>
      <c r="K573" s="7" t="s">
        <v>129</v>
      </c>
      <c r="L573" s="7" t="s">
        <v>87</v>
      </c>
      <c r="M573" s="7">
        <v>2</v>
      </c>
      <c r="N573" s="205"/>
      <c r="O573" s="195"/>
      <c r="P573" s="195"/>
      <c r="Q573" s="195"/>
      <c r="R573" s="209"/>
      <c r="S573" s="179"/>
      <c r="T573" s="180"/>
      <c r="U573" s="180"/>
      <c r="V573" s="187"/>
      <c r="W573" s="184"/>
      <c r="X573" s="184"/>
      <c r="Y573" s="187"/>
      <c r="Z573" s="184"/>
      <c r="AA573" s="184"/>
      <c r="AB573" s="187"/>
      <c r="AC573" s="178"/>
      <c r="AD573" s="185"/>
      <c r="AE573" s="185"/>
      <c r="AF573" s="176"/>
      <c r="AG573" s="178"/>
      <c r="AH573" s="190"/>
      <c r="AI573" s="190"/>
      <c r="AJ573" s="176"/>
    </row>
    <row r="574" spans="2:36" ht="60" customHeight="1" x14ac:dyDescent="0.3">
      <c r="B574" s="196"/>
      <c r="C574" s="196"/>
      <c r="D574" s="196"/>
      <c r="E574" s="201"/>
      <c r="F574" s="201"/>
      <c r="G574" s="177"/>
      <c r="H574" s="196"/>
      <c r="I574" s="196"/>
      <c r="J574" s="11" t="s">
        <v>144</v>
      </c>
      <c r="K574" s="7" t="s">
        <v>145</v>
      </c>
      <c r="L574" s="7" t="s">
        <v>87</v>
      </c>
      <c r="M574" s="7">
        <v>190</v>
      </c>
      <c r="N574" s="206"/>
      <c r="O574" s="196"/>
      <c r="P574" s="196"/>
      <c r="Q574" s="196"/>
      <c r="R574" s="210"/>
      <c r="S574" s="179"/>
      <c r="T574" s="180"/>
      <c r="U574" s="180"/>
      <c r="V574" s="188"/>
      <c r="W574" s="184"/>
      <c r="X574" s="184"/>
      <c r="Y574" s="188"/>
      <c r="Z574" s="184"/>
      <c r="AA574" s="184"/>
      <c r="AB574" s="188"/>
      <c r="AC574" s="178"/>
      <c r="AD574" s="185"/>
      <c r="AE574" s="185"/>
      <c r="AF574" s="176"/>
      <c r="AG574" s="178"/>
      <c r="AH574" s="191"/>
      <c r="AI574" s="191"/>
      <c r="AJ574" s="176"/>
    </row>
    <row r="575" spans="2:36" ht="143.25" customHeight="1" x14ac:dyDescent="0.3">
      <c r="B575" s="194" t="s">
        <v>798</v>
      </c>
      <c r="C575" s="194" t="s">
        <v>792</v>
      </c>
      <c r="D575" s="194" t="s">
        <v>66</v>
      </c>
      <c r="E575" s="202" t="s">
        <v>67</v>
      </c>
      <c r="F575" s="202" t="s">
        <v>151</v>
      </c>
      <c r="G575" s="177" t="s">
        <v>164</v>
      </c>
      <c r="H575" s="194" t="s">
        <v>70</v>
      </c>
      <c r="I575" s="194" t="s">
        <v>100</v>
      </c>
      <c r="J575" s="11" t="s">
        <v>805</v>
      </c>
      <c r="K575" s="7" t="s">
        <v>124</v>
      </c>
      <c r="L575" s="14" t="s">
        <v>765</v>
      </c>
      <c r="M575" s="14">
        <v>40</v>
      </c>
      <c r="N575" s="204" t="s">
        <v>125</v>
      </c>
      <c r="O575" s="194" t="s">
        <v>806</v>
      </c>
      <c r="P575" s="194" t="s">
        <v>75</v>
      </c>
      <c r="Q575" s="194" t="s">
        <v>76</v>
      </c>
      <c r="R575" s="208" t="s">
        <v>77</v>
      </c>
      <c r="S575" s="179" t="s">
        <v>126</v>
      </c>
      <c r="T575" s="180">
        <f t="shared" ref="T575" si="6">V575+Y575</f>
        <v>101220</v>
      </c>
      <c r="U575" s="180">
        <f>+T575</f>
        <v>101220</v>
      </c>
      <c r="V575" s="186">
        <v>86037</v>
      </c>
      <c r="W575" s="184" t="s">
        <v>100</v>
      </c>
      <c r="X575" s="184" t="s">
        <v>100</v>
      </c>
      <c r="Y575" s="186">
        <v>15183</v>
      </c>
      <c r="Z575" s="184" t="s">
        <v>100</v>
      </c>
      <c r="AA575" s="184" t="s">
        <v>100</v>
      </c>
      <c r="AB575" s="186">
        <v>19280</v>
      </c>
      <c r="AC575" s="178" t="s">
        <v>166</v>
      </c>
      <c r="AD575" s="185" t="s">
        <v>79</v>
      </c>
      <c r="AE575" s="185">
        <f t="shared" ref="AE575" si="7">V575+Y575</f>
        <v>101220</v>
      </c>
      <c r="AF575" s="178" t="s">
        <v>79</v>
      </c>
      <c r="AG575" s="178" t="s">
        <v>33</v>
      </c>
      <c r="AH575" s="189" t="s">
        <v>179</v>
      </c>
      <c r="AI575" s="189" t="s">
        <v>197</v>
      </c>
      <c r="AJ575" s="178"/>
    </row>
    <row r="576" spans="2:36" ht="57.75" customHeight="1" x14ac:dyDescent="0.3">
      <c r="B576" s="195"/>
      <c r="C576" s="195"/>
      <c r="D576" s="195"/>
      <c r="E576" s="207"/>
      <c r="F576" s="207"/>
      <c r="G576" s="177"/>
      <c r="H576" s="195"/>
      <c r="I576" s="195"/>
      <c r="J576" s="11" t="s">
        <v>128</v>
      </c>
      <c r="K576" s="7" t="s">
        <v>129</v>
      </c>
      <c r="L576" s="7" t="s">
        <v>87</v>
      </c>
      <c r="M576" s="7">
        <v>1</v>
      </c>
      <c r="N576" s="205"/>
      <c r="O576" s="195"/>
      <c r="P576" s="195"/>
      <c r="Q576" s="195"/>
      <c r="R576" s="209"/>
      <c r="S576" s="179"/>
      <c r="T576" s="180"/>
      <c r="U576" s="180"/>
      <c r="V576" s="187"/>
      <c r="W576" s="184"/>
      <c r="X576" s="184"/>
      <c r="Y576" s="187"/>
      <c r="Z576" s="184"/>
      <c r="AA576" s="184"/>
      <c r="AB576" s="187"/>
      <c r="AC576" s="178"/>
      <c r="AD576" s="185"/>
      <c r="AE576" s="185"/>
      <c r="AF576" s="176"/>
      <c r="AG576" s="178"/>
      <c r="AH576" s="190"/>
      <c r="AI576" s="190"/>
      <c r="AJ576" s="176"/>
    </row>
    <row r="577" spans="2:36" ht="72.75" customHeight="1" x14ac:dyDescent="0.3">
      <c r="B577" s="196"/>
      <c r="C577" s="196"/>
      <c r="D577" s="196"/>
      <c r="E577" s="201"/>
      <c r="F577" s="201"/>
      <c r="G577" s="177"/>
      <c r="H577" s="196"/>
      <c r="I577" s="196"/>
      <c r="J577" s="11" t="s">
        <v>144</v>
      </c>
      <c r="K577" s="7" t="s">
        <v>145</v>
      </c>
      <c r="L577" s="7" t="s">
        <v>87</v>
      </c>
      <c r="M577" s="7">
        <v>48</v>
      </c>
      <c r="N577" s="206"/>
      <c r="O577" s="196"/>
      <c r="P577" s="196"/>
      <c r="Q577" s="196"/>
      <c r="R577" s="210"/>
      <c r="S577" s="179"/>
      <c r="T577" s="180"/>
      <c r="U577" s="180"/>
      <c r="V577" s="188"/>
      <c r="W577" s="184"/>
      <c r="X577" s="184"/>
      <c r="Y577" s="188"/>
      <c r="Z577" s="184"/>
      <c r="AA577" s="184"/>
      <c r="AB577" s="188"/>
      <c r="AC577" s="178"/>
      <c r="AD577" s="185"/>
      <c r="AE577" s="185"/>
      <c r="AF577" s="176"/>
      <c r="AG577" s="178"/>
      <c r="AH577" s="191"/>
      <c r="AI577" s="191"/>
      <c r="AJ577" s="176"/>
    </row>
    <row r="578" spans="2:36" ht="120" customHeight="1" x14ac:dyDescent="0.3">
      <c r="B578" s="194" t="s">
        <v>799</v>
      </c>
      <c r="C578" s="194" t="s">
        <v>793</v>
      </c>
      <c r="D578" s="194" t="s">
        <v>66</v>
      </c>
      <c r="E578" s="202" t="s">
        <v>67</v>
      </c>
      <c r="F578" s="202" t="s">
        <v>151</v>
      </c>
      <c r="G578" s="177" t="s">
        <v>164</v>
      </c>
      <c r="H578" s="194" t="s">
        <v>70</v>
      </c>
      <c r="I578" s="194" t="s">
        <v>100</v>
      </c>
      <c r="J578" s="11" t="s">
        <v>805</v>
      </c>
      <c r="K578" s="7" t="s">
        <v>124</v>
      </c>
      <c r="L578" s="14" t="s">
        <v>765</v>
      </c>
      <c r="M578" s="14">
        <v>40</v>
      </c>
      <c r="N578" s="204" t="s">
        <v>125</v>
      </c>
      <c r="O578" s="194" t="s">
        <v>806</v>
      </c>
      <c r="P578" s="194" t="s">
        <v>75</v>
      </c>
      <c r="Q578" s="194" t="s">
        <v>76</v>
      </c>
      <c r="R578" s="208" t="s">
        <v>77</v>
      </c>
      <c r="S578" s="179" t="s">
        <v>126</v>
      </c>
      <c r="T578" s="180">
        <f t="shared" ref="T578" si="8">V578+Y578</f>
        <v>84000</v>
      </c>
      <c r="U578" s="180">
        <f>+T578</f>
        <v>84000</v>
      </c>
      <c r="V578" s="186">
        <v>71400</v>
      </c>
      <c r="W578" s="184" t="s">
        <v>100</v>
      </c>
      <c r="X578" s="184" t="s">
        <v>100</v>
      </c>
      <c r="Y578" s="186">
        <v>12600</v>
      </c>
      <c r="Z578" s="184" t="s">
        <v>100</v>
      </c>
      <c r="AA578" s="184" t="s">
        <v>100</v>
      </c>
      <c r="AB578" s="186">
        <v>16000</v>
      </c>
      <c r="AC578" s="178" t="s">
        <v>166</v>
      </c>
      <c r="AD578" s="185" t="s">
        <v>79</v>
      </c>
      <c r="AE578" s="185">
        <f t="shared" ref="AE578" si="9">V578+Y578</f>
        <v>84000</v>
      </c>
      <c r="AF578" s="178" t="s">
        <v>79</v>
      </c>
      <c r="AG578" s="178" t="s">
        <v>33</v>
      </c>
      <c r="AH578" s="189" t="s">
        <v>179</v>
      </c>
      <c r="AI578" s="189" t="s">
        <v>197</v>
      </c>
      <c r="AJ578" s="178"/>
    </row>
    <row r="579" spans="2:36" ht="76.5" customHeight="1" x14ac:dyDescent="0.3">
      <c r="B579" s="195"/>
      <c r="C579" s="195"/>
      <c r="D579" s="195"/>
      <c r="E579" s="207"/>
      <c r="F579" s="207"/>
      <c r="G579" s="177"/>
      <c r="H579" s="195"/>
      <c r="I579" s="195"/>
      <c r="J579" s="11" t="s">
        <v>128</v>
      </c>
      <c r="K579" s="7" t="s">
        <v>129</v>
      </c>
      <c r="L579" s="7" t="s">
        <v>87</v>
      </c>
      <c r="M579" s="7">
        <v>1</v>
      </c>
      <c r="N579" s="205"/>
      <c r="O579" s="195"/>
      <c r="P579" s="195"/>
      <c r="Q579" s="195"/>
      <c r="R579" s="209"/>
      <c r="S579" s="179"/>
      <c r="T579" s="180"/>
      <c r="U579" s="180"/>
      <c r="V579" s="187"/>
      <c r="W579" s="184"/>
      <c r="X579" s="184"/>
      <c r="Y579" s="187"/>
      <c r="Z579" s="184"/>
      <c r="AA579" s="184"/>
      <c r="AB579" s="187"/>
      <c r="AC579" s="178"/>
      <c r="AD579" s="185"/>
      <c r="AE579" s="185"/>
      <c r="AF579" s="176"/>
      <c r="AG579" s="178"/>
      <c r="AH579" s="190"/>
      <c r="AI579" s="190"/>
      <c r="AJ579" s="176"/>
    </row>
    <row r="580" spans="2:36" ht="75" customHeight="1" x14ac:dyDescent="0.3">
      <c r="B580" s="196"/>
      <c r="C580" s="196"/>
      <c r="D580" s="196"/>
      <c r="E580" s="201"/>
      <c r="F580" s="201"/>
      <c r="G580" s="177"/>
      <c r="H580" s="196"/>
      <c r="I580" s="196"/>
      <c r="J580" s="11" t="s">
        <v>144</v>
      </c>
      <c r="K580" s="7" t="s">
        <v>145</v>
      </c>
      <c r="L580" s="7" t="s">
        <v>87</v>
      </c>
      <c r="M580" s="7">
        <v>50</v>
      </c>
      <c r="N580" s="206"/>
      <c r="O580" s="196"/>
      <c r="P580" s="196"/>
      <c r="Q580" s="196"/>
      <c r="R580" s="210"/>
      <c r="S580" s="179"/>
      <c r="T580" s="180"/>
      <c r="U580" s="180"/>
      <c r="V580" s="188"/>
      <c r="W580" s="184"/>
      <c r="X580" s="184"/>
      <c r="Y580" s="188"/>
      <c r="Z580" s="184"/>
      <c r="AA580" s="184"/>
      <c r="AB580" s="188"/>
      <c r="AC580" s="178"/>
      <c r="AD580" s="185"/>
      <c r="AE580" s="185"/>
      <c r="AF580" s="176"/>
      <c r="AG580" s="178"/>
      <c r="AH580" s="191"/>
      <c r="AI580" s="191"/>
      <c r="AJ580" s="176"/>
    </row>
    <row r="581" spans="2:36" ht="149.25" customHeight="1" x14ac:dyDescent="0.3">
      <c r="B581" s="194" t="s">
        <v>800</v>
      </c>
      <c r="C581" s="194" t="s">
        <v>794</v>
      </c>
      <c r="D581" s="194" t="s">
        <v>66</v>
      </c>
      <c r="E581" s="202" t="s">
        <v>67</v>
      </c>
      <c r="F581" s="202" t="s">
        <v>151</v>
      </c>
      <c r="G581" s="177" t="s">
        <v>164</v>
      </c>
      <c r="H581" s="194" t="s">
        <v>70</v>
      </c>
      <c r="I581" s="194" t="s">
        <v>100</v>
      </c>
      <c r="J581" s="11" t="s">
        <v>805</v>
      </c>
      <c r="K581" s="7" t="s">
        <v>124</v>
      </c>
      <c r="L581" s="14" t="s">
        <v>765</v>
      </c>
      <c r="M581" s="14">
        <v>40</v>
      </c>
      <c r="N581" s="204" t="s">
        <v>125</v>
      </c>
      <c r="O581" s="194" t="s">
        <v>806</v>
      </c>
      <c r="P581" s="194" t="s">
        <v>75</v>
      </c>
      <c r="Q581" s="194" t="s">
        <v>76</v>
      </c>
      <c r="R581" s="208" t="s">
        <v>77</v>
      </c>
      <c r="S581" s="179" t="s">
        <v>126</v>
      </c>
      <c r="T581" s="180">
        <f t="shared" ref="T581" si="10">V581+Y581</f>
        <v>50400</v>
      </c>
      <c r="U581" s="180">
        <f>+T581</f>
        <v>50400</v>
      </c>
      <c r="V581" s="186">
        <v>42840</v>
      </c>
      <c r="W581" s="184" t="s">
        <v>100</v>
      </c>
      <c r="X581" s="184" t="s">
        <v>100</v>
      </c>
      <c r="Y581" s="186">
        <v>7560</v>
      </c>
      <c r="Z581" s="184" t="s">
        <v>100</v>
      </c>
      <c r="AA581" s="184" t="s">
        <v>100</v>
      </c>
      <c r="AB581" s="186">
        <v>9600</v>
      </c>
      <c r="AC581" s="178" t="s">
        <v>166</v>
      </c>
      <c r="AD581" s="185" t="s">
        <v>79</v>
      </c>
      <c r="AE581" s="185">
        <f t="shared" ref="AE581" si="11">V581+Y581</f>
        <v>50400</v>
      </c>
      <c r="AF581" s="178" t="s">
        <v>79</v>
      </c>
      <c r="AG581" s="178" t="s">
        <v>33</v>
      </c>
      <c r="AH581" s="189" t="s">
        <v>807</v>
      </c>
      <c r="AI581" s="189" t="s">
        <v>382</v>
      </c>
      <c r="AJ581" s="178"/>
    </row>
    <row r="582" spans="2:36" ht="70.5" customHeight="1" x14ac:dyDescent="0.3">
      <c r="B582" s="195"/>
      <c r="C582" s="195"/>
      <c r="D582" s="195"/>
      <c r="E582" s="207"/>
      <c r="F582" s="207"/>
      <c r="G582" s="177"/>
      <c r="H582" s="195"/>
      <c r="I582" s="195"/>
      <c r="J582" s="11" t="s">
        <v>128</v>
      </c>
      <c r="K582" s="7" t="s">
        <v>129</v>
      </c>
      <c r="L582" s="7" t="s">
        <v>87</v>
      </c>
      <c r="M582" s="7">
        <v>1</v>
      </c>
      <c r="N582" s="205"/>
      <c r="O582" s="195"/>
      <c r="P582" s="195"/>
      <c r="Q582" s="195"/>
      <c r="R582" s="209"/>
      <c r="S582" s="179"/>
      <c r="T582" s="180"/>
      <c r="U582" s="180"/>
      <c r="V582" s="187"/>
      <c r="W582" s="184"/>
      <c r="X582" s="184"/>
      <c r="Y582" s="187"/>
      <c r="Z582" s="184"/>
      <c r="AA582" s="184"/>
      <c r="AB582" s="187"/>
      <c r="AC582" s="178"/>
      <c r="AD582" s="185"/>
      <c r="AE582" s="185"/>
      <c r="AF582" s="176"/>
      <c r="AG582" s="178"/>
      <c r="AH582" s="190"/>
      <c r="AI582" s="190"/>
      <c r="AJ582" s="176"/>
    </row>
    <row r="583" spans="2:36" ht="58.5" customHeight="1" x14ac:dyDescent="0.3">
      <c r="B583" s="196"/>
      <c r="C583" s="196"/>
      <c r="D583" s="196"/>
      <c r="E583" s="201"/>
      <c r="F583" s="201"/>
      <c r="G583" s="177"/>
      <c r="H583" s="196"/>
      <c r="I583" s="196"/>
      <c r="J583" s="11" t="s">
        <v>144</v>
      </c>
      <c r="K583" s="7" t="s">
        <v>145</v>
      </c>
      <c r="L583" s="7" t="s">
        <v>87</v>
      </c>
      <c r="M583" s="7">
        <v>30</v>
      </c>
      <c r="N583" s="206"/>
      <c r="O583" s="196"/>
      <c r="P583" s="196"/>
      <c r="Q583" s="196"/>
      <c r="R583" s="210"/>
      <c r="S583" s="179"/>
      <c r="T583" s="180"/>
      <c r="U583" s="180"/>
      <c r="V583" s="188"/>
      <c r="W583" s="184"/>
      <c r="X583" s="184"/>
      <c r="Y583" s="188"/>
      <c r="Z583" s="184"/>
      <c r="AA583" s="184"/>
      <c r="AB583" s="188"/>
      <c r="AC583" s="178"/>
      <c r="AD583" s="185"/>
      <c r="AE583" s="185"/>
      <c r="AF583" s="176"/>
      <c r="AG583" s="178"/>
      <c r="AH583" s="191"/>
      <c r="AI583" s="191"/>
      <c r="AJ583" s="176"/>
    </row>
    <row r="584" spans="2:36" ht="123" customHeight="1" x14ac:dyDescent="0.3">
      <c r="B584" s="194" t="s">
        <v>801</v>
      </c>
      <c r="C584" s="194" t="s">
        <v>795</v>
      </c>
      <c r="D584" s="194" t="s">
        <v>66</v>
      </c>
      <c r="E584" s="202" t="s">
        <v>67</v>
      </c>
      <c r="F584" s="202" t="s">
        <v>151</v>
      </c>
      <c r="G584" s="177" t="s">
        <v>164</v>
      </c>
      <c r="H584" s="194" t="s">
        <v>70</v>
      </c>
      <c r="I584" s="194" t="s">
        <v>100</v>
      </c>
      <c r="J584" s="11" t="s">
        <v>805</v>
      </c>
      <c r="K584" s="7" t="s">
        <v>124</v>
      </c>
      <c r="L584" s="14" t="s">
        <v>765</v>
      </c>
      <c r="M584" s="14">
        <v>40</v>
      </c>
      <c r="N584" s="204" t="s">
        <v>125</v>
      </c>
      <c r="O584" s="194" t="s">
        <v>806</v>
      </c>
      <c r="P584" s="194" t="s">
        <v>75</v>
      </c>
      <c r="Q584" s="194" t="s">
        <v>76</v>
      </c>
      <c r="R584" s="208" t="s">
        <v>77</v>
      </c>
      <c r="S584" s="179" t="s">
        <v>126</v>
      </c>
      <c r="T584" s="180">
        <f t="shared" ref="T584" si="12">V584+Y584</f>
        <v>42000</v>
      </c>
      <c r="U584" s="180">
        <f>+T584/2</f>
        <v>21000</v>
      </c>
      <c r="V584" s="186">
        <v>35700</v>
      </c>
      <c r="W584" s="184" t="s">
        <v>100</v>
      </c>
      <c r="X584" s="184" t="s">
        <v>100</v>
      </c>
      <c r="Y584" s="186">
        <v>6300</v>
      </c>
      <c r="Z584" s="184" t="s">
        <v>100</v>
      </c>
      <c r="AA584" s="184" t="s">
        <v>100</v>
      </c>
      <c r="AB584" s="186">
        <v>8000</v>
      </c>
      <c r="AC584" s="178" t="s">
        <v>166</v>
      </c>
      <c r="AD584" s="185" t="s">
        <v>79</v>
      </c>
      <c r="AE584" s="185">
        <f t="shared" ref="AE584" si="13">V584+Y584</f>
        <v>42000</v>
      </c>
      <c r="AF584" s="178" t="s">
        <v>79</v>
      </c>
      <c r="AG584" s="178" t="s">
        <v>33</v>
      </c>
      <c r="AH584" s="189" t="s">
        <v>807</v>
      </c>
      <c r="AI584" s="189" t="s">
        <v>382</v>
      </c>
      <c r="AJ584" s="178"/>
    </row>
    <row r="585" spans="2:36" ht="72.75" customHeight="1" x14ac:dyDescent="0.3">
      <c r="B585" s="195"/>
      <c r="C585" s="195"/>
      <c r="D585" s="195"/>
      <c r="E585" s="207"/>
      <c r="F585" s="207"/>
      <c r="G585" s="177"/>
      <c r="H585" s="195"/>
      <c r="I585" s="195"/>
      <c r="J585" s="11" t="s">
        <v>128</v>
      </c>
      <c r="K585" s="7" t="s">
        <v>129</v>
      </c>
      <c r="L585" s="7" t="s">
        <v>87</v>
      </c>
      <c r="M585" s="7">
        <v>2</v>
      </c>
      <c r="N585" s="205"/>
      <c r="O585" s="195"/>
      <c r="P585" s="195"/>
      <c r="Q585" s="195"/>
      <c r="R585" s="209"/>
      <c r="S585" s="179"/>
      <c r="T585" s="180"/>
      <c r="U585" s="180"/>
      <c r="V585" s="187"/>
      <c r="W585" s="184"/>
      <c r="X585" s="184"/>
      <c r="Y585" s="187"/>
      <c r="Z585" s="184"/>
      <c r="AA585" s="184"/>
      <c r="AB585" s="187"/>
      <c r="AC585" s="178"/>
      <c r="AD585" s="185"/>
      <c r="AE585" s="185"/>
      <c r="AF585" s="176"/>
      <c r="AG585" s="178"/>
      <c r="AH585" s="190"/>
      <c r="AI585" s="190"/>
      <c r="AJ585" s="176"/>
    </row>
    <row r="586" spans="2:36" ht="53.25" customHeight="1" x14ac:dyDescent="0.3">
      <c r="B586" s="196"/>
      <c r="C586" s="196"/>
      <c r="D586" s="196"/>
      <c r="E586" s="201"/>
      <c r="F586" s="201"/>
      <c r="G586" s="177"/>
      <c r="H586" s="196"/>
      <c r="I586" s="196"/>
      <c r="J586" s="11" t="s">
        <v>144</v>
      </c>
      <c r="K586" s="7" t="s">
        <v>145</v>
      </c>
      <c r="L586" s="7" t="s">
        <v>87</v>
      </c>
      <c r="M586" s="7">
        <v>24</v>
      </c>
      <c r="N586" s="206"/>
      <c r="O586" s="196"/>
      <c r="P586" s="196"/>
      <c r="Q586" s="196"/>
      <c r="R586" s="210"/>
      <c r="S586" s="179"/>
      <c r="T586" s="180"/>
      <c r="U586" s="180"/>
      <c r="V586" s="188"/>
      <c r="W586" s="184"/>
      <c r="X586" s="184"/>
      <c r="Y586" s="188"/>
      <c r="Z586" s="184"/>
      <c r="AA586" s="184"/>
      <c r="AB586" s="188"/>
      <c r="AC586" s="178"/>
      <c r="AD586" s="185"/>
      <c r="AE586" s="185"/>
      <c r="AF586" s="176"/>
      <c r="AG586" s="178"/>
      <c r="AH586" s="191"/>
      <c r="AI586" s="191"/>
      <c r="AJ586" s="176"/>
    </row>
    <row r="587" spans="2:36" ht="76.5" customHeight="1" x14ac:dyDescent="0.3">
      <c r="B587" s="194" t="s">
        <v>802</v>
      </c>
      <c r="C587" s="194" t="s">
        <v>796</v>
      </c>
      <c r="D587" s="194" t="s">
        <v>66</v>
      </c>
      <c r="E587" s="202" t="s">
        <v>67</v>
      </c>
      <c r="F587" s="32" t="s">
        <v>151</v>
      </c>
      <c r="G587" s="32" t="s">
        <v>164</v>
      </c>
      <c r="H587" s="194" t="s">
        <v>70</v>
      </c>
      <c r="I587" s="194" t="s">
        <v>100</v>
      </c>
      <c r="J587" s="11" t="s">
        <v>128</v>
      </c>
      <c r="K587" s="7" t="s">
        <v>129</v>
      </c>
      <c r="L587" s="7" t="s">
        <v>87</v>
      </c>
      <c r="M587" s="7">
        <v>1</v>
      </c>
      <c r="N587" s="204" t="s">
        <v>125</v>
      </c>
      <c r="O587" s="194" t="s">
        <v>806</v>
      </c>
      <c r="P587" s="194" t="s">
        <v>75</v>
      </c>
      <c r="Q587" s="194" t="s">
        <v>76</v>
      </c>
      <c r="R587" s="194" t="s">
        <v>77</v>
      </c>
      <c r="S587" s="208" t="s">
        <v>126</v>
      </c>
      <c r="T587" s="405">
        <f>+V587+Y587</f>
        <v>152020</v>
      </c>
      <c r="U587" s="405">
        <f>+T587</f>
        <v>152020</v>
      </c>
      <c r="V587" s="186">
        <v>129217</v>
      </c>
      <c r="W587" s="223" t="s">
        <v>100</v>
      </c>
      <c r="X587" s="223" t="s">
        <v>100</v>
      </c>
      <c r="Y587" s="186">
        <v>22803</v>
      </c>
      <c r="Z587" s="223" t="s">
        <v>100</v>
      </c>
      <c r="AA587" s="223" t="s">
        <v>100</v>
      </c>
      <c r="AB587" s="186">
        <v>28956.19</v>
      </c>
      <c r="AC587" s="223" t="s">
        <v>166</v>
      </c>
      <c r="AD587" s="208" t="s">
        <v>100</v>
      </c>
      <c r="AE587" s="246">
        <f>+V587+Y587</f>
        <v>152020</v>
      </c>
      <c r="AF587" s="208" t="s">
        <v>100</v>
      </c>
      <c r="AG587" s="223" t="s">
        <v>33</v>
      </c>
      <c r="AH587" s="189" t="s">
        <v>269</v>
      </c>
      <c r="AI587" s="189" t="s">
        <v>274</v>
      </c>
      <c r="AJ587" s="208"/>
    </row>
    <row r="588" spans="2:36" ht="51" customHeight="1" x14ac:dyDescent="0.3">
      <c r="B588" s="196"/>
      <c r="C588" s="195"/>
      <c r="D588" s="195"/>
      <c r="E588" s="207"/>
      <c r="F588" s="38"/>
      <c r="G588" s="38"/>
      <c r="H588" s="196"/>
      <c r="I588" s="196"/>
      <c r="J588" s="11" t="s">
        <v>144</v>
      </c>
      <c r="K588" s="7" t="s">
        <v>145</v>
      </c>
      <c r="L588" s="7" t="s">
        <v>87</v>
      </c>
      <c r="M588" s="7">
        <v>15</v>
      </c>
      <c r="N588" s="205"/>
      <c r="O588" s="195"/>
      <c r="P588" s="196"/>
      <c r="Q588" s="196"/>
      <c r="R588" s="196"/>
      <c r="S588" s="210"/>
      <c r="T588" s="210"/>
      <c r="U588" s="210"/>
      <c r="V588" s="187"/>
      <c r="W588" s="225"/>
      <c r="X588" s="225"/>
      <c r="Y588" s="187"/>
      <c r="Z588" s="225"/>
      <c r="AA588" s="225"/>
      <c r="AB588" s="187"/>
      <c r="AC588" s="225"/>
      <c r="AD588" s="210"/>
      <c r="AE588" s="225"/>
      <c r="AF588" s="210"/>
      <c r="AG588" s="225"/>
      <c r="AH588" s="190"/>
      <c r="AI588" s="190"/>
      <c r="AJ588" s="210"/>
    </row>
    <row r="589" spans="2:36" ht="54" customHeight="1" x14ac:dyDescent="0.3">
      <c r="B589" s="176" t="s">
        <v>803</v>
      </c>
      <c r="C589" s="176" t="s">
        <v>797</v>
      </c>
      <c r="D589" s="176" t="s">
        <v>66</v>
      </c>
      <c r="E589" s="177" t="s">
        <v>67</v>
      </c>
      <c r="F589" s="177" t="s">
        <v>149</v>
      </c>
      <c r="G589" s="177" t="s">
        <v>69</v>
      </c>
      <c r="H589" s="194" t="s">
        <v>70</v>
      </c>
      <c r="I589" s="194" t="s">
        <v>100</v>
      </c>
      <c r="J589" s="11" t="s">
        <v>130</v>
      </c>
      <c r="K589" s="7" t="s">
        <v>131</v>
      </c>
      <c r="L589" s="7" t="s">
        <v>132</v>
      </c>
      <c r="M589" s="7">
        <v>3.65</v>
      </c>
      <c r="N589" s="178" t="s">
        <v>125</v>
      </c>
      <c r="O589" s="176" t="s">
        <v>806</v>
      </c>
      <c r="P589" s="194" t="s">
        <v>75</v>
      </c>
      <c r="Q589" s="194" t="s">
        <v>76</v>
      </c>
      <c r="R589" s="208" t="s">
        <v>77</v>
      </c>
      <c r="S589" s="179" t="s">
        <v>126</v>
      </c>
      <c r="T589" s="180">
        <f>+V589+Y589</f>
        <v>277495.67999999999</v>
      </c>
      <c r="U589" s="180">
        <f>+T589</f>
        <v>277495.67999999999</v>
      </c>
      <c r="V589" s="185">
        <v>235871.33</v>
      </c>
      <c r="W589" s="184" t="s">
        <v>100</v>
      </c>
      <c r="X589" s="184" t="s">
        <v>100</v>
      </c>
      <c r="Y589" s="185">
        <v>41624.35</v>
      </c>
      <c r="Z589" s="184" t="s">
        <v>100</v>
      </c>
      <c r="AA589" s="184" t="s">
        <v>100</v>
      </c>
      <c r="AB589" s="185">
        <v>52856.32</v>
      </c>
      <c r="AC589" s="178" t="s">
        <v>80</v>
      </c>
      <c r="AD589" s="185" t="s">
        <v>79</v>
      </c>
      <c r="AE589" s="185">
        <f>V589+Y589</f>
        <v>277495.67999999999</v>
      </c>
      <c r="AF589" s="176" t="s">
        <v>79</v>
      </c>
      <c r="AG589" s="178" t="s">
        <v>33</v>
      </c>
      <c r="AH589" s="527" t="s">
        <v>277</v>
      </c>
      <c r="AI589" s="527" t="s">
        <v>187</v>
      </c>
      <c r="AJ589" s="176"/>
    </row>
    <row r="590" spans="2:36" ht="87.75" customHeight="1" x14ac:dyDescent="0.3">
      <c r="B590" s="176"/>
      <c r="C590" s="176"/>
      <c r="D590" s="176"/>
      <c r="E590" s="177"/>
      <c r="F590" s="177"/>
      <c r="G590" s="177"/>
      <c r="H590" s="195"/>
      <c r="I590" s="195"/>
      <c r="J590" s="11" t="s">
        <v>133</v>
      </c>
      <c r="K590" s="7" t="s">
        <v>134</v>
      </c>
      <c r="L590" s="7" t="s">
        <v>87</v>
      </c>
      <c r="M590" s="7">
        <v>1</v>
      </c>
      <c r="N590" s="178"/>
      <c r="O590" s="176"/>
      <c r="P590" s="195"/>
      <c r="Q590" s="195"/>
      <c r="R590" s="209"/>
      <c r="S590" s="179"/>
      <c r="T590" s="180"/>
      <c r="U590" s="180"/>
      <c r="V590" s="185"/>
      <c r="W590" s="184"/>
      <c r="X590" s="184"/>
      <c r="Y590" s="185"/>
      <c r="Z590" s="184"/>
      <c r="AA590" s="184"/>
      <c r="AB590" s="185"/>
      <c r="AC590" s="178"/>
      <c r="AD590" s="185"/>
      <c r="AE590" s="185"/>
      <c r="AF590" s="176"/>
      <c r="AG590" s="178"/>
      <c r="AH590" s="527"/>
      <c r="AI590" s="527"/>
      <c r="AJ590" s="176"/>
    </row>
    <row r="591" spans="2:36" ht="78" customHeight="1" x14ac:dyDescent="0.3">
      <c r="B591" s="176"/>
      <c r="C591" s="176"/>
      <c r="D591" s="176"/>
      <c r="E591" s="177"/>
      <c r="F591" s="177"/>
      <c r="G591" s="177"/>
      <c r="H591" s="195"/>
      <c r="I591" s="195"/>
      <c r="J591" s="11" t="s">
        <v>230</v>
      </c>
      <c r="K591" s="7" t="s">
        <v>135</v>
      </c>
      <c r="L591" s="7" t="s">
        <v>136</v>
      </c>
      <c r="M591" s="7">
        <v>1</v>
      </c>
      <c r="N591" s="178"/>
      <c r="O591" s="176"/>
      <c r="P591" s="195"/>
      <c r="Q591" s="195"/>
      <c r="R591" s="209"/>
      <c r="S591" s="179"/>
      <c r="T591" s="180"/>
      <c r="U591" s="180"/>
      <c r="V591" s="185"/>
      <c r="W591" s="184"/>
      <c r="X591" s="184"/>
      <c r="Y591" s="185"/>
      <c r="Z591" s="184"/>
      <c r="AA591" s="184"/>
      <c r="AB591" s="185"/>
      <c r="AC591" s="178"/>
      <c r="AD591" s="185"/>
      <c r="AE591" s="185"/>
      <c r="AF591" s="176"/>
      <c r="AG591" s="178"/>
      <c r="AH591" s="527"/>
      <c r="AI591" s="527"/>
      <c r="AJ591" s="176"/>
    </row>
    <row r="592" spans="2:36" ht="40" customHeight="1" x14ac:dyDescent="0.3">
      <c r="B592" s="176"/>
      <c r="C592" s="176"/>
      <c r="D592" s="176"/>
      <c r="E592" s="177"/>
      <c r="F592" s="177"/>
      <c r="G592" s="177"/>
      <c r="H592" s="196"/>
      <c r="I592" s="196"/>
      <c r="J592" s="29" t="s">
        <v>137</v>
      </c>
      <c r="K592" s="14" t="s">
        <v>138</v>
      </c>
      <c r="L592" s="14" t="s">
        <v>136</v>
      </c>
      <c r="M592" s="79">
        <v>1</v>
      </c>
      <c r="N592" s="178"/>
      <c r="O592" s="176"/>
      <c r="P592" s="196"/>
      <c r="Q592" s="196"/>
      <c r="R592" s="210"/>
      <c r="S592" s="179"/>
      <c r="T592" s="211"/>
      <c r="U592" s="211"/>
      <c r="V592" s="185"/>
      <c r="W592" s="181"/>
      <c r="X592" s="181"/>
      <c r="Y592" s="185"/>
      <c r="Z592" s="181"/>
      <c r="AA592" s="181"/>
      <c r="AB592" s="185"/>
      <c r="AC592" s="204"/>
      <c r="AD592" s="185"/>
      <c r="AE592" s="186"/>
      <c r="AF592" s="194"/>
      <c r="AG592" s="204"/>
      <c r="AH592" s="527"/>
      <c r="AI592" s="527"/>
      <c r="AJ592" s="176"/>
    </row>
    <row r="593" spans="2:36" ht="143.25" customHeight="1" x14ac:dyDescent="0.3">
      <c r="B593" s="194" t="s">
        <v>1058</v>
      </c>
      <c r="C593" s="194" t="s">
        <v>792</v>
      </c>
      <c r="D593" s="194" t="s">
        <v>66</v>
      </c>
      <c r="E593" s="202" t="s">
        <v>67</v>
      </c>
      <c r="F593" s="202" t="s">
        <v>151</v>
      </c>
      <c r="G593" s="177" t="s">
        <v>164</v>
      </c>
      <c r="H593" s="194" t="s">
        <v>70</v>
      </c>
      <c r="I593" s="194" t="s">
        <v>100</v>
      </c>
      <c r="J593" s="11" t="s">
        <v>805</v>
      </c>
      <c r="K593" s="7" t="s">
        <v>124</v>
      </c>
      <c r="L593" s="14" t="s">
        <v>765</v>
      </c>
      <c r="M593" s="14">
        <v>40</v>
      </c>
      <c r="N593" s="204" t="s">
        <v>125</v>
      </c>
      <c r="O593" s="194" t="s">
        <v>806</v>
      </c>
      <c r="P593" s="194" t="s">
        <v>75</v>
      </c>
      <c r="Q593" s="194" t="s">
        <v>76</v>
      </c>
      <c r="R593" s="208" t="s">
        <v>77</v>
      </c>
      <c r="S593" s="179" t="s">
        <v>126</v>
      </c>
      <c r="T593" s="180">
        <f t="shared" ref="T593" si="14">V593+Y593</f>
        <v>101220</v>
      </c>
      <c r="U593" s="180">
        <f>+T593</f>
        <v>101220</v>
      </c>
      <c r="V593" s="186">
        <v>86037</v>
      </c>
      <c r="W593" s="184" t="s">
        <v>100</v>
      </c>
      <c r="X593" s="184" t="s">
        <v>100</v>
      </c>
      <c r="Y593" s="186">
        <v>15183</v>
      </c>
      <c r="Z593" s="184" t="s">
        <v>100</v>
      </c>
      <c r="AA593" s="184" t="s">
        <v>100</v>
      </c>
      <c r="AB593" s="186">
        <v>19280</v>
      </c>
      <c r="AC593" s="178" t="s">
        <v>166</v>
      </c>
      <c r="AD593" s="185" t="s">
        <v>79</v>
      </c>
      <c r="AE593" s="185">
        <f t="shared" ref="AE593" si="15">V593+Y593</f>
        <v>101220</v>
      </c>
      <c r="AF593" s="178" t="s">
        <v>79</v>
      </c>
      <c r="AG593" s="178" t="s">
        <v>33</v>
      </c>
      <c r="AH593" s="189" t="s">
        <v>269</v>
      </c>
      <c r="AI593" s="189" t="s">
        <v>270</v>
      </c>
      <c r="AJ593" s="178"/>
    </row>
    <row r="594" spans="2:36" ht="57.75" customHeight="1" x14ac:dyDescent="0.3">
      <c r="B594" s="195"/>
      <c r="C594" s="195"/>
      <c r="D594" s="195"/>
      <c r="E594" s="207"/>
      <c r="F594" s="207"/>
      <c r="G594" s="177"/>
      <c r="H594" s="195"/>
      <c r="I594" s="195"/>
      <c r="J594" s="11" t="s">
        <v>128</v>
      </c>
      <c r="K594" s="7" t="s">
        <v>129</v>
      </c>
      <c r="L594" s="7" t="s">
        <v>87</v>
      </c>
      <c r="M594" s="7">
        <v>1</v>
      </c>
      <c r="N594" s="205"/>
      <c r="O594" s="195"/>
      <c r="P594" s="195"/>
      <c r="Q594" s="195"/>
      <c r="R594" s="209"/>
      <c r="S594" s="179"/>
      <c r="T594" s="180"/>
      <c r="U594" s="180"/>
      <c r="V594" s="187"/>
      <c r="W594" s="184"/>
      <c r="X594" s="184"/>
      <c r="Y594" s="187"/>
      <c r="Z594" s="184"/>
      <c r="AA594" s="184"/>
      <c r="AB594" s="187"/>
      <c r="AC594" s="178"/>
      <c r="AD594" s="185"/>
      <c r="AE594" s="185"/>
      <c r="AF594" s="176"/>
      <c r="AG594" s="178"/>
      <c r="AH594" s="190"/>
      <c r="AI594" s="190"/>
      <c r="AJ594" s="176"/>
    </row>
    <row r="595" spans="2:36" ht="72.75" customHeight="1" x14ac:dyDescent="0.3">
      <c r="B595" s="196"/>
      <c r="C595" s="196"/>
      <c r="D595" s="196"/>
      <c r="E595" s="201"/>
      <c r="F595" s="201"/>
      <c r="G595" s="177"/>
      <c r="H595" s="196"/>
      <c r="I595" s="196"/>
      <c r="J595" s="11" t="s">
        <v>144</v>
      </c>
      <c r="K595" s="7" t="s">
        <v>145</v>
      </c>
      <c r="L595" s="7" t="s">
        <v>87</v>
      </c>
      <c r="M595" s="7">
        <v>48</v>
      </c>
      <c r="N595" s="206"/>
      <c r="O595" s="196"/>
      <c r="P595" s="196"/>
      <c r="Q595" s="196"/>
      <c r="R595" s="210"/>
      <c r="S595" s="179"/>
      <c r="T595" s="180"/>
      <c r="U595" s="180"/>
      <c r="V595" s="188"/>
      <c r="W595" s="184"/>
      <c r="X595" s="184"/>
      <c r="Y595" s="188"/>
      <c r="Z595" s="184"/>
      <c r="AA595" s="184"/>
      <c r="AB595" s="188"/>
      <c r="AC595" s="178"/>
      <c r="AD595" s="185"/>
      <c r="AE595" s="185"/>
      <c r="AF595" s="176"/>
      <c r="AG595" s="178"/>
      <c r="AH595" s="191"/>
      <c r="AI595" s="191"/>
      <c r="AJ595" s="176"/>
    </row>
    <row r="596" spans="2:36" ht="119.25" customHeight="1" x14ac:dyDescent="0.3">
      <c r="B596" s="176" t="s">
        <v>665</v>
      </c>
      <c r="C596" s="176" t="s">
        <v>650</v>
      </c>
      <c r="D596" s="176" t="s">
        <v>66</v>
      </c>
      <c r="E596" s="177" t="s">
        <v>67</v>
      </c>
      <c r="F596" s="177" t="s">
        <v>651</v>
      </c>
      <c r="G596" s="177" t="s">
        <v>653</v>
      </c>
      <c r="H596" s="194" t="s">
        <v>70</v>
      </c>
      <c r="I596" s="176" t="s">
        <v>100</v>
      </c>
      <c r="J596" s="11" t="s">
        <v>229</v>
      </c>
      <c r="K596" s="7" t="s">
        <v>124</v>
      </c>
      <c r="L596" s="7" t="s">
        <v>88</v>
      </c>
      <c r="M596" s="7">
        <v>40</v>
      </c>
      <c r="N596" s="178" t="s">
        <v>125</v>
      </c>
      <c r="O596" s="258" t="s">
        <v>660</v>
      </c>
      <c r="P596" s="176" t="s">
        <v>75</v>
      </c>
      <c r="Q596" s="176" t="s">
        <v>76</v>
      </c>
      <c r="R596" s="179" t="s">
        <v>77</v>
      </c>
      <c r="S596" s="179" t="s">
        <v>126</v>
      </c>
      <c r="T596" s="180">
        <f>V596+Y596</f>
        <v>251581.86</v>
      </c>
      <c r="U596" s="180" t="s">
        <v>79</v>
      </c>
      <c r="V596" s="184">
        <v>213844.58</v>
      </c>
      <c r="W596" s="184" t="s">
        <v>100</v>
      </c>
      <c r="X596" s="184" t="s">
        <v>100</v>
      </c>
      <c r="Y596" s="178">
        <v>37737.279999999999</v>
      </c>
      <c r="Z596" s="184" t="s">
        <v>100</v>
      </c>
      <c r="AA596" s="184" t="s">
        <v>100</v>
      </c>
      <c r="AB596" s="198">
        <v>21876.68</v>
      </c>
      <c r="AC596" s="178" t="s">
        <v>166</v>
      </c>
      <c r="AD596" s="185" t="s">
        <v>79</v>
      </c>
      <c r="AE596" s="185">
        <f>V596+Y596</f>
        <v>251581.86</v>
      </c>
      <c r="AF596" s="176" t="s">
        <v>79</v>
      </c>
      <c r="AG596" s="178" t="s">
        <v>33</v>
      </c>
      <c r="AH596" s="200" t="s">
        <v>178</v>
      </c>
      <c r="AI596" s="200" t="s">
        <v>179</v>
      </c>
      <c r="AJ596" s="178"/>
    </row>
    <row r="597" spans="2:36" ht="59.25" customHeight="1" x14ac:dyDescent="0.3">
      <c r="B597" s="258"/>
      <c r="C597" s="258"/>
      <c r="D597" s="258"/>
      <c r="E597" s="177"/>
      <c r="F597" s="177"/>
      <c r="G597" s="177"/>
      <c r="H597" s="195"/>
      <c r="I597" s="176"/>
      <c r="J597" s="11" t="s">
        <v>128</v>
      </c>
      <c r="K597" s="7" t="s">
        <v>129</v>
      </c>
      <c r="L597" s="7" t="s">
        <v>87</v>
      </c>
      <c r="M597" s="7">
        <v>4</v>
      </c>
      <c r="N597" s="178"/>
      <c r="O597" s="258"/>
      <c r="P597" s="176"/>
      <c r="Q597" s="176"/>
      <c r="R597" s="179"/>
      <c r="S597" s="179"/>
      <c r="T597" s="180"/>
      <c r="U597" s="180"/>
      <c r="V597" s="184"/>
      <c r="W597" s="184"/>
      <c r="X597" s="184"/>
      <c r="Y597" s="200"/>
      <c r="Z597" s="184"/>
      <c r="AA597" s="184"/>
      <c r="AB597" s="200"/>
      <c r="AC597" s="178"/>
      <c r="AD597" s="185"/>
      <c r="AE597" s="185"/>
      <c r="AF597" s="176"/>
      <c r="AG597" s="178"/>
      <c r="AH597" s="200"/>
      <c r="AI597" s="200"/>
      <c r="AJ597" s="176"/>
    </row>
    <row r="598" spans="2:36" ht="40" customHeight="1" x14ac:dyDescent="0.3">
      <c r="B598" s="258"/>
      <c r="C598" s="258"/>
      <c r="D598" s="258"/>
      <c r="E598" s="177"/>
      <c r="F598" s="177"/>
      <c r="G598" s="177"/>
      <c r="H598" s="196"/>
      <c r="I598" s="176"/>
      <c r="J598" s="11" t="s">
        <v>144</v>
      </c>
      <c r="K598" s="7" t="s">
        <v>145</v>
      </c>
      <c r="L598" s="7" t="s">
        <v>87</v>
      </c>
      <c r="M598" s="71">
        <v>120</v>
      </c>
      <c r="N598" s="178"/>
      <c r="O598" s="258"/>
      <c r="P598" s="176"/>
      <c r="Q598" s="176"/>
      <c r="R598" s="179"/>
      <c r="S598" s="179"/>
      <c r="T598" s="180"/>
      <c r="U598" s="180"/>
      <c r="V598" s="184"/>
      <c r="W598" s="184"/>
      <c r="X598" s="184"/>
      <c r="Y598" s="200"/>
      <c r="Z598" s="184"/>
      <c r="AA598" s="184"/>
      <c r="AB598" s="200"/>
      <c r="AC598" s="178"/>
      <c r="AD598" s="185"/>
      <c r="AE598" s="185"/>
      <c r="AF598" s="176"/>
      <c r="AG598" s="178"/>
      <c r="AH598" s="200"/>
      <c r="AI598" s="200"/>
      <c r="AJ598" s="176"/>
    </row>
    <row r="599" spans="2:36" ht="91" x14ac:dyDescent="0.3">
      <c r="B599" s="176" t="s">
        <v>666</v>
      </c>
      <c r="C599" s="176" t="s">
        <v>652</v>
      </c>
      <c r="D599" s="176" t="s">
        <v>66</v>
      </c>
      <c r="E599" s="177" t="s">
        <v>67</v>
      </c>
      <c r="F599" s="177" t="s">
        <v>651</v>
      </c>
      <c r="G599" s="177" t="s">
        <v>653</v>
      </c>
      <c r="H599" s="194" t="s">
        <v>70</v>
      </c>
      <c r="I599" s="176" t="s">
        <v>100</v>
      </c>
      <c r="J599" s="11" t="s">
        <v>229</v>
      </c>
      <c r="K599" s="7" t="s">
        <v>124</v>
      </c>
      <c r="L599" s="7" t="s">
        <v>88</v>
      </c>
      <c r="M599" s="7">
        <v>40</v>
      </c>
      <c r="N599" s="178" t="s">
        <v>125</v>
      </c>
      <c r="O599" s="258" t="s">
        <v>660</v>
      </c>
      <c r="P599" s="176" t="s">
        <v>75</v>
      </c>
      <c r="Q599" s="176" t="s">
        <v>76</v>
      </c>
      <c r="R599" s="179" t="s">
        <v>77</v>
      </c>
      <c r="S599" s="179" t="s">
        <v>126</v>
      </c>
      <c r="T599" s="180">
        <f>V599+Y599</f>
        <v>129357.78</v>
      </c>
      <c r="U599" s="180" t="s">
        <v>79</v>
      </c>
      <c r="V599" s="178">
        <v>109954.11</v>
      </c>
      <c r="W599" s="184" t="s">
        <v>100</v>
      </c>
      <c r="X599" s="184" t="s">
        <v>100</v>
      </c>
      <c r="Y599" s="178">
        <v>19403.669999999998</v>
      </c>
      <c r="Z599" s="184" t="s">
        <v>100</v>
      </c>
      <c r="AA599" s="184" t="s">
        <v>100</v>
      </c>
      <c r="AB599" s="198">
        <v>11248.5</v>
      </c>
      <c r="AC599" s="178" t="s">
        <v>166</v>
      </c>
      <c r="AD599" s="185" t="s">
        <v>79</v>
      </c>
      <c r="AE599" s="185">
        <f>V599+Y599</f>
        <v>129357.78</v>
      </c>
      <c r="AF599" s="176" t="s">
        <v>79</v>
      </c>
      <c r="AG599" s="178" t="s">
        <v>33</v>
      </c>
      <c r="AH599" s="200" t="s">
        <v>178</v>
      </c>
      <c r="AI599" s="200" t="s">
        <v>179</v>
      </c>
      <c r="AJ599" s="178"/>
    </row>
    <row r="600" spans="2:36" ht="52" x14ac:dyDescent="0.3">
      <c r="B600" s="258"/>
      <c r="C600" s="258"/>
      <c r="D600" s="258"/>
      <c r="E600" s="177"/>
      <c r="F600" s="177"/>
      <c r="G600" s="177"/>
      <c r="H600" s="195"/>
      <c r="I600" s="176"/>
      <c r="J600" s="11" t="s">
        <v>128</v>
      </c>
      <c r="K600" s="7" t="s">
        <v>129</v>
      </c>
      <c r="L600" s="7" t="s">
        <v>87</v>
      </c>
      <c r="M600" s="7">
        <v>2</v>
      </c>
      <c r="N600" s="178"/>
      <c r="O600" s="258"/>
      <c r="P600" s="176"/>
      <c r="Q600" s="176"/>
      <c r="R600" s="179"/>
      <c r="S600" s="179"/>
      <c r="T600" s="180"/>
      <c r="U600" s="180"/>
      <c r="V600" s="200"/>
      <c r="W600" s="184"/>
      <c r="X600" s="184"/>
      <c r="Y600" s="200"/>
      <c r="Z600" s="184"/>
      <c r="AA600" s="184"/>
      <c r="AB600" s="200"/>
      <c r="AC600" s="178"/>
      <c r="AD600" s="185"/>
      <c r="AE600" s="185"/>
      <c r="AF600" s="176"/>
      <c r="AG600" s="178"/>
      <c r="AH600" s="200"/>
      <c r="AI600" s="200"/>
      <c r="AJ600" s="176"/>
    </row>
    <row r="601" spans="2:36" ht="40" customHeight="1" x14ac:dyDescent="0.3">
      <c r="B601" s="258"/>
      <c r="C601" s="258"/>
      <c r="D601" s="258"/>
      <c r="E601" s="177"/>
      <c r="F601" s="177"/>
      <c r="G601" s="177"/>
      <c r="H601" s="196"/>
      <c r="I601" s="176"/>
      <c r="J601" s="11" t="s">
        <v>144</v>
      </c>
      <c r="K601" s="7" t="s">
        <v>145</v>
      </c>
      <c r="L601" s="7" t="s">
        <v>87</v>
      </c>
      <c r="M601" s="71">
        <v>68</v>
      </c>
      <c r="N601" s="178"/>
      <c r="O601" s="258"/>
      <c r="P601" s="176"/>
      <c r="Q601" s="176"/>
      <c r="R601" s="179"/>
      <c r="S601" s="179"/>
      <c r="T601" s="180"/>
      <c r="U601" s="180"/>
      <c r="V601" s="200"/>
      <c r="W601" s="184"/>
      <c r="X601" s="184"/>
      <c r="Y601" s="200"/>
      <c r="Z601" s="184"/>
      <c r="AA601" s="184"/>
      <c r="AB601" s="200"/>
      <c r="AC601" s="178"/>
      <c r="AD601" s="185"/>
      <c r="AE601" s="185"/>
      <c r="AF601" s="176"/>
      <c r="AG601" s="178"/>
      <c r="AH601" s="200"/>
      <c r="AI601" s="200"/>
      <c r="AJ601" s="176"/>
    </row>
    <row r="602" spans="2:36" ht="40" customHeight="1" x14ac:dyDescent="0.3">
      <c r="B602" s="176" t="s">
        <v>667</v>
      </c>
      <c r="C602" s="176" t="s">
        <v>654</v>
      </c>
      <c r="D602" s="176" t="s">
        <v>66</v>
      </c>
      <c r="E602" s="177" t="s">
        <v>67</v>
      </c>
      <c r="F602" s="177" t="s">
        <v>655</v>
      </c>
      <c r="G602" s="177" t="s">
        <v>656</v>
      </c>
      <c r="H602" s="194" t="s">
        <v>70</v>
      </c>
      <c r="I602" s="176" t="s">
        <v>100</v>
      </c>
      <c r="J602" s="11" t="s">
        <v>130</v>
      </c>
      <c r="K602" s="7" t="s">
        <v>131</v>
      </c>
      <c r="L602" s="7" t="s">
        <v>132</v>
      </c>
      <c r="M602" s="7">
        <v>3</v>
      </c>
      <c r="N602" s="178" t="s">
        <v>125</v>
      </c>
      <c r="O602" s="176" t="s">
        <v>660</v>
      </c>
      <c r="P602" s="194" t="s">
        <v>75</v>
      </c>
      <c r="Q602" s="194" t="s">
        <v>76</v>
      </c>
      <c r="R602" s="194" t="s">
        <v>77</v>
      </c>
      <c r="S602" s="179" t="s">
        <v>126</v>
      </c>
      <c r="T602" s="180">
        <f>+V602+Y602</f>
        <v>188235.29</v>
      </c>
      <c r="U602" s="180" t="s">
        <v>100</v>
      </c>
      <c r="V602" s="198">
        <v>160000</v>
      </c>
      <c r="W602" s="184"/>
      <c r="X602" s="184"/>
      <c r="Y602" s="198">
        <v>28235.29</v>
      </c>
      <c r="Z602" s="184"/>
      <c r="AA602" s="184"/>
      <c r="AB602" s="198">
        <v>16368.29</v>
      </c>
      <c r="AC602" s="178" t="s">
        <v>80</v>
      </c>
      <c r="AD602" s="184" t="s">
        <v>100</v>
      </c>
      <c r="AE602" s="184"/>
      <c r="AF602" s="180"/>
      <c r="AG602" s="184"/>
      <c r="AH602" s="200" t="s">
        <v>197</v>
      </c>
      <c r="AI602" s="200" t="s">
        <v>181</v>
      </c>
      <c r="AJ602" s="176"/>
    </row>
    <row r="603" spans="2:36" ht="40" customHeight="1" x14ac:dyDescent="0.3">
      <c r="B603" s="258"/>
      <c r="C603" s="258"/>
      <c r="D603" s="258"/>
      <c r="E603" s="177"/>
      <c r="F603" s="177"/>
      <c r="G603" s="177"/>
      <c r="H603" s="195"/>
      <c r="I603" s="176"/>
      <c r="J603" s="11" t="s">
        <v>133</v>
      </c>
      <c r="K603" s="7" t="s">
        <v>134</v>
      </c>
      <c r="L603" s="7" t="s">
        <v>87</v>
      </c>
      <c r="M603" s="7">
        <v>1</v>
      </c>
      <c r="N603" s="178"/>
      <c r="O603" s="176"/>
      <c r="P603" s="195"/>
      <c r="Q603" s="195"/>
      <c r="R603" s="195"/>
      <c r="S603" s="179"/>
      <c r="T603" s="180"/>
      <c r="U603" s="180"/>
      <c r="V603" s="200"/>
      <c r="W603" s="184"/>
      <c r="X603" s="184"/>
      <c r="Y603" s="200"/>
      <c r="Z603" s="184"/>
      <c r="AA603" s="184"/>
      <c r="AB603" s="200"/>
      <c r="AC603" s="178"/>
      <c r="AD603" s="184"/>
      <c r="AE603" s="184"/>
      <c r="AF603" s="180"/>
      <c r="AG603" s="184"/>
      <c r="AH603" s="200"/>
      <c r="AI603" s="200"/>
      <c r="AJ603" s="176"/>
    </row>
    <row r="604" spans="2:36" ht="40" customHeight="1" x14ac:dyDescent="0.3">
      <c r="B604" s="258"/>
      <c r="C604" s="258"/>
      <c r="D604" s="258"/>
      <c r="E604" s="177"/>
      <c r="F604" s="177"/>
      <c r="G604" s="177"/>
      <c r="H604" s="195"/>
      <c r="I604" s="176"/>
      <c r="J604" s="11" t="s">
        <v>230</v>
      </c>
      <c r="K604" s="7" t="s">
        <v>135</v>
      </c>
      <c r="L604" s="7" t="s">
        <v>136</v>
      </c>
      <c r="M604" s="7">
        <v>1</v>
      </c>
      <c r="N604" s="178"/>
      <c r="O604" s="176"/>
      <c r="P604" s="195"/>
      <c r="Q604" s="195"/>
      <c r="R604" s="195"/>
      <c r="S604" s="179"/>
      <c r="T604" s="180"/>
      <c r="U604" s="180"/>
      <c r="V604" s="200"/>
      <c r="W604" s="184"/>
      <c r="X604" s="184"/>
      <c r="Y604" s="200"/>
      <c r="Z604" s="184"/>
      <c r="AA604" s="184"/>
      <c r="AB604" s="200"/>
      <c r="AC604" s="178"/>
      <c r="AD604" s="184"/>
      <c r="AE604" s="184"/>
      <c r="AF604" s="180"/>
      <c r="AG604" s="184"/>
      <c r="AH604" s="200"/>
      <c r="AI604" s="200"/>
      <c r="AJ604" s="176"/>
    </row>
    <row r="605" spans="2:36" ht="40" customHeight="1" x14ac:dyDescent="0.3">
      <c r="B605" s="258"/>
      <c r="C605" s="258"/>
      <c r="D605" s="258"/>
      <c r="E605" s="177"/>
      <c r="F605" s="177"/>
      <c r="G605" s="177"/>
      <c r="H605" s="196"/>
      <c r="I605" s="176"/>
      <c r="J605" s="11" t="s">
        <v>137</v>
      </c>
      <c r="K605" s="7" t="s">
        <v>138</v>
      </c>
      <c r="L605" s="7" t="s">
        <v>136</v>
      </c>
      <c r="M605" s="7">
        <v>1</v>
      </c>
      <c r="N605" s="178"/>
      <c r="O605" s="176"/>
      <c r="P605" s="196"/>
      <c r="Q605" s="196"/>
      <c r="R605" s="196"/>
      <c r="S605" s="179"/>
      <c r="T605" s="180"/>
      <c r="U605" s="180"/>
      <c r="V605" s="200"/>
      <c r="W605" s="184"/>
      <c r="X605" s="184"/>
      <c r="Y605" s="200"/>
      <c r="Z605" s="184"/>
      <c r="AA605" s="184"/>
      <c r="AB605" s="200"/>
      <c r="AC605" s="178"/>
      <c r="AD605" s="184"/>
      <c r="AE605" s="184"/>
      <c r="AF605" s="180"/>
      <c r="AG605" s="184"/>
      <c r="AH605" s="200"/>
      <c r="AI605" s="200"/>
      <c r="AJ605" s="176"/>
    </row>
    <row r="606" spans="2:36" ht="91" x14ac:dyDescent="0.3">
      <c r="B606" s="176" t="s">
        <v>668</v>
      </c>
      <c r="C606" s="176" t="s">
        <v>657</v>
      </c>
      <c r="D606" s="176" t="s">
        <v>66</v>
      </c>
      <c r="E606" s="177" t="s">
        <v>67</v>
      </c>
      <c r="F606" s="177" t="s">
        <v>651</v>
      </c>
      <c r="G606" s="177" t="s">
        <v>653</v>
      </c>
      <c r="H606" s="194" t="s">
        <v>70</v>
      </c>
      <c r="I606" s="176" t="s">
        <v>100</v>
      </c>
      <c r="J606" s="11" t="s">
        <v>229</v>
      </c>
      <c r="K606" s="7" t="s">
        <v>124</v>
      </c>
      <c r="L606" s="7" t="s">
        <v>88</v>
      </c>
      <c r="M606" s="7">
        <v>40</v>
      </c>
      <c r="N606" s="178" t="s">
        <v>125</v>
      </c>
      <c r="O606" s="176" t="s">
        <v>660</v>
      </c>
      <c r="P606" s="194" t="s">
        <v>75</v>
      </c>
      <c r="Q606" s="194" t="s">
        <v>76</v>
      </c>
      <c r="R606" s="194" t="s">
        <v>77</v>
      </c>
      <c r="S606" s="179" t="s">
        <v>126</v>
      </c>
      <c r="T606" s="180">
        <f>V606+Y606</f>
        <v>139591.32</v>
      </c>
      <c r="U606" s="180" t="s">
        <v>79</v>
      </c>
      <c r="V606" s="198">
        <v>118652.62</v>
      </c>
      <c r="W606" s="184" t="s">
        <v>100</v>
      </c>
      <c r="X606" s="184" t="s">
        <v>100</v>
      </c>
      <c r="Y606" s="198">
        <v>20938.7</v>
      </c>
      <c r="Z606" s="184" t="s">
        <v>100</v>
      </c>
      <c r="AA606" s="184" t="s">
        <v>100</v>
      </c>
      <c r="AB606" s="198">
        <v>12138.38</v>
      </c>
      <c r="AC606" s="178" t="s">
        <v>166</v>
      </c>
      <c r="AD606" s="185" t="s">
        <v>79</v>
      </c>
      <c r="AE606" s="185">
        <f>V606+Y606</f>
        <v>139591.32</v>
      </c>
      <c r="AF606" s="176" t="s">
        <v>79</v>
      </c>
      <c r="AG606" s="178" t="s">
        <v>33</v>
      </c>
      <c r="AH606" s="200" t="s">
        <v>269</v>
      </c>
      <c r="AI606" s="200" t="s">
        <v>274</v>
      </c>
      <c r="AJ606" s="178"/>
    </row>
    <row r="607" spans="2:36" ht="52" x14ac:dyDescent="0.3">
      <c r="B607" s="258"/>
      <c r="C607" s="258"/>
      <c r="D607" s="258"/>
      <c r="E607" s="177"/>
      <c r="F607" s="177"/>
      <c r="G607" s="177"/>
      <c r="H607" s="195"/>
      <c r="I607" s="176"/>
      <c r="J607" s="11" t="s">
        <v>128</v>
      </c>
      <c r="K607" s="7" t="s">
        <v>129</v>
      </c>
      <c r="L607" s="7" t="s">
        <v>87</v>
      </c>
      <c r="M607" s="7">
        <v>2</v>
      </c>
      <c r="N607" s="178"/>
      <c r="O607" s="176"/>
      <c r="P607" s="195"/>
      <c r="Q607" s="195"/>
      <c r="R607" s="195"/>
      <c r="S607" s="179"/>
      <c r="T607" s="180"/>
      <c r="U607" s="180"/>
      <c r="V607" s="200"/>
      <c r="W607" s="184"/>
      <c r="X607" s="184"/>
      <c r="Y607" s="200"/>
      <c r="Z607" s="184"/>
      <c r="AA607" s="184"/>
      <c r="AB607" s="200"/>
      <c r="AC607" s="178"/>
      <c r="AD607" s="185"/>
      <c r="AE607" s="185"/>
      <c r="AF607" s="176"/>
      <c r="AG607" s="178"/>
      <c r="AH607" s="200"/>
      <c r="AI607" s="200"/>
      <c r="AJ607" s="176"/>
    </row>
    <row r="608" spans="2:36" ht="40" customHeight="1" x14ac:dyDescent="0.3">
      <c r="B608" s="258"/>
      <c r="C608" s="258"/>
      <c r="D608" s="258"/>
      <c r="E608" s="177"/>
      <c r="F608" s="177"/>
      <c r="G608" s="177"/>
      <c r="H608" s="196"/>
      <c r="I608" s="176"/>
      <c r="J608" s="11" t="s">
        <v>144</v>
      </c>
      <c r="K608" s="7" t="s">
        <v>145</v>
      </c>
      <c r="L608" s="7" t="s">
        <v>87</v>
      </c>
      <c r="M608" s="71">
        <v>65</v>
      </c>
      <c r="N608" s="178"/>
      <c r="O608" s="176"/>
      <c r="P608" s="196"/>
      <c r="Q608" s="196"/>
      <c r="R608" s="196"/>
      <c r="S608" s="179"/>
      <c r="T608" s="180"/>
      <c r="U608" s="180"/>
      <c r="V608" s="200"/>
      <c r="W608" s="184"/>
      <c r="X608" s="184"/>
      <c r="Y608" s="200"/>
      <c r="Z608" s="184"/>
      <c r="AA608" s="184"/>
      <c r="AB608" s="200"/>
      <c r="AC608" s="178"/>
      <c r="AD608" s="185"/>
      <c r="AE608" s="185"/>
      <c r="AF608" s="176"/>
      <c r="AG608" s="178"/>
      <c r="AH608" s="200"/>
      <c r="AI608" s="200"/>
      <c r="AJ608" s="176"/>
    </row>
    <row r="609" spans="2:36" ht="124" customHeight="1" x14ac:dyDescent="0.3">
      <c r="B609" s="176" t="s">
        <v>669</v>
      </c>
      <c r="C609" s="176" t="s">
        <v>658</v>
      </c>
      <c r="D609" s="176" t="s">
        <v>66</v>
      </c>
      <c r="E609" s="177" t="s">
        <v>67</v>
      </c>
      <c r="F609" s="177" t="s">
        <v>651</v>
      </c>
      <c r="G609" s="177" t="s">
        <v>653</v>
      </c>
      <c r="H609" s="194" t="s">
        <v>70</v>
      </c>
      <c r="I609" s="176" t="s">
        <v>100</v>
      </c>
      <c r="J609" s="11" t="s">
        <v>229</v>
      </c>
      <c r="K609" s="7" t="s">
        <v>124</v>
      </c>
      <c r="L609" s="7" t="s">
        <v>88</v>
      </c>
      <c r="M609" s="7">
        <v>40</v>
      </c>
      <c r="N609" s="178" t="s">
        <v>125</v>
      </c>
      <c r="O609" s="176" t="s">
        <v>660</v>
      </c>
      <c r="P609" s="194" t="s">
        <v>75</v>
      </c>
      <c r="Q609" s="194" t="s">
        <v>76</v>
      </c>
      <c r="R609" s="194" t="s">
        <v>77</v>
      </c>
      <c r="S609" s="179" t="s">
        <v>126</v>
      </c>
      <c r="T609" s="180">
        <f>V609+Y609</f>
        <v>106875.98</v>
      </c>
      <c r="U609" s="180" t="s">
        <v>79</v>
      </c>
      <c r="V609" s="198">
        <v>90844.58</v>
      </c>
      <c r="W609" s="184" t="s">
        <v>100</v>
      </c>
      <c r="X609" s="184" t="s">
        <v>100</v>
      </c>
      <c r="Y609" s="198">
        <v>16031.4</v>
      </c>
      <c r="Z609" s="184" t="s">
        <v>100</v>
      </c>
      <c r="AA609" s="184" t="s">
        <v>100</v>
      </c>
      <c r="AB609" s="198">
        <v>9293.56</v>
      </c>
      <c r="AC609" s="178" t="s">
        <v>166</v>
      </c>
      <c r="AD609" s="185" t="s">
        <v>79</v>
      </c>
      <c r="AE609" s="185">
        <f>V609+Y609</f>
        <v>106875.98</v>
      </c>
      <c r="AF609" s="176" t="s">
        <v>79</v>
      </c>
      <c r="AG609" s="178" t="s">
        <v>33</v>
      </c>
      <c r="AH609" s="200" t="s">
        <v>270</v>
      </c>
      <c r="AI609" s="200" t="s">
        <v>276</v>
      </c>
      <c r="AJ609" s="178"/>
    </row>
    <row r="610" spans="2:36" ht="85" customHeight="1" x14ac:dyDescent="0.3">
      <c r="B610" s="258"/>
      <c r="C610" s="258"/>
      <c r="D610" s="258"/>
      <c r="E610" s="177"/>
      <c r="F610" s="177"/>
      <c r="G610" s="177"/>
      <c r="H610" s="195"/>
      <c r="I610" s="176"/>
      <c r="J610" s="11" t="s">
        <v>128</v>
      </c>
      <c r="K610" s="7" t="s">
        <v>129</v>
      </c>
      <c r="L610" s="7" t="s">
        <v>87</v>
      </c>
      <c r="M610" s="7">
        <v>1</v>
      </c>
      <c r="N610" s="178"/>
      <c r="O610" s="176"/>
      <c r="P610" s="195"/>
      <c r="Q610" s="195"/>
      <c r="R610" s="195"/>
      <c r="S610" s="179"/>
      <c r="T610" s="180"/>
      <c r="U610" s="180"/>
      <c r="V610" s="200"/>
      <c r="W610" s="184"/>
      <c r="X610" s="184"/>
      <c r="Y610" s="200"/>
      <c r="Z610" s="184"/>
      <c r="AA610" s="184"/>
      <c r="AB610" s="200"/>
      <c r="AC610" s="178"/>
      <c r="AD610" s="185"/>
      <c r="AE610" s="185"/>
      <c r="AF610" s="176"/>
      <c r="AG610" s="178"/>
      <c r="AH610" s="200"/>
      <c r="AI610" s="200"/>
      <c r="AJ610" s="176"/>
    </row>
    <row r="611" spans="2:36" ht="68.150000000000006" customHeight="1" x14ac:dyDescent="0.3">
      <c r="B611" s="258"/>
      <c r="C611" s="258"/>
      <c r="D611" s="258"/>
      <c r="E611" s="177"/>
      <c r="F611" s="177"/>
      <c r="G611" s="177"/>
      <c r="H611" s="196"/>
      <c r="I611" s="176"/>
      <c r="J611" s="11" t="s">
        <v>144</v>
      </c>
      <c r="K611" s="7" t="s">
        <v>145</v>
      </c>
      <c r="L611" s="7" t="s">
        <v>87</v>
      </c>
      <c r="M611" s="71">
        <v>40</v>
      </c>
      <c r="N611" s="178"/>
      <c r="O611" s="176"/>
      <c r="P611" s="196"/>
      <c r="Q611" s="196"/>
      <c r="R611" s="196"/>
      <c r="S611" s="179"/>
      <c r="T611" s="180"/>
      <c r="U611" s="180"/>
      <c r="V611" s="200"/>
      <c r="W611" s="184"/>
      <c r="X611" s="184"/>
      <c r="Y611" s="200"/>
      <c r="Z611" s="184"/>
      <c r="AA611" s="184"/>
      <c r="AB611" s="200"/>
      <c r="AC611" s="178"/>
      <c r="AD611" s="185"/>
      <c r="AE611" s="185"/>
      <c r="AF611" s="176"/>
      <c r="AG611" s="178"/>
      <c r="AH611" s="200"/>
      <c r="AI611" s="200"/>
      <c r="AJ611" s="176"/>
    </row>
    <row r="612" spans="2:36" ht="116.15" customHeight="1" x14ac:dyDescent="0.3">
      <c r="B612" s="176" t="s">
        <v>670</v>
      </c>
      <c r="C612" s="176" t="s">
        <v>659</v>
      </c>
      <c r="D612" s="176" t="s">
        <v>66</v>
      </c>
      <c r="E612" s="177" t="s">
        <v>67</v>
      </c>
      <c r="F612" s="177" t="s">
        <v>651</v>
      </c>
      <c r="G612" s="177" t="s">
        <v>653</v>
      </c>
      <c r="H612" s="194" t="s">
        <v>70</v>
      </c>
      <c r="I612" s="176" t="s">
        <v>100</v>
      </c>
      <c r="J612" s="11" t="s">
        <v>229</v>
      </c>
      <c r="K612" s="7" t="s">
        <v>124</v>
      </c>
      <c r="L612" s="7" t="s">
        <v>88</v>
      </c>
      <c r="M612" s="7">
        <v>40</v>
      </c>
      <c r="N612" s="178" t="s">
        <v>125</v>
      </c>
      <c r="O612" s="176" t="s">
        <v>660</v>
      </c>
      <c r="P612" s="194" t="s">
        <v>75</v>
      </c>
      <c r="Q612" s="194" t="s">
        <v>76</v>
      </c>
      <c r="R612" s="194" t="s">
        <v>77</v>
      </c>
      <c r="S612" s="179" t="s">
        <v>126</v>
      </c>
      <c r="T612" s="180">
        <f>V612+Y612</f>
        <v>129357.77</v>
      </c>
      <c r="U612" s="180" t="s">
        <v>79</v>
      </c>
      <c r="V612" s="178">
        <v>109954.11</v>
      </c>
      <c r="W612" s="184" t="s">
        <v>100</v>
      </c>
      <c r="X612" s="184" t="s">
        <v>100</v>
      </c>
      <c r="Y612" s="178">
        <v>19403.66</v>
      </c>
      <c r="Z612" s="184" t="s">
        <v>100</v>
      </c>
      <c r="AA612" s="184" t="s">
        <v>100</v>
      </c>
      <c r="AB612" s="198">
        <v>11248.5</v>
      </c>
      <c r="AC612" s="178" t="s">
        <v>166</v>
      </c>
      <c r="AD612" s="185" t="s">
        <v>79</v>
      </c>
      <c r="AE612" s="185">
        <f>V612+Y612</f>
        <v>129357.77</v>
      </c>
      <c r="AF612" s="176" t="s">
        <v>79</v>
      </c>
      <c r="AG612" s="178" t="s">
        <v>33</v>
      </c>
      <c r="AH612" s="200" t="s">
        <v>277</v>
      </c>
      <c r="AI612" s="200" t="s">
        <v>187</v>
      </c>
      <c r="AJ612" s="178"/>
    </row>
    <row r="613" spans="2:36" ht="73" customHeight="1" x14ac:dyDescent="0.3">
      <c r="B613" s="258"/>
      <c r="C613" s="258"/>
      <c r="D613" s="258"/>
      <c r="E613" s="177"/>
      <c r="F613" s="177"/>
      <c r="G613" s="177"/>
      <c r="H613" s="195"/>
      <c r="I613" s="176"/>
      <c r="J613" s="11" t="s">
        <v>128</v>
      </c>
      <c r="K613" s="7" t="s">
        <v>129</v>
      </c>
      <c r="L613" s="7" t="s">
        <v>87</v>
      </c>
      <c r="M613" s="7">
        <v>2</v>
      </c>
      <c r="N613" s="178"/>
      <c r="O613" s="176"/>
      <c r="P613" s="195"/>
      <c r="Q613" s="195"/>
      <c r="R613" s="195"/>
      <c r="S613" s="179"/>
      <c r="T613" s="180"/>
      <c r="U613" s="180"/>
      <c r="V613" s="200"/>
      <c r="W613" s="184"/>
      <c r="X613" s="184"/>
      <c r="Y613" s="200"/>
      <c r="Z613" s="184"/>
      <c r="AA613" s="184"/>
      <c r="AB613" s="200"/>
      <c r="AC613" s="178"/>
      <c r="AD613" s="185"/>
      <c r="AE613" s="185"/>
      <c r="AF613" s="176"/>
      <c r="AG613" s="178"/>
      <c r="AH613" s="200"/>
      <c r="AI613" s="200"/>
      <c r="AJ613" s="176"/>
    </row>
    <row r="614" spans="2:36" ht="86.15" customHeight="1" x14ac:dyDescent="0.3">
      <c r="B614" s="258"/>
      <c r="C614" s="258"/>
      <c r="D614" s="258"/>
      <c r="E614" s="177"/>
      <c r="F614" s="177"/>
      <c r="G614" s="177"/>
      <c r="H614" s="196"/>
      <c r="I614" s="176"/>
      <c r="J614" s="11" t="s">
        <v>144</v>
      </c>
      <c r="K614" s="7" t="s">
        <v>145</v>
      </c>
      <c r="L614" s="7" t="s">
        <v>87</v>
      </c>
      <c r="M614" s="71">
        <v>67</v>
      </c>
      <c r="N614" s="178"/>
      <c r="O614" s="176"/>
      <c r="P614" s="196"/>
      <c r="Q614" s="196"/>
      <c r="R614" s="196"/>
      <c r="S614" s="179"/>
      <c r="T614" s="180"/>
      <c r="U614" s="180"/>
      <c r="V614" s="200"/>
      <c r="W614" s="184"/>
      <c r="X614" s="184"/>
      <c r="Y614" s="200"/>
      <c r="Z614" s="184"/>
      <c r="AA614" s="184"/>
      <c r="AB614" s="200"/>
      <c r="AC614" s="178"/>
      <c r="AD614" s="185"/>
      <c r="AE614" s="185"/>
      <c r="AF614" s="176"/>
      <c r="AG614" s="178"/>
      <c r="AH614" s="200"/>
      <c r="AI614" s="200"/>
      <c r="AJ614" s="176"/>
    </row>
    <row r="615" spans="2:36" ht="143.15" customHeight="1" x14ac:dyDescent="0.3">
      <c r="B615" s="256" t="s">
        <v>1084</v>
      </c>
      <c r="C615" s="256" t="s">
        <v>657</v>
      </c>
      <c r="D615" s="256" t="s">
        <v>66</v>
      </c>
      <c r="E615" s="242" t="s">
        <v>67</v>
      </c>
      <c r="F615" s="242" t="s">
        <v>651</v>
      </c>
      <c r="G615" s="242" t="s">
        <v>653</v>
      </c>
      <c r="H615" s="247" t="s">
        <v>70</v>
      </c>
      <c r="I615" s="256" t="s">
        <v>100</v>
      </c>
      <c r="J615" s="20" t="s">
        <v>229</v>
      </c>
      <c r="K615" s="28" t="s">
        <v>124</v>
      </c>
      <c r="L615" s="28" t="s">
        <v>88</v>
      </c>
      <c r="M615" s="28">
        <v>40</v>
      </c>
      <c r="N615" s="222" t="s">
        <v>125</v>
      </c>
      <c r="O615" s="256" t="s">
        <v>660</v>
      </c>
      <c r="P615" s="247" t="s">
        <v>75</v>
      </c>
      <c r="Q615" s="247" t="s">
        <v>76</v>
      </c>
      <c r="R615" s="247" t="s">
        <v>77</v>
      </c>
      <c r="S615" s="335" t="s">
        <v>126</v>
      </c>
      <c r="T615" s="320">
        <f>V615+Y615</f>
        <v>69795.66</v>
      </c>
      <c r="U615" s="320" t="s">
        <v>79</v>
      </c>
      <c r="V615" s="255">
        <v>59326.31</v>
      </c>
      <c r="W615" s="314" t="s">
        <v>100</v>
      </c>
      <c r="X615" s="314" t="s">
        <v>100</v>
      </c>
      <c r="Y615" s="255">
        <v>10469.35</v>
      </c>
      <c r="Z615" s="314" t="s">
        <v>100</v>
      </c>
      <c r="AA615" s="314" t="s">
        <v>100</v>
      </c>
      <c r="AB615" s="255">
        <v>6069.19</v>
      </c>
      <c r="AC615" s="222" t="s">
        <v>166</v>
      </c>
      <c r="AD615" s="241" t="s">
        <v>79</v>
      </c>
      <c r="AE615" s="241">
        <f>V615+Y615</f>
        <v>69795.66</v>
      </c>
      <c r="AF615" s="256" t="s">
        <v>79</v>
      </c>
      <c r="AG615" s="222" t="s">
        <v>33</v>
      </c>
      <c r="AH615" s="315" t="s">
        <v>254</v>
      </c>
      <c r="AI615" s="315" t="s">
        <v>435</v>
      </c>
      <c r="AJ615" s="256"/>
    </row>
    <row r="616" spans="2:36" ht="69" customHeight="1" x14ac:dyDescent="0.3">
      <c r="B616" s="544"/>
      <c r="C616" s="524"/>
      <c r="D616" s="525"/>
      <c r="E616" s="430"/>
      <c r="F616" s="429"/>
      <c r="G616" s="430"/>
      <c r="H616" s="248"/>
      <c r="I616" s="256"/>
      <c r="J616" s="20" t="s">
        <v>128</v>
      </c>
      <c r="K616" s="28" t="s">
        <v>129</v>
      </c>
      <c r="L616" s="28" t="s">
        <v>87</v>
      </c>
      <c r="M616" s="28">
        <v>1</v>
      </c>
      <c r="N616" s="222"/>
      <c r="O616" s="256"/>
      <c r="P616" s="248"/>
      <c r="Q616" s="248"/>
      <c r="R616" s="248"/>
      <c r="S616" s="335"/>
      <c r="T616" s="320"/>
      <c r="U616" s="320"/>
      <c r="V616" s="315"/>
      <c r="W616" s="314"/>
      <c r="X616" s="314"/>
      <c r="Y616" s="315"/>
      <c r="Z616" s="314"/>
      <c r="AA616" s="314"/>
      <c r="AB616" s="315"/>
      <c r="AC616" s="222"/>
      <c r="AD616" s="241"/>
      <c r="AE616" s="241"/>
      <c r="AF616" s="256"/>
      <c r="AG616" s="222"/>
      <c r="AH616" s="315"/>
      <c r="AI616" s="315"/>
      <c r="AJ616" s="256"/>
    </row>
    <row r="617" spans="2:36" ht="64" customHeight="1" x14ac:dyDescent="0.3">
      <c r="B617" s="544"/>
      <c r="C617" s="524"/>
      <c r="D617" s="525"/>
      <c r="E617" s="430"/>
      <c r="F617" s="429"/>
      <c r="G617" s="430"/>
      <c r="H617" s="249"/>
      <c r="I617" s="256"/>
      <c r="J617" s="20" t="s">
        <v>144</v>
      </c>
      <c r="K617" s="28" t="s">
        <v>145</v>
      </c>
      <c r="L617" s="28" t="s">
        <v>87</v>
      </c>
      <c r="M617" s="69">
        <v>32</v>
      </c>
      <c r="N617" s="222"/>
      <c r="O617" s="256"/>
      <c r="P617" s="249"/>
      <c r="Q617" s="249"/>
      <c r="R617" s="249"/>
      <c r="S617" s="335"/>
      <c r="T617" s="320"/>
      <c r="U617" s="320"/>
      <c r="V617" s="315"/>
      <c r="W617" s="314"/>
      <c r="X617" s="314"/>
      <c r="Y617" s="315"/>
      <c r="Z617" s="314"/>
      <c r="AA617" s="314"/>
      <c r="AB617" s="315"/>
      <c r="AC617" s="222"/>
      <c r="AD617" s="241"/>
      <c r="AE617" s="241"/>
      <c r="AF617" s="256"/>
      <c r="AG617" s="222"/>
      <c r="AH617" s="315"/>
      <c r="AI617" s="315"/>
      <c r="AJ617" s="256"/>
    </row>
    <row r="618" spans="2:36" ht="119.25" customHeight="1" x14ac:dyDescent="0.3">
      <c r="B618" s="176" t="s">
        <v>1024</v>
      </c>
      <c r="C618" s="176" t="s">
        <v>1025</v>
      </c>
      <c r="D618" s="176" t="s">
        <v>66</v>
      </c>
      <c r="E618" s="177" t="s">
        <v>67</v>
      </c>
      <c r="F618" s="177" t="s">
        <v>651</v>
      </c>
      <c r="G618" s="177" t="s">
        <v>653</v>
      </c>
      <c r="H618" s="194" t="s">
        <v>70</v>
      </c>
      <c r="I618" s="176" t="s">
        <v>100</v>
      </c>
      <c r="J618" s="11" t="s">
        <v>229</v>
      </c>
      <c r="K618" s="7" t="s">
        <v>124</v>
      </c>
      <c r="L618" s="7" t="s">
        <v>88</v>
      </c>
      <c r="M618" s="7">
        <v>40</v>
      </c>
      <c r="N618" s="178" t="s">
        <v>125</v>
      </c>
      <c r="O618" s="258" t="s">
        <v>660</v>
      </c>
      <c r="P618" s="176" t="s">
        <v>75</v>
      </c>
      <c r="Q618" s="176" t="s">
        <v>76</v>
      </c>
      <c r="R618" s="179" t="s">
        <v>77</v>
      </c>
      <c r="S618" s="179" t="s">
        <v>126</v>
      </c>
      <c r="T618" s="180">
        <f>V618+Y618</f>
        <v>127056.07</v>
      </c>
      <c r="U618" s="180" t="s">
        <v>79</v>
      </c>
      <c r="V618" s="184">
        <v>107997.67</v>
      </c>
      <c r="W618" s="184" t="s">
        <v>100</v>
      </c>
      <c r="X618" s="184" t="s">
        <v>100</v>
      </c>
      <c r="Y618" s="178">
        <v>19058.400000000001</v>
      </c>
      <c r="Z618" s="184" t="s">
        <v>100</v>
      </c>
      <c r="AA618" s="184" t="s">
        <v>100</v>
      </c>
      <c r="AB618" s="198">
        <v>11048.35</v>
      </c>
      <c r="AC618" s="178" t="s">
        <v>166</v>
      </c>
      <c r="AD618" s="185" t="s">
        <v>79</v>
      </c>
      <c r="AE618" s="185">
        <f>V618+Y618</f>
        <v>127056.07</v>
      </c>
      <c r="AF618" s="176" t="s">
        <v>79</v>
      </c>
      <c r="AG618" s="178" t="s">
        <v>33</v>
      </c>
      <c r="AH618" s="200" t="s">
        <v>320</v>
      </c>
      <c r="AI618" s="200" t="s">
        <v>382</v>
      </c>
      <c r="AJ618" s="178"/>
    </row>
    <row r="619" spans="2:36" ht="59.25" customHeight="1" x14ac:dyDescent="0.3">
      <c r="B619" s="258"/>
      <c r="C619" s="258"/>
      <c r="D619" s="258"/>
      <c r="E619" s="177"/>
      <c r="F619" s="177"/>
      <c r="G619" s="177"/>
      <c r="H619" s="195"/>
      <c r="I619" s="176"/>
      <c r="J619" s="11" t="s">
        <v>128</v>
      </c>
      <c r="K619" s="7" t="s">
        <v>129</v>
      </c>
      <c r="L619" s="7" t="s">
        <v>87</v>
      </c>
      <c r="M619" s="7">
        <v>2</v>
      </c>
      <c r="N619" s="178"/>
      <c r="O619" s="258"/>
      <c r="P619" s="176"/>
      <c r="Q619" s="176"/>
      <c r="R619" s="179"/>
      <c r="S619" s="179"/>
      <c r="T619" s="180"/>
      <c r="U619" s="180"/>
      <c r="V619" s="184"/>
      <c r="W619" s="184"/>
      <c r="X619" s="184"/>
      <c r="Y619" s="200"/>
      <c r="Z619" s="184"/>
      <c r="AA619" s="184"/>
      <c r="AB619" s="200"/>
      <c r="AC619" s="178"/>
      <c r="AD619" s="185"/>
      <c r="AE619" s="185"/>
      <c r="AF619" s="176"/>
      <c r="AG619" s="178"/>
      <c r="AH619" s="200"/>
      <c r="AI619" s="200"/>
      <c r="AJ619" s="176"/>
    </row>
    <row r="620" spans="2:36" ht="40" customHeight="1" x14ac:dyDescent="0.3">
      <c r="B620" s="258"/>
      <c r="C620" s="258"/>
      <c r="D620" s="258"/>
      <c r="E620" s="177"/>
      <c r="F620" s="177"/>
      <c r="G620" s="177"/>
      <c r="H620" s="196"/>
      <c r="I620" s="176"/>
      <c r="J620" s="11" t="s">
        <v>144</v>
      </c>
      <c r="K620" s="7" t="s">
        <v>145</v>
      </c>
      <c r="L620" s="7" t="s">
        <v>87</v>
      </c>
      <c r="M620" s="71">
        <v>60</v>
      </c>
      <c r="N620" s="178"/>
      <c r="O620" s="258"/>
      <c r="P620" s="176"/>
      <c r="Q620" s="176"/>
      <c r="R620" s="179"/>
      <c r="S620" s="179"/>
      <c r="T620" s="180"/>
      <c r="U620" s="180"/>
      <c r="V620" s="184"/>
      <c r="W620" s="184"/>
      <c r="X620" s="184"/>
      <c r="Y620" s="200"/>
      <c r="Z620" s="184"/>
      <c r="AA620" s="184"/>
      <c r="AB620" s="200"/>
      <c r="AC620" s="178"/>
      <c r="AD620" s="185"/>
      <c r="AE620" s="185"/>
      <c r="AF620" s="176"/>
      <c r="AG620" s="178"/>
      <c r="AH620" s="200"/>
      <c r="AI620" s="200"/>
      <c r="AJ620" s="176"/>
    </row>
    <row r="621" spans="2:36" ht="139.5" customHeight="1" x14ac:dyDescent="0.3">
      <c r="B621" s="176" t="s">
        <v>635</v>
      </c>
      <c r="C621" s="176" t="s">
        <v>636</v>
      </c>
      <c r="D621" s="176" t="s">
        <v>123</v>
      </c>
      <c r="E621" s="177" t="s">
        <v>67</v>
      </c>
      <c r="F621" s="177" t="s">
        <v>151</v>
      </c>
      <c r="G621" s="177" t="s">
        <v>164</v>
      </c>
      <c r="H621" s="194" t="s">
        <v>70</v>
      </c>
      <c r="I621" s="176" t="s">
        <v>100</v>
      </c>
      <c r="J621" s="11" t="s">
        <v>229</v>
      </c>
      <c r="K621" s="7" t="s">
        <v>124</v>
      </c>
      <c r="L621" s="7" t="s">
        <v>88</v>
      </c>
      <c r="M621" s="7">
        <v>40</v>
      </c>
      <c r="N621" s="178" t="s">
        <v>125</v>
      </c>
      <c r="O621" s="258" t="s">
        <v>637</v>
      </c>
      <c r="P621" s="194" t="s">
        <v>75</v>
      </c>
      <c r="Q621" s="194" t="s">
        <v>76</v>
      </c>
      <c r="R621" s="194" t="s">
        <v>77</v>
      </c>
      <c r="S621" s="341" t="s">
        <v>126</v>
      </c>
      <c r="T621" s="180">
        <f>V621+Y621</f>
        <v>732499.53</v>
      </c>
      <c r="U621" s="180">
        <f>+T621/M622</f>
        <v>122083.255</v>
      </c>
      <c r="V621" s="185">
        <v>622624.6</v>
      </c>
      <c r="W621" s="281" t="s">
        <v>100</v>
      </c>
      <c r="X621" s="281" t="s">
        <v>100</v>
      </c>
      <c r="Y621" s="185">
        <v>109874.93</v>
      </c>
      <c r="Z621" s="184" t="s">
        <v>100</v>
      </c>
      <c r="AA621" s="184" t="s">
        <v>79</v>
      </c>
      <c r="AB621" s="185">
        <v>63695.61</v>
      </c>
      <c r="AC621" s="178" t="s">
        <v>166</v>
      </c>
      <c r="AD621" s="185" t="s">
        <v>100</v>
      </c>
      <c r="AE621" s="185">
        <f>+V621+Y621</f>
        <v>732499.53</v>
      </c>
      <c r="AF621" s="176" t="s">
        <v>79</v>
      </c>
      <c r="AG621" s="178" t="s">
        <v>33</v>
      </c>
      <c r="AH621" s="178" t="s">
        <v>195</v>
      </c>
      <c r="AI621" s="178" t="s">
        <v>179</v>
      </c>
      <c r="AJ621" s="176"/>
    </row>
    <row r="622" spans="2:36" ht="73" customHeight="1" x14ac:dyDescent="0.3">
      <c r="B622" s="176"/>
      <c r="C622" s="176"/>
      <c r="D622" s="176"/>
      <c r="E622" s="177"/>
      <c r="F622" s="177"/>
      <c r="G622" s="177"/>
      <c r="H622" s="195"/>
      <c r="I622" s="176"/>
      <c r="J622" s="11" t="s">
        <v>128</v>
      </c>
      <c r="K622" s="7" t="s">
        <v>129</v>
      </c>
      <c r="L622" s="7" t="s">
        <v>87</v>
      </c>
      <c r="M622" s="7">
        <v>6</v>
      </c>
      <c r="N622" s="178"/>
      <c r="O622" s="258"/>
      <c r="P622" s="195"/>
      <c r="Q622" s="195"/>
      <c r="R622" s="195"/>
      <c r="S622" s="341"/>
      <c r="T622" s="180"/>
      <c r="U622" s="180"/>
      <c r="V622" s="185"/>
      <c r="W622" s="281"/>
      <c r="X622" s="281"/>
      <c r="Y622" s="185"/>
      <c r="Z622" s="184"/>
      <c r="AA622" s="184"/>
      <c r="AB622" s="185"/>
      <c r="AC622" s="178"/>
      <c r="AD622" s="185"/>
      <c r="AE622" s="185"/>
      <c r="AF622" s="176"/>
      <c r="AG622" s="178"/>
      <c r="AH622" s="178"/>
      <c r="AI622" s="178"/>
      <c r="AJ622" s="176"/>
    </row>
    <row r="623" spans="2:36" ht="54" customHeight="1" x14ac:dyDescent="0.3">
      <c r="B623" s="176"/>
      <c r="C623" s="176"/>
      <c r="D623" s="176"/>
      <c r="E623" s="177"/>
      <c r="F623" s="177"/>
      <c r="G623" s="177"/>
      <c r="H623" s="196"/>
      <c r="I623" s="176"/>
      <c r="J623" s="11" t="s">
        <v>144</v>
      </c>
      <c r="K623" s="7" t="s">
        <v>145</v>
      </c>
      <c r="L623" s="7" t="s">
        <v>87</v>
      </c>
      <c r="M623" s="71">
        <v>350</v>
      </c>
      <c r="N623" s="178"/>
      <c r="O623" s="258"/>
      <c r="P623" s="196"/>
      <c r="Q623" s="196"/>
      <c r="R623" s="196"/>
      <c r="S623" s="341"/>
      <c r="T623" s="180"/>
      <c r="U623" s="180"/>
      <c r="V623" s="185"/>
      <c r="W623" s="281"/>
      <c r="X623" s="281"/>
      <c r="Y623" s="185"/>
      <c r="Z623" s="184"/>
      <c r="AA623" s="184"/>
      <c r="AB623" s="185"/>
      <c r="AC623" s="178"/>
      <c r="AD623" s="185"/>
      <c r="AE623" s="185"/>
      <c r="AF623" s="176"/>
      <c r="AG623" s="178"/>
      <c r="AH623" s="178"/>
      <c r="AI623" s="178"/>
      <c r="AJ623" s="176"/>
    </row>
    <row r="624" spans="2:36" ht="52" x14ac:dyDescent="0.3">
      <c r="B624" s="176" t="s">
        <v>638</v>
      </c>
      <c r="C624" s="176" t="s">
        <v>639</v>
      </c>
      <c r="D624" s="176" t="s">
        <v>123</v>
      </c>
      <c r="E624" s="177" t="s">
        <v>67</v>
      </c>
      <c r="F624" s="177" t="s">
        <v>151</v>
      </c>
      <c r="G624" s="177" t="s">
        <v>164</v>
      </c>
      <c r="H624" s="194" t="s">
        <v>70</v>
      </c>
      <c r="I624" s="176" t="s">
        <v>100</v>
      </c>
      <c r="J624" s="11" t="s">
        <v>128</v>
      </c>
      <c r="K624" s="7" t="s">
        <v>129</v>
      </c>
      <c r="L624" s="7" t="s">
        <v>87</v>
      </c>
      <c r="M624" s="7">
        <v>1</v>
      </c>
      <c r="N624" s="178" t="s">
        <v>125</v>
      </c>
      <c r="O624" s="258" t="s">
        <v>637</v>
      </c>
      <c r="P624" s="194" t="s">
        <v>75</v>
      </c>
      <c r="Q624" s="194" t="s">
        <v>76</v>
      </c>
      <c r="R624" s="194" t="s">
        <v>77</v>
      </c>
      <c r="S624" s="179" t="s">
        <v>649</v>
      </c>
      <c r="T624" s="180">
        <f>V624+Y624</f>
        <v>117700</v>
      </c>
      <c r="U624" s="180">
        <f>+T624/M624</f>
        <v>117700</v>
      </c>
      <c r="V624" s="185">
        <v>100045</v>
      </c>
      <c r="W624" s="184" t="s">
        <v>100</v>
      </c>
      <c r="X624" s="184" t="s">
        <v>79</v>
      </c>
      <c r="Y624" s="185">
        <v>17655</v>
      </c>
      <c r="Z624" s="184" t="s">
        <v>100</v>
      </c>
      <c r="AA624" s="184" t="s">
        <v>79</v>
      </c>
      <c r="AB624" s="185">
        <v>10234.780000000001</v>
      </c>
      <c r="AC624" s="178" t="s">
        <v>166</v>
      </c>
      <c r="AD624" s="185" t="s">
        <v>100</v>
      </c>
      <c r="AE624" s="185">
        <f>+V624+Y624</f>
        <v>117700</v>
      </c>
      <c r="AF624" s="176" t="s">
        <v>79</v>
      </c>
      <c r="AG624" s="178" t="s">
        <v>33</v>
      </c>
      <c r="AH624" s="178" t="s">
        <v>320</v>
      </c>
      <c r="AI624" s="178" t="s">
        <v>661</v>
      </c>
      <c r="AJ624" s="176"/>
    </row>
    <row r="625" spans="2:442" ht="129" customHeight="1" x14ac:dyDescent="0.3">
      <c r="B625" s="176"/>
      <c r="C625" s="176"/>
      <c r="D625" s="176"/>
      <c r="E625" s="177"/>
      <c r="F625" s="177"/>
      <c r="G625" s="177"/>
      <c r="H625" s="196"/>
      <c r="I625" s="176"/>
      <c r="J625" s="11" t="s">
        <v>144</v>
      </c>
      <c r="K625" s="7" t="s">
        <v>145</v>
      </c>
      <c r="L625" s="7" t="s">
        <v>87</v>
      </c>
      <c r="M625" s="71">
        <v>10</v>
      </c>
      <c r="N625" s="178"/>
      <c r="O625" s="258"/>
      <c r="P625" s="196"/>
      <c r="Q625" s="196"/>
      <c r="R625" s="196"/>
      <c r="S625" s="179"/>
      <c r="T625" s="180"/>
      <c r="U625" s="180"/>
      <c r="V625" s="185"/>
      <c r="W625" s="184"/>
      <c r="X625" s="184"/>
      <c r="Y625" s="185"/>
      <c r="Z625" s="184"/>
      <c r="AA625" s="184"/>
      <c r="AB625" s="185"/>
      <c r="AC625" s="178"/>
      <c r="AD625" s="185"/>
      <c r="AE625" s="185"/>
      <c r="AF625" s="176"/>
      <c r="AG625" s="178"/>
      <c r="AH625" s="178"/>
      <c r="AI625" s="178"/>
      <c r="AJ625" s="176"/>
    </row>
    <row r="626" spans="2:442" ht="75.650000000000006" customHeight="1" x14ac:dyDescent="0.3">
      <c r="B626" s="176" t="s">
        <v>675</v>
      </c>
      <c r="C626" s="176" t="s">
        <v>640</v>
      </c>
      <c r="D626" s="176" t="s">
        <v>123</v>
      </c>
      <c r="E626" s="177" t="s">
        <v>67</v>
      </c>
      <c r="F626" s="177" t="s">
        <v>149</v>
      </c>
      <c r="G626" s="177" t="s">
        <v>69</v>
      </c>
      <c r="H626" s="194" t="s">
        <v>70</v>
      </c>
      <c r="I626" s="194" t="s">
        <v>100</v>
      </c>
      <c r="J626" s="11" t="s">
        <v>130</v>
      </c>
      <c r="K626" s="7" t="s">
        <v>131</v>
      </c>
      <c r="L626" s="7" t="s">
        <v>132</v>
      </c>
      <c r="M626" s="7">
        <v>2</v>
      </c>
      <c r="N626" s="178" t="s">
        <v>125</v>
      </c>
      <c r="O626" s="176" t="s">
        <v>641</v>
      </c>
      <c r="P626" s="194" t="s">
        <v>75</v>
      </c>
      <c r="Q626" s="194" t="s">
        <v>76</v>
      </c>
      <c r="R626" s="194" t="s">
        <v>77</v>
      </c>
      <c r="S626" s="179" t="s">
        <v>126</v>
      </c>
      <c r="T626" s="180">
        <f>V626+Y626</f>
        <v>149800</v>
      </c>
      <c r="U626" s="180">
        <f>+T626/M627</f>
        <v>74900</v>
      </c>
      <c r="V626" s="269">
        <v>127330</v>
      </c>
      <c r="W626" s="184" t="s">
        <v>100</v>
      </c>
      <c r="X626" s="184" t="s">
        <v>100</v>
      </c>
      <c r="Y626" s="269">
        <v>22470</v>
      </c>
      <c r="Z626" s="184" t="s">
        <v>100</v>
      </c>
      <c r="AA626" s="184" t="s">
        <v>100</v>
      </c>
      <c r="AB626" s="269">
        <v>13026.09</v>
      </c>
      <c r="AC626" s="178" t="s">
        <v>80</v>
      </c>
      <c r="AD626" s="185"/>
      <c r="AE626" s="185">
        <f>V626+Y626</f>
        <v>149800</v>
      </c>
      <c r="AF626" s="176" t="s">
        <v>79</v>
      </c>
      <c r="AG626" s="178" t="s">
        <v>33</v>
      </c>
      <c r="AH626" s="200" t="s">
        <v>320</v>
      </c>
      <c r="AI626" s="200" t="s">
        <v>269</v>
      </c>
      <c r="AJ626" s="176"/>
    </row>
    <row r="627" spans="2:442" ht="75.650000000000006" customHeight="1" x14ac:dyDescent="0.3">
      <c r="B627" s="176"/>
      <c r="C627" s="176"/>
      <c r="D627" s="176"/>
      <c r="E627" s="177"/>
      <c r="F627" s="177"/>
      <c r="G627" s="177"/>
      <c r="H627" s="195"/>
      <c r="I627" s="195"/>
      <c r="J627" s="11" t="s">
        <v>133</v>
      </c>
      <c r="K627" s="7" t="s">
        <v>134</v>
      </c>
      <c r="L627" s="7" t="s">
        <v>87</v>
      </c>
      <c r="M627" s="7">
        <v>2</v>
      </c>
      <c r="N627" s="178"/>
      <c r="O627" s="176"/>
      <c r="P627" s="195"/>
      <c r="Q627" s="195"/>
      <c r="R627" s="195"/>
      <c r="S627" s="179"/>
      <c r="T627" s="180"/>
      <c r="U627" s="180"/>
      <c r="V627" s="269"/>
      <c r="W627" s="184"/>
      <c r="X627" s="184"/>
      <c r="Y627" s="269"/>
      <c r="Z627" s="184"/>
      <c r="AA627" s="184"/>
      <c r="AB627" s="269"/>
      <c r="AC627" s="178"/>
      <c r="AD627" s="185"/>
      <c r="AE627" s="185"/>
      <c r="AF627" s="176"/>
      <c r="AG627" s="178"/>
      <c r="AH627" s="200"/>
      <c r="AI627" s="200"/>
      <c r="AJ627" s="176"/>
    </row>
    <row r="628" spans="2:442" ht="75.650000000000006" customHeight="1" x14ac:dyDescent="0.3">
      <c r="B628" s="176"/>
      <c r="C628" s="176"/>
      <c r="D628" s="176"/>
      <c r="E628" s="177"/>
      <c r="F628" s="177"/>
      <c r="G628" s="177"/>
      <c r="H628" s="195"/>
      <c r="I628" s="195"/>
      <c r="J628" s="11" t="s">
        <v>230</v>
      </c>
      <c r="K628" s="7" t="s">
        <v>135</v>
      </c>
      <c r="L628" s="7" t="s">
        <v>136</v>
      </c>
      <c r="M628" s="7">
        <v>2</v>
      </c>
      <c r="N628" s="178"/>
      <c r="O628" s="176"/>
      <c r="P628" s="195"/>
      <c r="Q628" s="195"/>
      <c r="R628" s="195"/>
      <c r="S628" s="179"/>
      <c r="T628" s="180"/>
      <c r="U628" s="180"/>
      <c r="V628" s="269"/>
      <c r="W628" s="184"/>
      <c r="X628" s="184"/>
      <c r="Y628" s="269"/>
      <c r="Z628" s="184"/>
      <c r="AA628" s="184"/>
      <c r="AB628" s="269"/>
      <c r="AC628" s="178"/>
      <c r="AD628" s="185"/>
      <c r="AE628" s="185"/>
      <c r="AF628" s="176"/>
      <c r="AG628" s="178"/>
      <c r="AH628" s="200"/>
      <c r="AI628" s="200"/>
      <c r="AJ628" s="176"/>
    </row>
    <row r="629" spans="2:442" ht="75.650000000000006" customHeight="1" x14ac:dyDescent="0.3">
      <c r="B629" s="176"/>
      <c r="C629" s="176"/>
      <c r="D629" s="176"/>
      <c r="E629" s="177"/>
      <c r="F629" s="177"/>
      <c r="G629" s="177"/>
      <c r="H629" s="196"/>
      <c r="I629" s="196"/>
      <c r="J629" s="11" t="s">
        <v>137</v>
      </c>
      <c r="K629" s="7" t="s">
        <v>138</v>
      </c>
      <c r="L629" s="7" t="s">
        <v>136</v>
      </c>
      <c r="M629" s="71">
        <v>2</v>
      </c>
      <c r="N629" s="178"/>
      <c r="O629" s="176"/>
      <c r="P629" s="196"/>
      <c r="Q629" s="196"/>
      <c r="R629" s="196"/>
      <c r="S629" s="179"/>
      <c r="T629" s="180"/>
      <c r="U629" s="180"/>
      <c r="V629" s="269"/>
      <c r="W629" s="184"/>
      <c r="X629" s="184"/>
      <c r="Y629" s="269"/>
      <c r="Z629" s="184"/>
      <c r="AA629" s="184"/>
      <c r="AB629" s="269"/>
      <c r="AC629" s="178"/>
      <c r="AD629" s="185"/>
      <c r="AE629" s="185"/>
      <c r="AF629" s="176"/>
      <c r="AG629" s="178"/>
      <c r="AH629" s="200"/>
      <c r="AI629" s="200"/>
      <c r="AJ629" s="176"/>
    </row>
    <row r="630" spans="2:442" s="37" customFormat="1" ht="91" x14ac:dyDescent="0.35">
      <c r="B630" s="195" t="s">
        <v>395</v>
      </c>
      <c r="C630" s="195" t="s">
        <v>396</v>
      </c>
      <c r="D630" s="195" t="s">
        <v>123</v>
      </c>
      <c r="E630" s="207" t="s">
        <v>67</v>
      </c>
      <c r="F630" s="207" t="s">
        <v>151</v>
      </c>
      <c r="G630" s="207" t="s">
        <v>164</v>
      </c>
      <c r="H630" s="195" t="s">
        <v>70</v>
      </c>
      <c r="I630" s="195" t="s">
        <v>79</v>
      </c>
      <c r="J630" s="80" t="s">
        <v>229</v>
      </c>
      <c r="K630" s="22" t="s">
        <v>124</v>
      </c>
      <c r="L630" s="22" t="s">
        <v>88</v>
      </c>
      <c r="M630" s="22">
        <v>40</v>
      </c>
      <c r="N630" s="205" t="s">
        <v>125</v>
      </c>
      <c r="O630" s="195" t="s">
        <v>397</v>
      </c>
      <c r="P630" s="195" t="s">
        <v>75</v>
      </c>
      <c r="Q630" s="195" t="s">
        <v>76</v>
      </c>
      <c r="R630" s="209" t="s">
        <v>77</v>
      </c>
      <c r="S630" s="209" t="s">
        <v>126</v>
      </c>
      <c r="T630" s="212">
        <f>V630+Y630</f>
        <v>440884.58</v>
      </c>
      <c r="U630" s="212" t="s">
        <v>79</v>
      </c>
      <c r="V630" s="182">
        <v>374751.89</v>
      </c>
      <c r="W630" s="182" t="s">
        <v>79</v>
      </c>
      <c r="X630" s="182" t="s">
        <v>79</v>
      </c>
      <c r="Y630" s="182">
        <v>66132.69</v>
      </c>
      <c r="Z630" s="182" t="s">
        <v>100</v>
      </c>
      <c r="AA630" s="182" t="s">
        <v>79</v>
      </c>
      <c r="AB630" s="182">
        <v>77864.19</v>
      </c>
      <c r="AC630" s="205" t="s">
        <v>166</v>
      </c>
      <c r="AD630" s="187" t="s">
        <v>79</v>
      </c>
      <c r="AE630" s="187">
        <f>V630+Y630</f>
        <v>440884.58</v>
      </c>
      <c r="AF630" s="195" t="s">
        <v>79</v>
      </c>
      <c r="AG630" s="205" t="s">
        <v>33</v>
      </c>
      <c r="AH630" s="205" t="s">
        <v>178</v>
      </c>
      <c r="AI630" s="205" t="s">
        <v>179</v>
      </c>
      <c r="AJ630" s="195"/>
    </row>
    <row r="631" spans="2:442" s="37" customFormat="1" ht="86.15" customHeight="1" x14ac:dyDescent="0.35">
      <c r="B631" s="195"/>
      <c r="C631" s="195"/>
      <c r="D631" s="195"/>
      <c r="E631" s="207"/>
      <c r="F631" s="207"/>
      <c r="G631" s="207"/>
      <c r="H631" s="195"/>
      <c r="I631" s="195"/>
      <c r="J631" s="11" t="s">
        <v>128</v>
      </c>
      <c r="K631" s="7" t="s">
        <v>129</v>
      </c>
      <c r="L631" s="7" t="s">
        <v>87</v>
      </c>
      <c r="M631" s="7">
        <v>11</v>
      </c>
      <c r="N631" s="205"/>
      <c r="O631" s="195"/>
      <c r="P631" s="195"/>
      <c r="Q631" s="195"/>
      <c r="R631" s="209"/>
      <c r="S631" s="209"/>
      <c r="T631" s="212"/>
      <c r="U631" s="212"/>
      <c r="V631" s="182"/>
      <c r="W631" s="182"/>
      <c r="X631" s="182"/>
      <c r="Y631" s="182"/>
      <c r="Z631" s="182"/>
      <c r="AA631" s="182"/>
      <c r="AB631" s="182"/>
      <c r="AC631" s="205"/>
      <c r="AD631" s="187"/>
      <c r="AE631" s="187"/>
      <c r="AF631" s="195"/>
      <c r="AG631" s="205"/>
      <c r="AH631" s="205"/>
      <c r="AI631" s="205"/>
      <c r="AJ631" s="195"/>
    </row>
    <row r="632" spans="2:442" s="37" customFormat="1" ht="66.650000000000006" customHeight="1" x14ac:dyDescent="0.35">
      <c r="B632" s="196"/>
      <c r="C632" s="196"/>
      <c r="D632" s="196"/>
      <c r="E632" s="201"/>
      <c r="F632" s="201"/>
      <c r="G632" s="201"/>
      <c r="H632" s="196"/>
      <c r="I632" s="196"/>
      <c r="J632" s="11" t="s">
        <v>144</v>
      </c>
      <c r="K632" s="7" t="s">
        <v>145</v>
      </c>
      <c r="L632" s="7" t="s">
        <v>87</v>
      </c>
      <c r="M632" s="71">
        <v>255</v>
      </c>
      <c r="N632" s="206"/>
      <c r="O632" s="196"/>
      <c r="P632" s="196"/>
      <c r="Q632" s="196"/>
      <c r="R632" s="210"/>
      <c r="S632" s="210"/>
      <c r="T632" s="213"/>
      <c r="U632" s="213"/>
      <c r="V632" s="183"/>
      <c r="W632" s="183"/>
      <c r="X632" s="183"/>
      <c r="Y632" s="183"/>
      <c r="Z632" s="183"/>
      <c r="AA632" s="183"/>
      <c r="AB632" s="183"/>
      <c r="AC632" s="206"/>
      <c r="AD632" s="188"/>
      <c r="AE632" s="188"/>
      <c r="AF632" s="196"/>
      <c r="AG632" s="206"/>
      <c r="AH632" s="206"/>
      <c r="AI632" s="206"/>
      <c r="AJ632" s="196"/>
    </row>
    <row r="633" spans="2:442" s="37" customFormat="1" ht="113.5" customHeight="1" x14ac:dyDescent="0.35">
      <c r="B633" s="194" t="s">
        <v>398</v>
      </c>
      <c r="C633" s="194" t="s">
        <v>399</v>
      </c>
      <c r="D633" s="194" t="s">
        <v>123</v>
      </c>
      <c r="E633" s="202" t="s">
        <v>67</v>
      </c>
      <c r="F633" s="418" t="s">
        <v>151</v>
      </c>
      <c r="G633" s="202" t="s">
        <v>164</v>
      </c>
      <c r="H633" s="414" t="s">
        <v>70</v>
      </c>
      <c r="I633" s="414" t="s">
        <v>79</v>
      </c>
      <c r="J633" s="11" t="s">
        <v>229</v>
      </c>
      <c r="K633" s="7" t="s">
        <v>124</v>
      </c>
      <c r="L633" s="7" t="s">
        <v>88</v>
      </c>
      <c r="M633" s="7">
        <v>40</v>
      </c>
      <c r="N633" s="377" t="s">
        <v>125</v>
      </c>
      <c r="O633" s="194" t="s">
        <v>397</v>
      </c>
      <c r="P633" s="194" t="s">
        <v>75</v>
      </c>
      <c r="Q633" s="194" t="s">
        <v>76</v>
      </c>
      <c r="R633" s="208" t="s">
        <v>77</v>
      </c>
      <c r="S633" s="208" t="s">
        <v>126</v>
      </c>
      <c r="T633" s="211">
        <f>V633+Y633</f>
        <v>164151.37</v>
      </c>
      <c r="U633" s="211" t="s">
        <v>79</v>
      </c>
      <c r="V633" s="181">
        <v>139528.66</v>
      </c>
      <c r="W633" s="181" t="s">
        <v>79</v>
      </c>
      <c r="X633" s="181" t="s">
        <v>79</v>
      </c>
      <c r="Y633" s="181">
        <v>24622.71</v>
      </c>
      <c r="Z633" s="181" t="s">
        <v>100</v>
      </c>
      <c r="AA633" s="181" t="s">
        <v>79</v>
      </c>
      <c r="AB633" s="181">
        <v>28990.61</v>
      </c>
      <c r="AC633" s="204" t="s">
        <v>166</v>
      </c>
      <c r="AD633" s="186" t="s">
        <v>79</v>
      </c>
      <c r="AE633" s="186">
        <f>V633+Y633</f>
        <v>164151.37</v>
      </c>
      <c r="AF633" s="204" t="s">
        <v>79</v>
      </c>
      <c r="AG633" s="204" t="s">
        <v>33</v>
      </c>
      <c r="AH633" s="377" t="s">
        <v>197</v>
      </c>
      <c r="AI633" s="204" t="s">
        <v>181</v>
      </c>
      <c r="AJ633" s="204"/>
    </row>
    <row r="634" spans="2:442" s="37" customFormat="1" ht="86.15" customHeight="1" x14ac:dyDescent="0.35">
      <c r="B634" s="195"/>
      <c r="C634" s="195"/>
      <c r="D634" s="195"/>
      <c r="E634" s="207"/>
      <c r="F634" s="207"/>
      <c r="G634" s="207"/>
      <c r="H634" s="195"/>
      <c r="I634" s="195"/>
      <c r="J634" s="11" t="s">
        <v>128</v>
      </c>
      <c r="K634" s="7" t="s">
        <v>129</v>
      </c>
      <c r="L634" s="7" t="s">
        <v>87</v>
      </c>
      <c r="M634" s="7">
        <v>6</v>
      </c>
      <c r="N634" s="205"/>
      <c r="O634" s="195"/>
      <c r="P634" s="195"/>
      <c r="Q634" s="195"/>
      <c r="R634" s="209"/>
      <c r="S634" s="209"/>
      <c r="T634" s="212"/>
      <c r="U634" s="212"/>
      <c r="V634" s="182"/>
      <c r="W634" s="182"/>
      <c r="X634" s="182"/>
      <c r="Y634" s="182"/>
      <c r="Z634" s="182"/>
      <c r="AA634" s="182"/>
      <c r="AB634" s="182"/>
      <c r="AC634" s="205"/>
      <c r="AD634" s="187"/>
      <c r="AE634" s="187"/>
      <c r="AF634" s="195"/>
      <c r="AG634" s="205"/>
      <c r="AH634" s="205"/>
      <c r="AI634" s="205"/>
      <c r="AJ634" s="195"/>
    </row>
    <row r="635" spans="2:442" s="37" customFormat="1" ht="66.650000000000006" customHeight="1" x14ac:dyDescent="0.35">
      <c r="B635" s="196"/>
      <c r="C635" s="196"/>
      <c r="D635" s="196"/>
      <c r="E635" s="201"/>
      <c r="F635" s="201"/>
      <c r="G635" s="201"/>
      <c r="H635" s="196"/>
      <c r="I635" s="196"/>
      <c r="J635" s="11" t="s">
        <v>144</v>
      </c>
      <c r="K635" s="7" t="s">
        <v>145</v>
      </c>
      <c r="L635" s="7" t="s">
        <v>87</v>
      </c>
      <c r="M635" s="71">
        <v>45</v>
      </c>
      <c r="N635" s="206"/>
      <c r="O635" s="196"/>
      <c r="P635" s="196"/>
      <c r="Q635" s="196"/>
      <c r="R635" s="210"/>
      <c r="S635" s="210"/>
      <c r="T635" s="213"/>
      <c r="U635" s="213"/>
      <c r="V635" s="183"/>
      <c r="W635" s="183"/>
      <c r="X635" s="183"/>
      <c r="Y635" s="183"/>
      <c r="Z635" s="183"/>
      <c r="AA635" s="183"/>
      <c r="AB635" s="183"/>
      <c r="AC635" s="206"/>
      <c r="AD635" s="188"/>
      <c r="AE635" s="188"/>
      <c r="AF635" s="196"/>
      <c r="AG635" s="206"/>
      <c r="AH635" s="206"/>
      <c r="AI635" s="206"/>
      <c r="AJ635" s="196"/>
    </row>
    <row r="636" spans="2:442" ht="52" customHeight="1" x14ac:dyDescent="0.3">
      <c r="B636" s="176" t="s">
        <v>400</v>
      </c>
      <c r="C636" s="176" t="s">
        <v>401</v>
      </c>
      <c r="D636" s="176" t="s">
        <v>66</v>
      </c>
      <c r="E636" s="177" t="s">
        <v>67</v>
      </c>
      <c r="F636" s="177" t="s">
        <v>149</v>
      </c>
      <c r="G636" s="177" t="s">
        <v>69</v>
      </c>
      <c r="H636" s="176" t="s">
        <v>70</v>
      </c>
      <c r="I636" s="176" t="s">
        <v>79</v>
      </c>
      <c r="J636" s="11" t="s">
        <v>130</v>
      </c>
      <c r="K636" s="7" t="s">
        <v>131</v>
      </c>
      <c r="L636" s="7" t="s">
        <v>132</v>
      </c>
      <c r="M636" s="7">
        <v>4</v>
      </c>
      <c r="N636" s="178" t="s">
        <v>125</v>
      </c>
      <c r="O636" s="176" t="s">
        <v>397</v>
      </c>
      <c r="P636" s="176" t="s">
        <v>75</v>
      </c>
      <c r="Q636" s="176" t="s">
        <v>76</v>
      </c>
      <c r="R636" s="179" t="s">
        <v>77</v>
      </c>
      <c r="S636" s="179" t="s">
        <v>126</v>
      </c>
      <c r="T636" s="180">
        <f>V636+Y636</f>
        <v>295320</v>
      </c>
      <c r="U636" s="180" t="s">
        <v>79</v>
      </c>
      <c r="V636" s="184">
        <v>251022</v>
      </c>
      <c r="W636" s="184" t="s">
        <v>79</v>
      </c>
      <c r="X636" s="184" t="s">
        <v>79</v>
      </c>
      <c r="Y636" s="184">
        <v>44298</v>
      </c>
      <c r="Z636" s="184" t="s">
        <v>79</v>
      </c>
      <c r="AA636" s="184" t="s">
        <v>79</v>
      </c>
      <c r="AB636" s="184">
        <v>52156.17</v>
      </c>
      <c r="AC636" s="178" t="s">
        <v>80</v>
      </c>
      <c r="AD636" s="185" t="s">
        <v>79</v>
      </c>
      <c r="AE636" s="185">
        <f>V636+Y636</f>
        <v>295320</v>
      </c>
      <c r="AF636" s="178" t="s">
        <v>79</v>
      </c>
      <c r="AG636" s="178" t="s">
        <v>33</v>
      </c>
      <c r="AH636" s="178" t="s">
        <v>182</v>
      </c>
      <c r="AI636" s="178" t="s">
        <v>200</v>
      </c>
      <c r="AJ636" s="178"/>
    </row>
    <row r="637" spans="2:442" ht="52" x14ac:dyDescent="0.3">
      <c r="B637" s="176"/>
      <c r="C637" s="176"/>
      <c r="D637" s="176"/>
      <c r="E637" s="177"/>
      <c r="F637" s="177"/>
      <c r="G637" s="177"/>
      <c r="H637" s="176"/>
      <c r="I637" s="176"/>
      <c r="J637" s="11" t="s">
        <v>133</v>
      </c>
      <c r="K637" s="7" t="s">
        <v>134</v>
      </c>
      <c r="L637" s="7" t="s">
        <v>87</v>
      </c>
      <c r="M637" s="7">
        <v>4</v>
      </c>
      <c r="N637" s="178"/>
      <c r="O637" s="176"/>
      <c r="P637" s="176"/>
      <c r="Q637" s="176"/>
      <c r="R637" s="179"/>
      <c r="S637" s="179"/>
      <c r="T637" s="180"/>
      <c r="U637" s="180"/>
      <c r="V637" s="184"/>
      <c r="W637" s="184"/>
      <c r="X637" s="184"/>
      <c r="Y637" s="184"/>
      <c r="Z637" s="184"/>
      <c r="AA637" s="184"/>
      <c r="AB637" s="184"/>
      <c r="AC637" s="178"/>
      <c r="AD637" s="185"/>
      <c r="AE637" s="185"/>
      <c r="AF637" s="176"/>
      <c r="AG637" s="178"/>
      <c r="AH637" s="178"/>
      <c r="AI637" s="178"/>
      <c r="AJ637" s="176"/>
    </row>
    <row r="638" spans="2:442" ht="39" x14ac:dyDescent="0.3">
      <c r="B638" s="176"/>
      <c r="C638" s="176"/>
      <c r="D638" s="176"/>
      <c r="E638" s="177"/>
      <c r="F638" s="177"/>
      <c r="G638" s="177"/>
      <c r="H638" s="176"/>
      <c r="I638" s="176"/>
      <c r="J638" s="11" t="s">
        <v>230</v>
      </c>
      <c r="K638" s="7" t="s">
        <v>135</v>
      </c>
      <c r="L638" s="7" t="s">
        <v>136</v>
      </c>
      <c r="M638" s="7">
        <v>4</v>
      </c>
      <c r="N638" s="178"/>
      <c r="O638" s="176"/>
      <c r="P638" s="176"/>
      <c r="Q638" s="176"/>
      <c r="R638" s="179"/>
      <c r="S638" s="179"/>
      <c r="T638" s="180"/>
      <c r="U638" s="180"/>
      <c r="V638" s="184"/>
      <c r="W638" s="184"/>
      <c r="X638" s="184"/>
      <c r="Y638" s="184"/>
      <c r="Z638" s="184"/>
      <c r="AA638" s="184"/>
      <c r="AB638" s="184"/>
      <c r="AC638" s="178"/>
      <c r="AD638" s="185"/>
      <c r="AE638" s="185"/>
      <c r="AF638" s="176"/>
      <c r="AG638" s="178"/>
      <c r="AH638" s="178"/>
      <c r="AI638" s="178"/>
      <c r="AJ638" s="176"/>
    </row>
    <row r="639" spans="2:442" ht="43.5" customHeight="1" x14ac:dyDescent="0.3">
      <c r="B639" s="176"/>
      <c r="C639" s="176"/>
      <c r="D639" s="176"/>
      <c r="E639" s="177"/>
      <c r="F639" s="177"/>
      <c r="G639" s="177"/>
      <c r="H639" s="176"/>
      <c r="I639" s="176"/>
      <c r="J639" s="11" t="s">
        <v>137</v>
      </c>
      <c r="K639" s="7" t="s">
        <v>138</v>
      </c>
      <c r="L639" s="7" t="s">
        <v>136</v>
      </c>
      <c r="M639" s="71">
        <v>4</v>
      </c>
      <c r="N639" s="178"/>
      <c r="O639" s="176"/>
      <c r="P639" s="176"/>
      <c r="Q639" s="176"/>
      <c r="R639" s="179"/>
      <c r="S639" s="179"/>
      <c r="T639" s="180"/>
      <c r="U639" s="180"/>
      <c r="V639" s="184"/>
      <c r="W639" s="184"/>
      <c r="X639" s="184"/>
      <c r="Y639" s="184"/>
      <c r="Z639" s="184"/>
      <c r="AA639" s="184"/>
      <c r="AB639" s="184"/>
      <c r="AC639" s="178"/>
      <c r="AD639" s="185"/>
      <c r="AE639" s="185"/>
      <c r="AF639" s="176"/>
      <c r="AG639" s="178"/>
      <c r="AH639" s="178"/>
      <c r="AI639" s="178"/>
      <c r="AJ639" s="176"/>
    </row>
    <row r="640" spans="2:442" s="37" customFormat="1" ht="102" customHeight="1" x14ac:dyDescent="0.3">
      <c r="B640" s="176" t="s">
        <v>402</v>
      </c>
      <c r="C640" s="176" t="s">
        <v>403</v>
      </c>
      <c r="D640" s="176" t="s">
        <v>123</v>
      </c>
      <c r="E640" s="177" t="s">
        <v>67</v>
      </c>
      <c r="F640" s="177" t="s">
        <v>151</v>
      </c>
      <c r="G640" s="177" t="s">
        <v>164</v>
      </c>
      <c r="H640" s="176" t="s">
        <v>70</v>
      </c>
      <c r="I640" s="176" t="s">
        <v>79</v>
      </c>
      <c r="J640" s="11" t="s">
        <v>229</v>
      </c>
      <c r="K640" s="7" t="s">
        <v>124</v>
      </c>
      <c r="L640" s="7" t="s">
        <v>88</v>
      </c>
      <c r="M640" s="7">
        <v>40</v>
      </c>
      <c r="N640" s="178" t="s">
        <v>125</v>
      </c>
      <c r="O640" s="176" t="s">
        <v>397</v>
      </c>
      <c r="P640" s="176" t="s">
        <v>75</v>
      </c>
      <c r="Q640" s="176" t="s">
        <v>76</v>
      </c>
      <c r="R640" s="179" t="s">
        <v>77</v>
      </c>
      <c r="S640" s="179" t="s">
        <v>126</v>
      </c>
      <c r="T640" s="180">
        <f>V640+Y640</f>
        <v>94797.56</v>
      </c>
      <c r="U640" s="180" t="s">
        <v>79</v>
      </c>
      <c r="V640" s="181">
        <v>80577.929999999993</v>
      </c>
      <c r="W640" s="184" t="s">
        <v>79</v>
      </c>
      <c r="X640" s="184" t="s">
        <v>79</v>
      </c>
      <c r="Y640" s="184">
        <v>14219.63</v>
      </c>
      <c r="Z640" s="184" t="s">
        <v>100</v>
      </c>
      <c r="AA640" s="184" t="s">
        <v>79</v>
      </c>
      <c r="AB640" s="184">
        <v>16742.099999999999</v>
      </c>
      <c r="AC640" s="178" t="s">
        <v>166</v>
      </c>
      <c r="AD640" s="185" t="s">
        <v>79</v>
      </c>
      <c r="AE640" s="185">
        <f>V640+Y640</f>
        <v>94797.56</v>
      </c>
      <c r="AF640" s="178" t="s">
        <v>79</v>
      </c>
      <c r="AG640" s="178" t="s">
        <v>33</v>
      </c>
      <c r="AH640" s="178" t="s">
        <v>277</v>
      </c>
      <c r="AI640" s="178" t="s">
        <v>187</v>
      </c>
      <c r="AJ640" s="178"/>
      <c r="AK640" s="1"/>
      <c r="AL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c r="KJ640" s="1"/>
      <c r="KK640" s="1"/>
      <c r="KL640" s="1"/>
      <c r="KM640" s="1"/>
      <c r="KN640" s="1"/>
      <c r="KO640" s="1"/>
      <c r="KP640" s="1"/>
      <c r="KQ640" s="1"/>
      <c r="KR640" s="1"/>
      <c r="KS640" s="1"/>
      <c r="KT640" s="1"/>
      <c r="KU640" s="1"/>
      <c r="KV640" s="1"/>
      <c r="KW640" s="1"/>
      <c r="KX640" s="1"/>
      <c r="KY640" s="1"/>
      <c r="KZ640" s="1"/>
      <c r="LA640" s="1"/>
      <c r="LB640" s="1"/>
      <c r="LC640" s="1"/>
      <c r="LD640" s="1"/>
      <c r="LE640" s="1"/>
      <c r="LF640" s="1"/>
      <c r="LG640" s="1"/>
      <c r="LH640" s="1"/>
      <c r="LI640" s="1"/>
      <c r="LJ640" s="1"/>
      <c r="LK640" s="1"/>
      <c r="LL640" s="1"/>
      <c r="LM640" s="1"/>
      <c r="LN640" s="1"/>
      <c r="LO640" s="1"/>
      <c r="LP640" s="1"/>
      <c r="LQ640" s="1"/>
      <c r="LR640" s="1"/>
      <c r="LS640" s="1"/>
      <c r="LT640" s="1"/>
      <c r="LU640" s="1"/>
      <c r="LV640" s="1"/>
      <c r="LW640" s="1"/>
      <c r="LX640" s="1"/>
      <c r="LY640" s="1"/>
      <c r="LZ640" s="1"/>
      <c r="MA640" s="1"/>
      <c r="MB640" s="1"/>
      <c r="MC640" s="1"/>
      <c r="MD640" s="1"/>
      <c r="ME640" s="1"/>
      <c r="MF640" s="1"/>
      <c r="MG640" s="1"/>
      <c r="MH640" s="1"/>
      <c r="MI640" s="1"/>
      <c r="MJ640" s="1"/>
      <c r="MK640" s="1"/>
      <c r="ML640" s="1"/>
      <c r="MM640" s="1"/>
      <c r="MN640" s="1"/>
      <c r="MO640" s="1"/>
      <c r="MP640" s="1"/>
      <c r="MQ640" s="1"/>
      <c r="MR640" s="1"/>
      <c r="MS640" s="1"/>
      <c r="MT640" s="1"/>
      <c r="MU640" s="1"/>
      <c r="MV640" s="1"/>
      <c r="MW640" s="1"/>
      <c r="MX640" s="1"/>
      <c r="MY640" s="1"/>
      <c r="MZ640" s="1"/>
      <c r="NA640" s="1"/>
      <c r="NB640" s="1"/>
      <c r="NC640" s="1"/>
      <c r="ND640" s="1"/>
      <c r="NE640" s="1"/>
      <c r="NF640" s="1"/>
      <c r="NG640" s="1"/>
      <c r="NH640" s="1"/>
      <c r="NI640" s="1"/>
      <c r="NJ640" s="1"/>
      <c r="NK640" s="1"/>
      <c r="NL640" s="1"/>
      <c r="NM640" s="1"/>
      <c r="NN640" s="1"/>
      <c r="NO640" s="1"/>
      <c r="NP640" s="1"/>
      <c r="NQ640" s="1"/>
      <c r="NR640" s="1"/>
      <c r="NS640" s="1"/>
      <c r="NT640" s="1"/>
      <c r="NU640" s="1"/>
      <c r="NV640" s="1"/>
      <c r="NW640" s="1"/>
      <c r="NX640" s="1"/>
      <c r="NY640" s="1"/>
      <c r="NZ640" s="1"/>
      <c r="OA640" s="1"/>
      <c r="OB640" s="1"/>
      <c r="OC640" s="1"/>
      <c r="OD640" s="1"/>
      <c r="OE640" s="1"/>
      <c r="OF640" s="1"/>
      <c r="OG640" s="1"/>
      <c r="OH640" s="1"/>
      <c r="OI640" s="1"/>
      <c r="OJ640" s="1"/>
      <c r="OK640" s="1"/>
      <c r="OL640" s="1"/>
      <c r="OM640" s="1"/>
      <c r="ON640" s="1"/>
      <c r="OO640" s="1"/>
      <c r="OP640" s="1"/>
      <c r="OQ640" s="1"/>
      <c r="OR640" s="1"/>
      <c r="OS640" s="1"/>
      <c r="OT640" s="1"/>
      <c r="OU640" s="1"/>
      <c r="OV640" s="1"/>
      <c r="OW640" s="1"/>
      <c r="OX640" s="1"/>
      <c r="OY640" s="1"/>
      <c r="OZ640" s="1"/>
      <c r="PA640" s="1"/>
      <c r="PB640" s="1"/>
      <c r="PC640" s="1"/>
      <c r="PD640" s="1"/>
      <c r="PE640" s="1"/>
      <c r="PF640" s="1"/>
      <c r="PG640" s="1"/>
      <c r="PH640" s="1"/>
      <c r="PI640" s="1"/>
      <c r="PJ640" s="1"/>
      <c r="PK640" s="1"/>
      <c r="PL640" s="1"/>
      <c r="PM640" s="1"/>
      <c r="PN640" s="1"/>
      <c r="PO640" s="1"/>
      <c r="PP640" s="1"/>
      <c r="PQ640" s="1"/>
      <c r="PR640" s="1"/>
      <c r="PS640" s="1"/>
      <c r="PT640" s="1"/>
      <c r="PU640" s="1"/>
      <c r="PV640" s="1"/>
      <c r="PW640" s="1"/>
      <c r="PX640" s="1"/>
      <c r="PY640" s="1"/>
      <c r="PZ640" s="1"/>
    </row>
    <row r="641" spans="2:442" s="37" customFormat="1" ht="56.5" customHeight="1" x14ac:dyDescent="0.3">
      <c r="B641" s="176"/>
      <c r="C641" s="176"/>
      <c r="D641" s="176"/>
      <c r="E641" s="177"/>
      <c r="F641" s="177"/>
      <c r="G641" s="177"/>
      <c r="H641" s="176"/>
      <c r="I641" s="176"/>
      <c r="J641" s="11" t="s">
        <v>128</v>
      </c>
      <c r="K641" s="7" t="s">
        <v>129</v>
      </c>
      <c r="L641" s="7" t="s">
        <v>87</v>
      </c>
      <c r="M641" s="7">
        <v>3</v>
      </c>
      <c r="N641" s="178"/>
      <c r="O641" s="176"/>
      <c r="P641" s="176"/>
      <c r="Q641" s="176"/>
      <c r="R641" s="179"/>
      <c r="S641" s="179"/>
      <c r="T641" s="180"/>
      <c r="U641" s="180"/>
      <c r="V641" s="182"/>
      <c r="W641" s="184"/>
      <c r="X641" s="184"/>
      <c r="Y641" s="184"/>
      <c r="Z641" s="184"/>
      <c r="AA641" s="184"/>
      <c r="AB641" s="184"/>
      <c r="AC641" s="178"/>
      <c r="AD641" s="185"/>
      <c r="AE641" s="185"/>
      <c r="AF641" s="176"/>
      <c r="AG641" s="178"/>
      <c r="AH641" s="178"/>
      <c r="AI641" s="178"/>
      <c r="AJ641" s="176"/>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c r="KJ641" s="1"/>
      <c r="KK641" s="1"/>
      <c r="KL641" s="1"/>
      <c r="KM641" s="1"/>
      <c r="KN641" s="1"/>
      <c r="KO641" s="1"/>
      <c r="KP641" s="1"/>
      <c r="KQ641" s="1"/>
      <c r="KR641" s="1"/>
      <c r="KS641" s="1"/>
      <c r="KT641" s="1"/>
      <c r="KU641" s="1"/>
      <c r="KV641" s="1"/>
      <c r="KW641" s="1"/>
      <c r="KX641" s="1"/>
      <c r="KY641" s="1"/>
      <c r="KZ641" s="1"/>
      <c r="LA641" s="1"/>
      <c r="LB641" s="1"/>
      <c r="LC641" s="1"/>
      <c r="LD641" s="1"/>
      <c r="LE641" s="1"/>
      <c r="LF641" s="1"/>
      <c r="LG641" s="1"/>
      <c r="LH641" s="1"/>
      <c r="LI641" s="1"/>
      <c r="LJ641" s="1"/>
      <c r="LK641" s="1"/>
      <c r="LL641" s="1"/>
      <c r="LM641" s="1"/>
      <c r="LN641" s="1"/>
      <c r="LO641" s="1"/>
      <c r="LP641" s="1"/>
      <c r="LQ641" s="1"/>
      <c r="LR641" s="1"/>
      <c r="LS641" s="1"/>
      <c r="LT641" s="1"/>
      <c r="LU641" s="1"/>
      <c r="LV641" s="1"/>
      <c r="LW641" s="1"/>
      <c r="LX641" s="1"/>
      <c r="LY641" s="1"/>
      <c r="LZ641" s="1"/>
      <c r="MA641" s="1"/>
      <c r="MB641" s="1"/>
      <c r="MC641" s="1"/>
      <c r="MD641" s="1"/>
      <c r="ME641" s="1"/>
      <c r="MF641" s="1"/>
      <c r="MG641" s="1"/>
      <c r="MH641" s="1"/>
      <c r="MI641" s="1"/>
      <c r="MJ641" s="1"/>
      <c r="MK641" s="1"/>
      <c r="ML641" s="1"/>
      <c r="MM641" s="1"/>
      <c r="MN641" s="1"/>
      <c r="MO641" s="1"/>
      <c r="MP641" s="1"/>
      <c r="MQ641" s="1"/>
      <c r="MR641" s="1"/>
      <c r="MS641" s="1"/>
      <c r="MT641" s="1"/>
      <c r="MU641" s="1"/>
      <c r="MV641" s="1"/>
      <c r="MW641" s="1"/>
      <c r="MX641" s="1"/>
      <c r="MY641" s="1"/>
      <c r="MZ641" s="1"/>
      <c r="NA641" s="1"/>
      <c r="NB641" s="1"/>
      <c r="NC641" s="1"/>
      <c r="ND641" s="1"/>
      <c r="NE641" s="1"/>
      <c r="NF641" s="1"/>
      <c r="NG641" s="1"/>
      <c r="NH641" s="1"/>
      <c r="NI641" s="1"/>
      <c r="NJ641" s="1"/>
      <c r="NK641" s="1"/>
      <c r="NL641" s="1"/>
      <c r="NM641" s="1"/>
      <c r="NN641" s="1"/>
      <c r="NO641" s="1"/>
      <c r="NP641" s="1"/>
      <c r="NQ641" s="1"/>
      <c r="NR641" s="1"/>
      <c r="NS641" s="1"/>
      <c r="NT641" s="1"/>
      <c r="NU641" s="1"/>
      <c r="NV641" s="1"/>
      <c r="NW641" s="1"/>
      <c r="NX641" s="1"/>
      <c r="NY641" s="1"/>
      <c r="NZ641" s="1"/>
      <c r="OA641" s="1"/>
      <c r="OB641" s="1"/>
      <c r="OC641" s="1"/>
      <c r="OD641" s="1"/>
      <c r="OE641" s="1"/>
      <c r="OF641" s="1"/>
      <c r="OG641" s="1"/>
      <c r="OH641" s="1"/>
      <c r="OI641" s="1"/>
      <c r="OJ641" s="1"/>
      <c r="OK641" s="1"/>
      <c r="OL641" s="1"/>
      <c r="OM641" s="1"/>
      <c r="ON641" s="1"/>
      <c r="OO641" s="1"/>
      <c r="OP641" s="1"/>
      <c r="OQ641" s="1"/>
      <c r="OR641" s="1"/>
      <c r="OS641" s="1"/>
      <c r="OT641" s="1"/>
      <c r="OU641" s="1"/>
      <c r="OV641" s="1"/>
      <c r="OW641" s="1"/>
      <c r="OX641" s="1"/>
      <c r="OY641" s="1"/>
      <c r="OZ641" s="1"/>
      <c r="PA641" s="1"/>
      <c r="PB641" s="1"/>
      <c r="PC641" s="1"/>
      <c r="PD641" s="1"/>
      <c r="PE641" s="1"/>
      <c r="PF641" s="1"/>
      <c r="PG641" s="1"/>
      <c r="PH641" s="1"/>
      <c r="PI641" s="1"/>
      <c r="PJ641" s="1"/>
      <c r="PK641" s="1"/>
      <c r="PL641" s="1"/>
      <c r="PM641" s="1"/>
      <c r="PN641" s="1"/>
      <c r="PO641" s="1"/>
      <c r="PP641" s="1"/>
      <c r="PQ641" s="1"/>
      <c r="PR641" s="1"/>
      <c r="PS641" s="1"/>
      <c r="PT641" s="1"/>
      <c r="PU641" s="1"/>
      <c r="PV641" s="1"/>
      <c r="PW641" s="1"/>
      <c r="PX641" s="1"/>
      <c r="PY641" s="1"/>
      <c r="PZ641" s="1"/>
    </row>
    <row r="642" spans="2:442" s="37" customFormat="1" ht="64.5" customHeight="1" x14ac:dyDescent="0.3">
      <c r="B642" s="176"/>
      <c r="C642" s="176"/>
      <c r="D642" s="176"/>
      <c r="E642" s="177"/>
      <c r="F642" s="177"/>
      <c r="G642" s="177"/>
      <c r="H642" s="176"/>
      <c r="I642" s="176"/>
      <c r="J642" s="11" t="s">
        <v>144</v>
      </c>
      <c r="K642" s="7" t="s">
        <v>145</v>
      </c>
      <c r="L642" s="7" t="s">
        <v>87</v>
      </c>
      <c r="M642" s="71">
        <v>55</v>
      </c>
      <c r="N642" s="178"/>
      <c r="O642" s="176"/>
      <c r="P642" s="176"/>
      <c r="Q642" s="176"/>
      <c r="R642" s="179"/>
      <c r="S642" s="179"/>
      <c r="T642" s="180"/>
      <c r="U642" s="180"/>
      <c r="V642" s="183"/>
      <c r="W642" s="184"/>
      <c r="X642" s="184"/>
      <c r="Y642" s="184"/>
      <c r="Z642" s="184"/>
      <c r="AA642" s="184"/>
      <c r="AB642" s="184"/>
      <c r="AC642" s="178"/>
      <c r="AD642" s="185"/>
      <c r="AE642" s="185"/>
      <c r="AF642" s="176"/>
      <c r="AG642" s="178"/>
      <c r="AH642" s="178"/>
      <c r="AI642" s="178"/>
      <c r="AJ642" s="176"/>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c r="KJ642" s="1"/>
      <c r="KK642" s="1"/>
      <c r="KL642" s="1"/>
      <c r="KM642" s="1"/>
      <c r="KN642" s="1"/>
      <c r="KO642" s="1"/>
      <c r="KP642" s="1"/>
      <c r="KQ642" s="1"/>
      <c r="KR642" s="1"/>
      <c r="KS642" s="1"/>
      <c r="KT642" s="1"/>
      <c r="KU642" s="1"/>
      <c r="KV642" s="1"/>
      <c r="KW642" s="1"/>
      <c r="KX642" s="1"/>
      <c r="KY642" s="1"/>
      <c r="KZ642" s="1"/>
      <c r="LA642" s="1"/>
      <c r="LB642" s="1"/>
      <c r="LC642" s="1"/>
      <c r="LD642" s="1"/>
      <c r="LE642" s="1"/>
      <c r="LF642" s="1"/>
      <c r="LG642" s="1"/>
      <c r="LH642" s="1"/>
      <c r="LI642" s="1"/>
      <c r="LJ642" s="1"/>
      <c r="LK642" s="1"/>
      <c r="LL642" s="1"/>
      <c r="LM642" s="1"/>
      <c r="LN642" s="1"/>
      <c r="LO642" s="1"/>
      <c r="LP642" s="1"/>
      <c r="LQ642" s="1"/>
      <c r="LR642" s="1"/>
      <c r="LS642" s="1"/>
      <c r="LT642" s="1"/>
      <c r="LU642" s="1"/>
      <c r="LV642" s="1"/>
      <c r="LW642" s="1"/>
      <c r="LX642" s="1"/>
      <c r="LY642" s="1"/>
      <c r="LZ642" s="1"/>
      <c r="MA642" s="1"/>
      <c r="MB642" s="1"/>
      <c r="MC642" s="1"/>
      <c r="MD642" s="1"/>
      <c r="ME642" s="1"/>
      <c r="MF642" s="1"/>
      <c r="MG642" s="1"/>
      <c r="MH642" s="1"/>
      <c r="MI642" s="1"/>
      <c r="MJ642" s="1"/>
      <c r="MK642" s="1"/>
      <c r="ML642" s="1"/>
      <c r="MM642" s="1"/>
      <c r="MN642" s="1"/>
      <c r="MO642" s="1"/>
      <c r="MP642" s="1"/>
      <c r="MQ642" s="1"/>
      <c r="MR642" s="1"/>
      <c r="MS642" s="1"/>
      <c r="MT642" s="1"/>
      <c r="MU642" s="1"/>
      <c r="MV642" s="1"/>
      <c r="MW642" s="1"/>
      <c r="MX642" s="1"/>
      <c r="MY642" s="1"/>
      <c r="MZ642" s="1"/>
      <c r="NA642" s="1"/>
      <c r="NB642" s="1"/>
      <c r="NC642" s="1"/>
      <c r="ND642" s="1"/>
      <c r="NE642" s="1"/>
      <c r="NF642" s="1"/>
      <c r="NG642" s="1"/>
      <c r="NH642" s="1"/>
      <c r="NI642" s="1"/>
      <c r="NJ642" s="1"/>
      <c r="NK642" s="1"/>
      <c r="NL642" s="1"/>
      <c r="NM642" s="1"/>
      <c r="NN642" s="1"/>
      <c r="NO642" s="1"/>
      <c r="NP642" s="1"/>
      <c r="NQ642" s="1"/>
      <c r="NR642" s="1"/>
      <c r="NS642" s="1"/>
      <c r="NT642" s="1"/>
      <c r="NU642" s="1"/>
      <c r="NV642" s="1"/>
      <c r="NW642" s="1"/>
      <c r="NX642" s="1"/>
      <c r="NY642" s="1"/>
      <c r="NZ642" s="1"/>
      <c r="OA642" s="1"/>
      <c r="OB642" s="1"/>
      <c r="OC642" s="1"/>
      <c r="OD642" s="1"/>
      <c r="OE642" s="1"/>
      <c r="OF642" s="1"/>
      <c r="OG642" s="1"/>
      <c r="OH642" s="1"/>
      <c r="OI642" s="1"/>
      <c r="OJ642" s="1"/>
      <c r="OK642" s="1"/>
      <c r="OL642" s="1"/>
      <c r="OM642" s="1"/>
      <c r="ON642" s="1"/>
      <c r="OO642" s="1"/>
      <c r="OP642" s="1"/>
      <c r="OQ642" s="1"/>
      <c r="OR642" s="1"/>
      <c r="OS642" s="1"/>
      <c r="OT642" s="1"/>
      <c r="OU642" s="1"/>
      <c r="OV642" s="1"/>
      <c r="OW642" s="1"/>
      <c r="OX642" s="1"/>
      <c r="OY642" s="1"/>
      <c r="OZ642" s="1"/>
      <c r="PA642" s="1"/>
      <c r="PB642" s="1"/>
      <c r="PC642" s="1"/>
      <c r="PD642" s="1"/>
      <c r="PE642" s="1"/>
      <c r="PF642" s="1"/>
      <c r="PG642" s="1"/>
      <c r="PH642" s="1"/>
      <c r="PI642" s="1"/>
      <c r="PJ642" s="1"/>
      <c r="PK642" s="1"/>
      <c r="PL642" s="1"/>
      <c r="PM642" s="1"/>
      <c r="PN642" s="1"/>
      <c r="PO642" s="1"/>
      <c r="PP642" s="1"/>
      <c r="PQ642" s="1"/>
      <c r="PR642" s="1"/>
      <c r="PS642" s="1"/>
      <c r="PT642" s="1"/>
      <c r="PU642" s="1"/>
      <c r="PV642" s="1"/>
      <c r="PW642" s="1"/>
      <c r="PX642" s="1"/>
      <c r="PY642" s="1"/>
      <c r="PZ642" s="1"/>
    </row>
    <row r="643" spans="2:442" s="37" customFormat="1" ht="91" x14ac:dyDescent="0.35">
      <c r="B643" s="195" t="s">
        <v>1016</v>
      </c>
      <c r="C643" s="195" t="s">
        <v>396</v>
      </c>
      <c r="D643" s="195" t="s">
        <v>123</v>
      </c>
      <c r="E643" s="207" t="s">
        <v>67</v>
      </c>
      <c r="F643" s="207" t="s">
        <v>151</v>
      </c>
      <c r="G643" s="207" t="s">
        <v>164</v>
      </c>
      <c r="H643" s="195" t="s">
        <v>70</v>
      </c>
      <c r="I643" s="195" t="s">
        <v>79</v>
      </c>
      <c r="J643" s="80" t="s">
        <v>229</v>
      </c>
      <c r="K643" s="22" t="s">
        <v>124</v>
      </c>
      <c r="L643" s="22" t="s">
        <v>88</v>
      </c>
      <c r="M643" s="22">
        <v>40</v>
      </c>
      <c r="N643" s="205" t="s">
        <v>125</v>
      </c>
      <c r="O643" s="195" t="s">
        <v>397</v>
      </c>
      <c r="P643" s="195" t="s">
        <v>75</v>
      </c>
      <c r="Q643" s="195" t="s">
        <v>76</v>
      </c>
      <c r="R643" s="209" t="s">
        <v>77</v>
      </c>
      <c r="S643" s="209" t="s">
        <v>126</v>
      </c>
      <c r="T643" s="212">
        <f>V643+Y643</f>
        <v>260505.58</v>
      </c>
      <c r="U643" s="212" t="s">
        <v>79</v>
      </c>
      <c r="V643" s="182">
        <v>221429.74</v>
      </c>
      <c r="W643" s="182" t="s">
        <v>79</v>
      </c>
      <c r="X643" s="182" t="s">
        <v>79</v>
      </c>
      <c r="Y643" s="182">
        <v>39075.839999999997</v>
      </c>
      <c r="Z643" s="182" t="s">
        <v>100</v>
      </c>
      <c r="AA643" s="182" t="s">
        <v>79</v>
      </c>
      <c r="AB643" s="182">
        <v>46007.63</v>
      </c>
      <c r="AC643" s="205" t="s">
        <v>166</v>
      </c>
      <c r="AD643" s="187" t="s">
        <v>79</v>
      </c>
      <c r="AE643" s="187">
        <f>V643+Y643</f>
        <v>260505.58</v>
      </c>
      <c r="AF643" s="195" t="s">
        <v>79</v>
      </c>
      <c r="AG643" s="205" t="s">
        <v>33</v>
      </c>
      <c r="AH643" s="205" t="s">
        <v>269</v>
      </c>
      <c r="AI643" s="205" t="s">
        <v>270</v>
      </c>
      <c r="AJ643" s="195"/>
    </row>
    <row r="644" spans="2:442" s="37" customFormat="1" ht="86.15" customHeight="1" x14ac:dyDescent="0.35">
      <c r="B644" s="195"/>
      <c r="C644" s="195"/>
      <c r="D644" s="195"/>
      <c r="E644" s="207"/>
      <c r="F644" s="207"/>
      <c r="G644" s="207"/>
      <c r="H644" s="195"/>
      <c r="I644" s="195"/>
      <c r="J644" s="11" t="s">
        <v>128</v>
      </c>
      <c r="K644" s="7" t="s">
        <v>129</v>
      </c>
      <c r="L644" s="7" t="s">
        <v>87</v>
      </c>
      <c r="M644" s="7">
        <v>6</v>
      </c>
      <c r="N644" s="205"/>
      <c r="O644" s="195"/>
      <c r="P644" s="195"/>
      <c r="Q644" s="195"/>
      <c r="R644" s="209"/>
      <c r="S644" s="209"/>
      <c r="T644" s="212"/>
      <c r="U644" s="212"/>
      <c r="V644" s="182"/>
      <c r="W644" s="182"/>
      <c r="X644" s="182"/>
      <c r="Y644" s="182"/>
      <c r="Z644" s="182"/>
      <c r="AA644" s="182"/>
      <c r="AB644" s="182"/>
      <c r="AC644" s="205"/>
      <c r="AD644" s="187"/>
      <c r="AE644" s="187"/>
      <c r="AF644" s="195"/>
      <c r="AG644" s="205"/>
      <c r="AH644" s="205"/>
      <c r="AI644" s="205"/>
      <c r="AJ644" s="195"/>
    </row>
    <row r="645" spans="2:442" s="37" customFormat="1" ht="66.650000000000006" customHeight="1" x14ac:dyDescent="0.35">
      <c r="B645" s="196"/>
      <c r="C645" s="196"/>
      <c r="D645" s="196"/>
      <c r="E645" s="201"/>
      <c r="F645" s="201"/>
      <c r="G645" s="201"/>
      <c r="H645" s="196"/>
      <c r="I645" s="196"/>
      <c r="J645" s="11" t="s">
        <v>144</v>
      </c>
      <c r="K645" s="7" t="s">
        <v>145</v>
      </c>
      <c r="L645" s="7" t="s">
        <v>87</v>
      </c>
      <c r="M645" s="71">
        <v>140</v>
      </c>
      <c r="N645" s="206"/>
      <c r="O645" s="196"/>
      <c r="P645" s="196"/>
      <c r="Q645" s="196"/>
      <c r="R645" s="210"/>
      <c r="S645" s="210"/>
      <c r="T645" s="213"/>
      <c r="U645" s="213"/>
      <c r="V645" s="183"/>
      <c r="W645" s="183"/>
      <c r="X645" s="183"/>
      <c r="Y645" s="183"/>
      <c r="Z645" s="183"/>
      <c r="AA645" s="183"/>
      <c r="AB645" s="183"/>
      <c r="AC645" s="206"/>
      <c r="AD645" s="188"/>
      <c r="AE645" s="188"/>
      <c r="AF645" s="196"/>
      <c r="AG645" s="206"/>
      <c r="AH645" s="206"/>
      <c r="AI645" s="206"/>
      <c r="AJ645" s="196"/>
    </row>
    <row r="646" spans="2:442" ht="52" customHeight="1" x14ac:dyDescent="0.3">
      <c r="B646" s="176" t="s">
        <v>1053</v>
      </c>
      <c r="C646" s="176" t="s">
        <v>401</v>
      </c>
      <c r="D646" s="176" t="s">
        <v>66</v>
      </c>
      <c r="E646" s="177" t="s">
        <v>67</v>
      </c>
      <c r="F646" s="177" t="s">
        <v>149</v>
      </c>
      <c r="G646" s="177" t="s">
        <v>69</v>
      </c>
      <c r="H646" s="176" t="s">
        <v>70</v>
      </c>
      <c r="I646" s="176" t="s">
        <v>79</v>
      </c>
      <c r="J646" s="11" t="s">
        <v>130</v>
      </c>
      <c r="K646" s="7" t="s">
        <v>131</v>
      </c>
      <c r="L646" s="7" t="s">
        <v>132</v>
      </c>
      <c r="M646" s="7">
        <v>3</v>
      </c>
      <c r="N646" s="178" t="s">
        <v>125</v>
      </c>
      <c r="O646" s="176" t="s">
        <v>397</v>
      </c>
      <c r="P646" s="176" t="s">
        <v>75</v>
      </c>
      <c r="Q646" s="176" t="s">
        <v>76</v>
      </c>
      <c r="R646" s="179" t="s">
        <v>77</v>
      </c>
      <c r="S646" s="179" t="s">
        <v>126</v>
      </c>
      <c r="T646" s="180">
        <f>V646+Y646</f>
        <v>221490</v>
      </c>
      <c r="U646" s="180" t="s">
        <v>79</v>
      </c>
      <c r="V646" s="184">
        <v>188266.5</v>
      </c>
      <c r="W646" s="184" t="s">
        <v>79</v>
      </c>
      <c r="X646" s="184" t="s">
        <v>79</v>
      </c>
      <c r="Y646" s="184">
        <v>33223.5</v>
      </c>
      <c r="Z646" s="184" t="s">
        <v>79</v>
      </c>
      <c r="AA646" s="184" t="s">
        <v>79</v>
      </c>
      <c r="AB646" s="184">
        <v>39117.129999999997</v>
      </c>
      <c r="AC646" s="178" t="s">
        <v>80</v>
      </c>
      <c r="AD646" s="185" t="s">
        <v>79</v>
      </c>
      <c r="AE646" s="185">
        <f>V646+Y646</f>
        <v>221490</v>
      </c>
      <c r="AF646" s="178" t="s">
        <v>79</v>
      </c>
      <c r="AG646" s="178" t="s">
        <v>33</v>
      </c>
      <c r="AH646" s="178" t="s">
        <v>269</v>
      </c>
      <c r="AI646" s="178" t="s">
        <v>274</v>
      </c>
      <c r="AJ646" s="178"/>
    </row>
    <row r="647" spans="2:442" ht="52" x14ac:dyDescent="0.3">
      <c r="B647" s="176"/>
      <c r="C647" s="176"/>
      <c r="D647" s="176"/>
      <c r="E647" s="177"/>
      <c r="F647" s="177"/>
      <c r="G647" s="177"/>
      <c r="H647" s="176"/>
      <c r="I647" s="176"/>
      <c r="J647" s="11" t="s">
        <v>133</v>
      </c>
      <c r="K647" s="7" t="s">
        <v>134</v>
      </c>
      <c r="L647" s="7" t="s">
        <v>87</v>
      </c>
      <c r="M647" s="7">
        <v>3</v>
      </c>
      <c r="N647" s="178"/>
      <c r="O647" s="176"/>
      <c r="P647" s="176"/>
      <c r="Q647" s="176"/>
      <c r="R647" s="179"/>
      <c r="S647" s="179"/>
      <c r="T647" s="180"/>
      <c r="U647" s="180"/>
      <c r="V647" s="184"/>
      <c r="W647" s="184"/>
      <c r="X647" s="184"/>
      <c r="Y647" s="184"/>
      <c r="Z647" s="184"/>
      <c r="AA647" s="184"/>
      <c r="AB647" s="184"/>
      <c r="AC647" s="178"/>
      <c r="AD647" s="185"/>
      <c r="AE647" s="185"/>
      <c r="AF647" s="176"/>
      <c r="AG647" s="178"/>
      <c r="AH647" s="178"/>
      <c r="AI647" s="178"/>
      <c r="AJ647" s="176"/>
    </row>
    <row r="648" spans="2:442" ht="39" x14ac:dyDescent="0.3">
      <c r="B648" s="176"/>
      <c r="C648" s="176"/>
      <c r="D648" s="176"/>
      <c r="E648" s="177"/>
      <c r="F648" s="177"/>
      <c r="G648" s="177"/>
      <c r="H648" s="176"/>
      <c r="I648" s="176"/>
      <c r="J648" s="11" t="s">
        <v>230</v>
      </c>
      <c r="K648" s="7" t="s">
        <v>135</v>
      </c>
      <c r="L648" s="7" t="s">
        <v>136</v>
      </c>
      <c r="M648" s="7">
        <v>3</v>
      </c>
      <c r="N648" s="178"/>
      <c r="O648" s="176"/>
      <c r="P648" s="176"/>
      <c r="Q648" s="176"/>
      <c r="R648" s="179"/>
      <c r="S648" s="179"/>
      <c r="T648" s="180"/>
      <c r="U648" s="180"/>
      <c r="V648" s="184"/>
      <c r="W648" s="184"/>
      <c r="X648" s="184"/>
      <c r="Y648" s="184"/>
      <c r="Z648" s="184"/>
      <c r="AA648" s="184"/>
      <c r="AB648" s="184"/>
      <c r="AC648" s="178"/>
      <c r="AD648" s="185"/>
      <c r="AE648" s="185"/>
      <c r="AF648" s="176"/>
      <c r="AG648" s="178"/>
      <c r="AH648" s="178"/>
      <c r="AI648" s="178"/>
      <c r="AJ648" s="176"/>
    </row>
    <row r="649" spans="2:442" ht="43.5" customHeight="1" x14ac:dyDescent="0.3">
      <c r="B649" s="176"/>
      <c r="C649" s="176"/>
      <c r="D649" s="176"/>
      <c r="E649" s="177"/>
      <c r="F649" s="177"/>
      <c r="G649" s="177"/>
      <c r="H649" s="176"/>
      <c r="I649" s="176"/>
      <c r="J649" s="11" t="s">
        <v>137</v>
      </c>
      <c r="K649" s="7" t="s">
        <v>138</v>
      </c>
      <c r="L649" s="7" t="s">
        <v>136</v>
      </c>
      <c r="M649" s="71">
        <v>3</v>
      </c>
      <c r="N649" s="178"/>
      <c r="O649" s="176"/>
      <c r="P649" s="176"/>
      <c r="Q649" s="176"/>
      <c r="R649" s="179"/>
      <c r="S649" s="179"/>
      <c r="T649" s="180"/>
      <c r="U649" s="180"/>
      <c r="V649" s="184"/>
      <c r="W649" s="184"/>
      <c r="X649" s="184"/>
      <c r="Y649" s="184"/>
      <c r="Z649" s="184"/>
      <c r="AA649" s="184"/>
      <c r="AB649" s="184"/>
      <c r="AC649" s="178"/>
      <c r="AD649" s="185"/>
      <c r="AE649" s="185"/>
      <c r="AF649" s="176"/>
      <c r="AG649" s="178"/>
      <c r="AH649" s="178"/>
      <c r="AI649" s="178"/>
      <c r="AJ649" s="176"/>
    </row>
    <row r="650" spans="2:442" s="37" customFormat="1" ht="131.15" customHeight="1" x14ac:dyDescent="0.3">
      <c r="B650" s="194" t="s">
        <v>810</v>
      </c>
      <c r="C650" s="194" t="s">
        <v>819</v>
      </c>
      <c r="D650" s="176" t="s">
        <v>816</v>
      </c>
      <c r="E650" s="177" t="s">
        <v>67</v>
      </c>
      <c r="F650" s="177" t="s">
        <v>151</v>
      </c>
      <c r="G650" s="177" t="s">
        <v>164</v>
      </c>
      <c r="H650" s="176" t="s">
        <v>70</v>
      </c>
      <c r="I650" s="176" t="s">
        <v>79</v>
      </c>
      <c r="J650" s="11" t="s">
        <v>229</v>
      </c>
      <c r="K650" s="7" t="s">
        <v>124</v>
      </c>
      <c r="L650" s="7" t="s">
        <v>88</v>
      </c>
      <c r="M650" s="7">
        <v>40</v>
      </c>
      <c r="N650" s="178" t="s">
        <v>125</v>
      </c>
      <c r="O650" s="194" t="s">
        <v>370</v>
      </c>
      <c r="P650" s="176" t="s">
        <v>75</v>
      </c>
      <c r="Q650" s="176" t="s">
        <v>76</v>
      </c>
      <c r="R650" s="179" t="s">
        <v>77</v>
      </c>
      <c r="S650" s="179" t="s">
        <v>126</v>
      </c>
      <c r="T650" s="180">
        <f>V650+Y650</f>
        <v>228120.817599</v>
      </c>
      <c r="U650" s="180">
        <f>+T650/M651</f>
        <v>114060.4087995</v>
      </c>
      <c r="V650" s="288">
        <v>193902.69495915002</v>
      </c>
      <c r="W650" s="198" t="s">
        <v>79</v>
      </c>
      <c r="X650" s="198" t="s">
        <v>79</v>
      </c>
      <c r="Y650" s="288">
        <v>34218.12263985</v>
      </c>
      <c r="Z650" s="198" t="s">
        <v>100</v>
      </c>
      <c r="AA650" s="198" t="s">
        <v>79</v>
      </c>
      <c r="AB650" s="288">
        <v>40288.192401000008</v>
      </c>
      <c r="AC650" s="178" t="s">
        <v>166</v>
      </c>
      <c r="AD650" s="185" t="s">
        <v>79</v>
      </c>
      <c r="AE650" s="185">
        <f>V650+Y650</f>
        <v>228120.817599</v>
      </c>
      <c r="AF650" s="178" t="s">
        <v>79</v>
      </c>
      <c r="AG650" s="178" t="s">
        <v>33</v>
      </c>
      <c r="AH650" s="520" t="s">
        <v>178</v>
      </c>
      <c r="AI650" s="520" t="s">
        <v>179</v>
      </c>
      <c r="AJ650" s="179"/>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c r="KJ650" s="1"/>
      <c r="KK650" s="1"/>
      <c r="KL650" s="1"/>
      <c r="KM650" s="1"/>
      <c r="KN650" s="1"/>
      <c r="KO650" s="1"/>
      <c r="KP650" s="1"/>
      <c r="KQ650" s="1"/>
      <c r="KR650" s="1"/>
      <c r="KS650" s="1"/>
      <c r="KT650" s="1"/>
      <c r="KU650" s="1"/>
      <c r="KV650" s="1"/>
      <c r="KW650" s="1"/>
      <c r="KX650" s="1"/>
      <c r="KY650" s="1"/>
      <c r="KZ650" s="1"/>
      <c r="LA650" s="1"/>
      <c r="LB650" s="1"/>
      <c r="LC650" s="1"/>
      <c r="LD650" s="1"/>
      <c r="LE650" s="1"/>
      <c r="LF650" s="1"/>
      <c r="LG650" s="1"/>
      <c r="LH650" s="1"/>
      <c r="LI650" s="1"/>
      <c r="LJ650" s="1"/>
      <c r="LK650" s="1"/>
      <c r="LL650" s="1"/>
      <c r="LM650" s="1"/>
      <c r="LN650" s="1"/>
      <c r="LO650" s="1"/>
      <c r="LP650" s="1"/>
      <c r="LQ650" s="1"/>
      <c r="LR650" s="1"/>
      <c r="LS650" s="1"/>
      <c r="LT650" s="1"/>
      <c r="LU650" s="1"/>
      <c r="LV650" s="1"/>
      <c r="LW650" s="1"/>
      <c r="LX650" s="1"/>
      <c r="LY650" s="1"/>
      <c r="LZ650" s="1"/>
      <c r="MA650" s="1"/>
      <c r="MB650" s="1"/>
      <c r="MC650" s="1"/>
      <c r="MD650" s="1"/>
      <c r="ME650" s="1"/>
      <c r="MF650" s="1"/>
      <c r="MG650" s="1"/>
      <c r="MH650" s="1"/>
      <c r="MI650" s="1"/>
      <c r="MJ650" s="1"/>
      <c r="MK650" s="1"/>
      <c r="ML650" s="1"/>
      <c r="MM650" s="1"/>
      <c r="MN650" s="1"/>
      <c r="MO650" s="1"/>
      <c r="MP650" s="1"/>
      <c r="MQ650" s="1"/>
      <c r="MR650" s="1"/>
      <c r="MS650" s="1"/>
      <c r="MT650" s="1"/>
      <c r="MU650" s="1"/>
      <c r="MV650" s="1"/>
      <c r="MW650" s="1"/>
      <c r="MX650" s="1"/>
      <c r="MY650" s="1"/>
      <c r="MZ650" s="1"/>
      <c r="NA650" s="1"/>
      <c r="NB650" s="1"/>
      <c r="NC650" s="1"/>
      <c r="ND650" s="1"/>
      <c r="NE650" s="1"/>
      <c r="NF650" s="1"/>
      <c r="NG650" s="1"/>
      <c r="NH650" s="1"/>
      <c r="NI650" s="1"/>
      <c r="NJ650" s="1"/>
      <c r="NK650" s="1"/>
      <c r="NL650" s="1"/>
      <c r="NM650" s="1"/>
      <c r="NN650" s="1"/>
      <c r="NO650" s="1"/>
      <c r="NP650" s="1"/>
      <c r="NQ650" s="1"/>
      <c r="NR650" s="1"/>
      <c r="NS650" s="1"/>
      <c r="NT650" s="1"/>
      <c r="NU650" s="1"/>
      <c r="NV650" s="1"/>
      <c r="NW650" s="1"/>
      <c r="NX650" s="1"/>
      <c r="NY650" s="1"/>
      <c r="NZ650" s="1"/>
      <c r="OA650" s="1"/>
      <c r="OB650" s="1"/>
      <c r="OC650" s="1"/>
      <c r="OD650" s="1"/>
      <c r="OE650" s="1"/>
      <c r="OF650" s="1"/>
      <c r="OG650" s="1"/>
      <c r="OH650" s="1"/>
      <c r="OI650" s="1"/>
      <c r="OJ650" s="1"/>
      <c r="OK650" s="1"/>
      <c r="OL650" s="1"/>
      <c r="OM650" s="1"/>
      <c r="ON650" s="1"/>
      <c r="OO650" s="1"/>
      <c r="OP650" s="1"/>
      <c r="OQ650" s="1"/>
      <c r="OR650" s="1"/>
      <c r="OS650" s="1"/>
      <c r="OT650" s="1"/>
      <c r="OU650" s="1"/>
      <c r="OV650" s="1"/>
      <c r="OW650" s="1"/>
      <c r="OX650" s="1"/>
      <c r="OY650" s="1"/>
      <c r="OZ650" s="1"/>
      <c r="PA650" s="1"/>
      <c r="PB650" s="1"/>
      <c r="PC650" s="1"/>
      <c r="PD650" s="1"/>
      <c r="PE650" s="1"/>
      <c r="PF650" s="1"/>
      <c r="PG650" s="1"/>
      <c r="PH650" s="1"/>
      <c r="PI650" s="1"/>
      <c r="PJ650" s="1"/>
      <c r="PK650" s="1"/>
      <c r="PL650" s="1"/>
      <c r="PM650" s="1"/>
      <c r="PN650" s="1"/>
      <c r="PO650" s="1"/>
      <c r="PP650" s="1"/>
      <c r="PQ650" s="1"/>
      <c r="PR650" s="1"/>
      <c r="PS650" s="1"/>
      <c r="PT650" s="1"/>
      <c r="PU650" s="1"/>
      <c r="PV650" s="1"/>
      <c r="PW650" s="1"/>
      <c r="PX650" s="1"/>
      <c r="PY650" s="1"/>
      <c r="PZ650" s="1"/>
    </row>
    <row r="651" spans="2:442" s="37" customFormat="1" ht="64.5" customHeight="1" x14ac:dyDescent="0.3">
      <c r="B651" s="195"/>
      <c r="C651" s="195"/>
      <c r="D651" s="176"/>
      <c r="E651" s="177"/>
      <c r="F651" s="177"/>
      <c r="G651" s="177"/>
      <c r="H651" s="176"/>
      <c r="I651" s="176"/>
      <c r="J651" s="11" t="s">
        <v>128</v>
      </c>
      <c r="K651" s="7" t="s">
        <v>129</v>
      </c>
      <c r="L651" s="7" t="s">
        <v>87</v>
      </c>
      <c r="M651" s="7">
        <v>2</v>
      </c>
      <c r="N651" s="178"/>
      <c r="O651" s="195"/>
      <c r="P651" s="176"/>
      <c r="Q651" s="176"/>
      <c r="R651" s="179"/>
      <c r="S651" s="179"/>
      <c r="T651" s="180"/>
      <c r="U651" s="180"/>
      <c r="V651" s="288"/>
      <c r="W651" s="198"/>
      <c r="X651" s="198"/>
      <c r="Y651" s="288"/>
      <c r="Z651" s="198"/>
      <c r="AA651" s="198"/>
      <c r="AB651" s="288"/>
      <c r="AC651" s="178"/>
      <c r="AD651" s="185"/>
      <c r="AE651" s="185"/>
      <c r="AF651" s="176"/>
      <c r="AG651" s="178"/>
      <c r="AH651" s="521"/>
      <c r="AI651" s="521"/>
      <c r="AJ651" s="179"/>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c r="KJ651" s="1"/>
      <c r="KK651" s="1"/>
      <c r="KL651" s="1"/>
      <c r="KM651" s="1"/>
      <c r="KN651" s="1"/>
      <c r="KO651" s="1"/>
      <c r="KP651" s="1"/>
      <c r="KQ651" s="1"/>
      <c r="KR651" s="1"/>
      <c r="KS651" s="1"/>
      <c r="KT651" s="1"/>
      <c r="KU651" s="1"/>
      <c r="KV651" s="1"/>
      <c r="KW651" s="1"/>
      <c r="KX651" s="1"/>
      <c r="KY651" s="1"/>
      <c r="KZ651" s="1"/>
      <c r="LA651" s="1"/>
      <c r="LB651" s="1"/>
      <c r="LC651" s="1"/>
      <c r="LD651" s="1"/>
      <c r="LE651" s="1"/>
      <c r="LF651" s="1"/>
      <c r="LG651" s="1"/>
      <c r="LH651" s="1"/>
      <c r="LI651" s="1"/>
      <c r="LJ651" s="1"/>
      <c r="LK651" s="1"/>
      <c r="LL651" s="1"/>
      <c r="LM651" s="1"/>
      <c r="LN651" s="1"/>
      <c r="LO651" s="1"/>
      <c r="LP651" s="1"/>
      <c r="LQ651" s="1"/>
      <c r="LR651" s="1"/>
      <c r="LS651" s="1"/>
      <c r="LT651" s="1"/>
      <c r="LU651" s="1"/>
      <c r="LV651" s="1"/>
      <c r="LW651" s="1"/>
      <c r="LX651" s="1"/>
      <c r="LY651" s="1"/>
      <c r="LZ651" s="1"/>
      <c r="MA651" s="1"/>
      <c r="MB651" s="1"/>
      <c r="MC651" s="1"/>
      <c r="MD651" s="1"/>
      <c r="ME651" s="1"/>
      <c r="MF651" s="1"/>
      <c r="MG651" s="1"/>
      <c r="MH651" s="1"/>
      <c r="MI651" s="1"/>
      <c r="MJ651" s="1"/>
      <c r="MK651" s="1"/>
      <c r="ML651" s="1"/>
      <c r="MM651" s="1"/>
      <c r="MN651" s="1"/>
      <c r="MO651" s="1"/>
      <c r="MP651" s="1"/>
      <c r="MQ651" s="1"/>
      <c r="MR651" s="1"/>
      <c r="MS651" s="1"/>
      <c r="MT651" s="1"/>
      <c r="MU651" s="1"/>
      <c r="MV651" s="1"/>
      <c r="MW651" s="1"/>
      <c r="MX651" s="1"/>
      <c r="MY651" s="1"/>
      <c r="MZ651" s="1"/>
      <c r="NA651" s="1"/>
      <c r="NB651" s="1"/>
      <c r="NC651" s="1"/>
      <c r="ND651" s="1"/>
      <c r="NE651" s="1"/>
      <c r="NF651" s="1"/>
      <c r="NG651" s="1"/>
      <c r="NH651" s="1"/>
      <c r="NI651" s="1"/>
      <c r="NJ651" s="1"/>
      <c r="NK651" s="1"/>
      <c r="NL651" s="1"/>
      <c r="NM651" s="1"/>
      <c r="NN651" s="1"/>
      <c r="NO651" s="1"/>
      <c r="NP651" s="1"/>
      <c r="NQ651" s="1"/>
      <c r="NR651" s="1"/>
      <c r="NS651" s="1"/>
      <c r="NT651" s="1"/>
      <c r="NU651" s="1"/>
      <c r="NV651" s="1"/>
      <c r="NW651" s="1"/>
      <c r="NX651" s="1"/>
      <c r="NY651" s="1"/>
      <c r="NZ651" s="1"/>
      <c r="OA651" s="1"/>
      <c r="OB651" s="1"/>
      <c r="OC651" s="1"/>
      <c r="OD651" s="1"/>
      <c r="OE651" s="1"/>
      <c r="OF651" s="1"/>
      <c r="OG651" s="1"/>
      <c r="OH651" s="1"/>
      <c r="OI651" s="1"/>
      <c r="OJ651" s="1"/>
      <c r="OK651" s="1"/>
      <c r="OL651" s="1"/>
      <c r="OM651" s="1"/>
      <c r="ON651" s="1"/>
      <c r="OO651" s="1"/>
      <c r="OP651" s="1"/>
      <c r="OQ651" s="1"/>
      <c r="OR651" s="1"/>
      <c r="OS651" s="1"/>
      <c r="OT651" s="1"/>
      <c r="OU651" s="1"/>
      <c r="OV651" s="1"/>
      <c r="OW651" s="1"/>
      <c r="OX651" s="1"/>
      <c r="OY651" s="1"/>
      <c r="OZ651" s="1"/>
      <c r="PA651" s="1"/>
      <c r="PB651" s="1"/>
      <c r="PC651" s="1"/>
      <c r="PD651" s="1"/>
      <c r="PE651" s="1"/>
      <c r="PF651" s="1"/>
      <c r="PG651" s="1"/>
      <c r="PH651" s="1"/>
      <c r="PI651" s="1"/>
      <c r="PJ651" s="1"/>
      <c r="PK651" s="1"/>
      <c r="PL651" s="1"/>
      <c r="PM651" s="1"/>
      <c r="PN651" s="1"/>
      <c r="PO651" s="1"/>
      <c r="PP651" s="1"/>
      <c r="PQ651" s="1"/>
      <c r="PR651" s="1"/>
      <c r="PS651" s="1"/>
      <c r="PT651" s="1"/>
      <c r="PU651" s="1"/>
      <c r="PV651" s="1"/>
      <c r="PW651" s="1"/>
      <c r="PX651" s="1"/>
      <c r="PY651" s="1"/>
      <c r="PZ651" s="1"/>
    </row>
    <row r="652" spans="2:442" s="37" customFormat="1" ht="64.5" customHeight="1" x14ac:dyDescent="0.3">
      <c r="B652" s="196"/>
      <c r="C652" s="196"/>
      <c r="D652" s="176"/>
      <c r="E652" s="177"/>
      <c r="F652" s="177"/>
      <c r="G652" s="177"/>
      <c r="H652" s="176"/>
      <c r="I652" s="176"/>
      <c r="J652" s="29" t="s">
        <v>144</v>
      </c>
      <c r="K652" s="14" t="s">
        <v>145</v>
      </c>
      <c r="L652" s="14" t="s">
        <v>87</v>
      </c>
      <c r="M652" s="79">
        <v>110</v>
      </c>
      <c r="N652" s="178"/>
      <c r="O652" s="196"/>
      <c r="P652" s="176"/>
      <c r="Q652" s="176"/>
      <c r="R652" s="179"/>
      <c r="S652" s="179"/>
      <c r="T652" s="180"/>
      <c r="U652" s="180"/>
      <c r="V652" s="288"/>
      <c r="W652" s="198"/>
      <c r="X652" s="198"/>
      <c r="Y652" s="288"/>
      <c r="Z652" s="198"/>
      <c r="AA652" s="198"/>
      <c r="AB652" s="288"/>
      <c r="AC652" s="178"/>
      <c r="AD652" s="185"/>
      <c r="AE652" s="185"/>
      <c r="AF652" s="176"/>
      <c r="AG652" s="178"/>
      <c r="AH652" s="522"/>
      <c r="AI652" s="522"/>
      <c r="AJ652" s="179"/>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c r="KJ652" s="1"/>
      <c r="KK652" s="1"/>
      <c r="KL652" s="1"/>
      <c r="KM652" s="1"/>
      <c r="KN652" s="1"/>
      <c r="KO652" s="1"/>
      <c r="KP652" s="1"/>
      <c r="KQ652" s="1"/>
      <c r="KR652" s="1"/>
      <c r="KS652" s="1"/>
      <c r="KT652" s="1"/>
      <c r="KU652" s="1"/>
      <c r="KV652" s="1"/>
      <c r="KW652" s="1"/>
      <c r="KX652" s="1"/>
      <c r="KY652" s="1"/>
      <c r="KZ652" s="1"/>
      <c r="LA652" s="1"/>
      <c r="LB652" s="1"/>
      <c r="LC652" s="1"/>
      <c r="LD652" s="1"/>
      <c r="LE652" s="1"/>
      <c r="LF652" s="1"/>
      <c r="LG652" s="1"/>
      <c r="LH652" s="1"/>
      <c r="LI652" s="1"/>
      <c r="LJ652" s="1"/>
      <c r="LK652" s="1"/>
      <c r="LL652" s="1"/>
      <c r="LM652" s="1"/>
      <c r="LN652" s="1"/>
      <c r="LO652" s="1"/>
      <c r="LP652" s="1"/>
      <c r="LQ652" s="1"/>
      <c r="LR652" s="1"/>
      <c r="LS652" s="1"/>
      <c r="LT652" s="1"/>
      <c r="LU652" s="1"/>
      <c r="LV652" s="1"/>
      <c r="LW652" s="1"/>
      <c r="LX652" s="1"/>
      <c r="LY652" s="1"/>
      <c r="LZ652" s="1"/>
      <c r="MA652" s="1"/>
      <c r="MB652" s="1"/>
      <c r="MC652" s="1"/>
      <c r="MD652" s="1"/>
      <c r="ME652" s="1"/>
      <c r="MF652" s="1"/>
      <c r="MG652" s="1"/>
      <c r="MH652" s="1"/>
      <c r="MI652" s="1"/>
      <c r="MJ652" s="1"/>
      <c r="MK652" s="1"/>
      <c r="ML652" s="1"/>
      <c r="MM652" s="1"/>
      <c r="MN652" s="1"/>
      <c r="MO652" s="1"/>
      <c r="MP652" s="1"/>
      <c r="MQ652" s="1"/>
      <c r="MR652" s="1"/>
      <c r="MS652" s="1"/>
      <c r="MT652" s="1"/>
      <c r="MU652" s="1"/>
      <c r="MV652" s="1"/>
      <c r="MW652" s="1"/>
      <c r="MX652" s="1"/>
      <c r="MY652" s="1"/>
      <c r="MZ652" s="1"/>
      <c r="NA652" s="1"/>
      <c r="NB652" s="1"/>
      <c r="NC652" s="1"/>
      <c r="ND652" s="1"/>
      <c r="NE652" s="1"/>
      <c r="NF652" s="1"/>
      <c r="NG652" s="1"/>
      <c r="NH652" s="1"/>
      <c r="NI652" s="1"/>
      <c r="NJ652" s="1"/>
      <c r="NK652" s="1"/>
      <c r="NL652" s="1"/>
      <c r="NM652" s="1"/>
      <c r="NN652" s="1"/>
      <c r="NO652" s="1"/>
      <c r="NP652" s="1"/>
      <c r="NQ652" s="1"/>
      <c r="NR652" s="1"/>
      <c r="NS652" s="1"/>
      <c r="NT652" s="1"/>
      <c r="NU652" s="1"/>
      <c r="NV652" s="1"/>
      <c r="NW652" s="1"/>
      <c r="NX652" s="1"/>
      <c r="NY652" s="1"/>
      <c r="NZ652" s="1"/>
      <c r="OA652" s="1"/>
      <c r="OB652" s="1"/>
      <c r="OC652" s="1"/>
      <c r="OD652" s="1"/>
      <c r="OE652" s="1"/>
      <c r="OF652" s="1"/>
      <c r="OG652" s="1"/>
      <c r="OH652" s="1"/>
      <c r="OI652" s="1"/>
      <c r="OJ652" s="1"/>
      <c r="OK652" s="1"/>
      <c r="OL652" s="1"/>
      <c r="OM652" s="1"/>
      <c r="ON652" s="1"/>
      <c r="OO652" s="1"/>
      <c r="OP652" s="1"/>
      <c r="OQ652" s="1"/>
      <c r="OR652" s="1"/>
      <c r="OS652" s="1"/>
      <c r="OT652" s="1"/>
      <c r="OU652" s="1"/>
      <c r="OV652" s="1"/>
      <c r="OW652" s="1"/>
      <c r="OX652" s="1"/>
      <c r="OY652" s="1"/>
      <c r="OZ652" s="1"/>
      <c r="PA652" s="1"/>
      <c r="PB652" s="1"/>
      <c r="PC652" s="1"/>
      <c r="PD652" s="1"/>
      <c r="PE652" s="1"/>
      <c r="PF652" s="1"/>
      <c r="PG652" s="1"/>
      <c r="PH652" s="1"/>
      <c r="PI652" s="1"/>
      <c r="PJ652" s="1"/>
      <c r="PK652" s="1"/>
      <c r="PL652" s="1"/>
      <c r="PM652" s="1"/>
      <c r="PN652" s="1"/>
      <c r="PO652" s="1"/>
      <c r="PP652" s="1"/>
      <c r="PQ652" s="1"/>
      <c r="PR652" s="1"/>
      <c r="PS652" s="1"/>
      <c r="PT652" s="1"/>
      <c r="PU652" s="1"/>
      <c r="PV652" s="1"/>
      <c r="PW652" s="1"/>
      <c r="PX652" s="1"/>
      <c r="PY652" s="1"/>
      <c r="PZ652" s="1"/>
    </row>
    <row r="653" spans="2:442" s="37" customFormat="1" ht="117.65" customHeight="1" x14ac:dyDescent="0.3">
      <c r="B653" s="194" t="s">
        <v>811</v>
      </c>
      <c r="C653" s="194" t="s">
        <v>814</v>
      </c>
      <c r="D653" s="176" t="s">
        <v>817</v>
      </c>
      <c r="E653" s="177" t="s">
        <v>67</v>
      </c>
      <c r="F653" s="177" t="s">
        <v>151</v>
      </c>
      <c r="G653" s="177" t="s">
        <v>164</v>
      </c>
      <c r="H653" s="176" t="s">
        <v>70</v>
      </c>
      <c r="I653" s="176" t="s">
        <v>79</v>
      </c>
      <c r="J653" s="11" t="s">
        <v>229</v>
      </c>
      <c r="K653" s="7" t="s">
        <v>124</v>
      </c>
      <c r="L653" s="7" t="s">
        <v>88</v>
      </c>
      <c r="M653" s="7">
        <v>40</v>
      </c>
      <c r="N653" s="178" t="s">
        <v>125</v>
      </c>
      <c r="O653" s="194" t="s">
        <v>370</v>
      </c>
      <c r="P653" s="176" t="s">
        <v>75</v>
      </c>
      <c r="Q653" s="176" t="s">
        <v>76</v>
      </c>
      <c r="R653" s="179" t="s">
        <v>77</v>
      </c>
      <c r="S653" s="179" t="s">
        <v>126</v>
      </c>
      <c r="T653" s="180">
        <f>V653+Y653</f>
        <v>210945.18</v>
      </c>
      <c r="U653" s="180">
        <f>+T653/M654</f>
        <v>210945.18</v>
      </c>
      <c r="V653" s="281">
        <v>179303.40299999999</v>
      </c>
      <c r="W653" s="184" t="s">
        <v>79</v>
      </c>
      <c r="X653" s="184" t="s">
        <v>79</v>
      </c>
      <c r="Y653" s="281">
        <v>31641.776999999998</v>
      </c>
      <c r="Z653" s="184" t="s">
        <v>100</v>
      </c>
      <c r="AA653" s="184" t="s">
        <v>79</v>
      </c>
      <c r="AB653" s="281">
        <v>37254.82</v>
      </c>
      <c r="AC653" s="178" t="s">
        <v>166</v>
      </c>
      <c r="AD653" s="185" t="s">
        <v>79</v>
      </c>
      <c r="AE653" s="185">
        <f>V653+Y653</f>
        <v>210945.18</v>
      </c>
      <c r="AF653" s="178" t="s">
        <v>79</v>
      </c>
      <c r="AG653" s="178" t="s">
        <v>33</v>
      </c>
      <c r="AH653" s="520" t="s">
        <v>178</v>
      </c>
      <c r="AI653" s="520" t="s">
        <v>179</v>
      </c>
      <c r="AJ653" s="179"/>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c r="KJ653" s="1"/>
      <c r="KK653" s="1"/>
      <c r="KL653" s="1"/>
      <c r="KM653" s="1"/>
      <c r="KN653" s="1"/>
      <c r="KO653" s="1"/>
      <c r="KP653" s="1"/>
      <c r="KQ653" s="1"/>
      <c r="KR653" s="1"/>
      <c r="KS653" s="1"/>
      <c r="KT653" s="1"/>
      <c r="KU653" s="1"/>
      <c r="KV653" s="1"/>
      <c r="KW653" s="1"/>
      <c r="KX653" s="1"/>
      <c r="KY653" s="1"/>
      <c r="KZ653" s="1"/>
      <c r="LA653" s="1"/>
      <c r="LB653" s="1"/>
      <c r="LC653" s="1"/>
      <c r="LD653" s="1"/>
      <c r="LE653" s="1"/>
      <c r="LF653" s="1"/>
      <c r="LG653" s="1"/>
      <c r="LH653" s="1"/>
      <c r="LI653" s="1"/>
      <c r="LJ653" s="1"/>
      <c r="LK653" s="1"/>
      <c r="LL653" s="1"/>
      <c r="LM653" s="1"/>
      <c r="LN653" s="1"/>
      <c r="LO653" s="1"/>
      <c r="LP653" s="1"/>
      <c r="LQ653" s="1"/>
      <c r="LR653" s="1"/>
      <c r="LS653" s="1"/>
      <c r="LT653" s="1"/>
      <c r="LU653" s="1"/>
      <c r="LV653" s="1"/>
      <c r="LW653" s="1"/>
      <c r="LX653" s="1"/>
      <c r="LY653" s="1"/>
      <c r="LZ653" s="1"/>
      <c r="MA653" s="1"/>
      <c r="MB653" s="1"/>
      <c r="MC653" s="1"/>
      <c r="MD653" s="1"/>
      <c r="ME653" s="1"/>
      <c r="MF653" s="1"/>
      <c r="MG653" s="1"/>
      <c r="MH653" s="1"/>
      <c r="MI653" s="1"/>
      <c r="MJ653" s="1"/>
      <c r="MK653" s="1"/>
      <c r="ML653" s="1"/>
      <c r="MM653" s="1"/>
      <c r="MN653" s="1"/>
      <c r="MO653" s="1"/>
      <c r="MP653" s="1"/>
      <c r="MQ653" s="1"/>
      <c r="MR653" s="1"/>
      <c r="MS653" s="1"/>
      <c r="MT653" s="1"/>
      <c r="MU653" s="1"/>
      <c r="MV653" s="1"/>
      <c r="MW653" s="1"/>
      <c r="MX653" s="1"/>
      <c r="MY653" s="1"/>
      <c r="MZ653" s="1"/>
      <c r="NA653" s="1"/>
      <c r="NB653" s="1"/>
      <c r="NC653" s="1"/>
      <c r="ND653" s="1"/>
      <c r="NE653" s="1"/>
      <c r="NF653" s="1"/>
      <c r="NG653" s="1"/>
      <c r="NH653" s="1"/>
      <c r="NI653" s="1"/>
      <c r="NJ653" s="1"/>
      <c r="NK653" s="1"/>
      <c r="NL653" s="1"/>
      <c r="NM653" s="1"/>
      <c r="NN653" s="1"/>
      <c r="NO653" s="1"/>
      <c r="NP653" s="1"/>
      <c r="NQ653" s="1"/>
      <c r="NR653" s="1"/>
      <c r="NS653" s="1"/>
      <c r="NT653" s="1"/>
      <c r="NU653" s="1"/>
      <c r="NV653" s="1"/>
      <c r="NW653" s="1"/>
      <c r="NX653" s="1"/>
      <c r="NY653" s="1"/>
      <c r="NZ653" s="1"/>
      <c r="OA653" s="1"/>
      <c r="OB653" s="1"/>
      <c r="OC653" s="1"/>
      <c r="OD653" s="1"/>
      <c r="OE653" s="1"/>
      <c r="OF653" s="1"/>
      <c r="OG653" s="1"/>
      <c r="OH653" s="1"/>
      <c r="OI653" s="1"/>
      <c r="OJ653" s="1"/>
      <c r="OK653" s="1"/>
      <c r="OL653" s="1"/>
      <c r="OM653" s="1"/>
      <c r="ON653" s="1"/>
      <c r="OO653" s="1"/>
      <c r="OP653" s="1"/>
      <c r="OQ653" s="1"/>
      <c r="OR653" s="1"/>
      <c r="OS653" s="1"/>
      <c r="OT653" s="1"/>
      <c r="OU653" s="1"/>
      <c r="OV653" s="1"/>
      <c r="OW653" s="1"/>
      <c r="OX653" s="1"/>
      <c r="OY653" s="1"/>
      <c r="OZ653" s="1"/>
      <c r="PA653" s="1"/>
      <c r="PB653" s="1"/>
      <c r="PC653" s="1"/>
      <c r="PD653" s="1"/>
      <c r="PE653" s="1"/>
      <c r="PF653" s="1"/>
      <c r="PG653" s="1"/>
      <c r="PH653" s="1"/>
      <c r="PI653" s="1"/>
      <c r="PJ653" s="1"/>
      <c r="PK653" s="1"/>
      <c r="PL653" s="1"/>
      <c r="PM653" s="1"/>
      <c r="PN653" s="1"/>
      <c r="PO653" s="1"/>
      <c r="PP653" s="1"/>
      <c r="PQ653" s="1"/>
      <c r="PR653" s="1"/>
      <c r="PS653" s="1"/>
      <c r="PT653" s="1"/>
      <c r="PU653" s="1"/>
      <c r="PV653" s="1"/>
      <c r="PW653" s="1"/>
      <c r="PX653" s="1"/>
      <c r="PY653" s="1"/>
      <c r="PZ653" s="1"/>
    </row>
    <row r="654" spans="2:442" s="37" customFormat="1" ht="64.5" customHeight="1" x14ac:dyDescent="0.3">
      <c r="B654" s="195"/>
      <c r="C654" s="195"/>
      <c r="D654" s="176"/>
      <c r="E654" s="177"/>
      <c r="F654" s="177"/>
      <c r="G654" s="177"/>
      <c r="H654" s="176"/>
      <c r="I654" s="176"/>
      <c r="J654" s="11" t="s">
        <v>128</v>
      </c>
      <c r="K654" s="7" t="s">
        <v>129</v>
      </c>
      <c r="L654" s="7" t="s">
        <v>87</v>
      </c>
      <c r="M654" s="7">
        <v>1</v>
      </c>
      <c r="N654" s="178"/>
      <c r="O654" s="195"/>
      <c r="P654" s="176"/>
      <c r="Q654" s="176"/>
      <c r="R654" s="179"/>
      <c r="S654" s="179"/>
      <c r="T654" s="180"/>
      <c r="U654" s="180"/>
      <c r="V654" s="281"/>
      <c r="W654" s="184"/>
      <c r="X654" s="184"/>
      <c r="Y654" s="281"/>
      <c r="Z654" s="184"/>
      <c r="AA654" s="184"/>
      <c r="AB654" s="281"/>
      <c r="AC654" s="178"/>
      <c r="AD654" s="185"/>
      <c r="AE654" s="185"/>
      <c r="AF654" s="176"/>
      <c r="AG654" s="178"/>
      <c r="AH654" s="521"/>
      <c r="AI654" s="521"/>
      <c r="AJ654" s="179"/>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c r="KJ654" s="1"/>
      <c r="KK654" s="1"/>
      <c r="KL654" s="1"/>
      <c r="KM654" s="1"/>
      <c r="KN654" s="1"/>
      <c r="KO654" s="1"/>
      <c r="KP654" s="1"/>
      <c r="KQ654" s="1"/>
      <c r="KR654" s="1"/>
      <c r="KS654" s="1"/>
      <c r="KT654" s="1"/>
      <c r="KU654" s="1"/>
      <c r="KV654" s="1"/>
      <c r="KW654" s="1"/>
      <c r="KX654" s="1"/>
      <c r="KY654" s="1"/>
      <c r="KZ654" s="1"/>
      <c r="LA654" s="1"/>
      <c r="LB654" s="1"/>
      <c r="LC654" s="1"/>
      <c r="LD654" s="1"/>
      <c r="LE654" s="1"/>
      <c r="LF654" s="1"/>
      <c r="LG654" s="1"/>
      <c r="LH654" s="1"/>
      <c r="LI654" s="1"/>
      <c r="LJ654" s="1"/>
      <c r="LK654" s="1"/>
      <c r="LL654" s="1"/>
      <c r="LM654" s="1"/>
      <c r="LN654" s="1"/>
      <c r="LO654" s="1"/>
      <c r="LP654" s="1"/>
      <c r="LQ654" s="1"/>
      <c r="LR654" s="1"/>
      <c r="LS654" s="1"/>
      <c r="LT654" s="1"/>
      <c r="LU654" s="1"/>
      <c r="LV654" s="1"/>
      <c r="LW654" s="1"/>
      <c r="LX654" s="1"/>
      <c r="LY654" s="1"/>
      <c r="LZ654" s="1"/>
      <c r="MA654" s="1"/>
      <c r="MB654" s="1"/>
      <c r="MC654" s="1"/>
      <c r="MD654" s="1"/>
      <c r="ME654" s="1"/>
      <c r="MF654" s="1"/>
      <c r="MG654" s="1"/>
      <c r="MH654" s="1"/>
      <c r="MI654" s="1"/>
      <c r="MJ654" s="1"/>
      <c r="MK654" s="1"/>
      <c r="ML654" s="1"/>
      <c r="MM654" s="1"/>
      <c r="MN654" s="1"/>
      <c r="MO654" s="1"/>
      <c r="MP654" s="1"/>
      <c r="MQ654" s="1"/>
      <c r="MR654" s="1"/>
      <c r="MS654" s="1"/>
      <c r="MT654" s="1"/>
      <c r="MU654" s="1"/>
      <c r="MV654" s="1"/>
      <c r="MW654" s="1"/>
      <c r="MX654" s="1"/>
      <c r="MY654" s="1"/>
      <c r="MZ654" s="1"/>
      <c r="NA654" s="1"/>
      <c r="NB654" s="1"/>
      <c r="NC654" s="1"/>
      <c r="ND654" s="1"/>
      <c r="NE654" s="1"/>
      <c r="NF654" s="1"/>
      <c r="NG654" s="1"/>
      <c r="NH654" s="1"/>
      <c r="NI654" s="1"/>
      <c r="NJ654" s="1"/>
      <c r="NK654" s="1"/>
      <c r="NL654" s="1"/>
      <c r="NM654" s="1"/>
      <c r="NN654" s="1"/>
      <c r="NO654" s="1"/>
      <c r="NP654" s="1"/>
      <c r="NQ654" s="1"/>
      <c r="NR654" s="1"/>
      <c r="NS654" s="1"/>
      <c r="NT654" s="1"/>
      <c r="NU654" s="1"/>
      <c r="NV654" s="1"/>
      <c r="NW654" s="1"/>
      <c r="NX654" s="1"/>
      <c r="NY654" s="1"/>
      <c r="NZ654" s="1"/>
      <c r="OA654" s="1"/>
      <c r="OB654" s="1"/>
      <c r="OC654" s="1"/>
      <c r="OD654" s="1"/>
      <c r="OE654" s="1"/>
      <c r="OF654" s="1"/>
      <c r="OG654" s="1"/>
      <c r="OH654" s="1"/>
      <c r="OI654" s="1"/>
      <c r="OJ654" s="1"/>
      <c r="OK654" s="1"/>
      <c r="OL654" s="1"/>
      <c r="OM654" s="1"/>
      <c r="ON654" s="1"/>
      <c r="OO654" s="1"/>
      <c r="OP654" s="1"/>
      <c r="OQ654" s="1"/>
      <c r="OR654" s="1"/>
      <c r="OS654" s="1"/>
      <c r="OT654" s="1"/>
      <c r="OU654" s="1"/>
      <c r="OV654" s="1"/>
      <c r="OW654" s="1"/>
      <c r="OX654" s="1"/>
      <c r="OY654" s="1"/>
      <c r="OZ654" s="1"/>
      <c r="PA654" s="1"/>
      <c r="PB654" s="1"/>
      <c r="PC654" s="1"/>
      <c r="PD654" s="1"/>
      <c r="PE654" s="1"/>
      <c r="PF654" s="1"/>
      <c r="PG654" s="1"/>
      <c r="PH654" s="1"/>
      <c r="PI654" s="1"/>
      <c r="PJ654" s="1"/>
      <c r="PK654" s="1"/>
      <c r="PL654" s="1"/>
      <c r="PM654" s="1"/>
      <c r="PN654" s="1"/>
      <c r="PO654" s="1"/>
      <c r="PP654" s="1"/>
      <c r="PQ654" s="1"/>
      <c r="PR654" s="1"/>
      <c r="PS654" s="1"/>
      <c r="PT654" s="1"/>
      <c r="PU654" s="1"/>
      <c r="PV654" s="1"/>
      <c r="PW654" s="1"/>
      <c r="PX654" s="1"/>
      <c r="PY654" s="1"/>
      <c r="PZ654" s="1"/>
    </row>
    <row r="655" spans="2:442" s="37" customFormat="1" ht="64.5" customHeight="1" x14ac:dyDescent="0.3">
      <c r="B655" s="196"/>
      <c r="C655" s="196"/>
      <c r="D655" s="176"/>
      <c r="E655" s="177"/>
      <c r="F655" s="177"/>
      <c r="G655" s="177"/>
      <c r="H655" s="176"/>
      <c r="I655" s="176"/>
      <c r="J655" s="29" t="s">
        <v>144</v>
      </c>
      <c r="K655" s="14" t="s">
        <v>145</v>
      </c>
      <c r="L655" s="14" t="s">
        <v>87</v>
      </c>
      <c r="M655" s="79">
        <v>20</v>
      </c>
      <c r="N655" s="178"/>
      <c r="O655" s="196"/>
      <c r="P655" s="176"/>
      <c r="Q655" s="176"/>
      <c r="R655" s="179"/>
      <c r="S655" s="179"/>
      <c r="T655" s="180"/>
      <c r="U655" s="180"/>
      <c r="V655" s="281"/>
      <c r="W655" s="184"/>
      <c r="X655" s="184"/>
      <c r="Y655" s="281"/>
      <c r="Z655" s="184"/>
      <c r="AA655" s="184"/>
      <c r="AB655" s="281"/>
      <c r="AC655" s="178"/>
      <c r="AD655" s="185"/>
      <c r="AE655" s="185"/>
      <c r="AF655" s="176"/>
      <c r="AG655" s="178"/>
      <c r="AH655" s="522"/>
      <c r="AI655" s="522"/>
      <c r="AJ655" s="179"/>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c r="KJ655" s="1"/>
      <c r="KK655" s="1"/>
      <c r="KL655" s="1"/>
      <c r="KM655" s="1"/>
      <c r="KN655" s="1"/>
      <c r="KO655" s="1"/>
      <c r="KP655" s="1"/>
      <c r="KQ655" s="1"/>
      <c r="KR655" s="1"/>
      <c r="KS655" s="1"/>
      <c r="KT655" s="1"/>
      <c r="KU655" s="1"/>
      <c r="KV655" s="1"/>
      <c r="KW655" s="1"/>
      <c r="KX655" s="1"/>
      <c r="KY655" s="1"/>
      <c r="KZ655" s="1"/>
      <c r="LA655" s="1"/>
      <c r="LB655" s="1"/>
      <c r="LC655" s="1"/>
      <c r="LD655" s="1"/>
      <c r="LE655" s="1"/>
      <c r="LF655" s="1"/>
      <c r="LG655" s="1"/>
      <c r="LH655" s="1"/>
      <c r="LI655" s="1"/>
      <c r="LJ655" s="1"/>
      <c r="LK655" s="1"/>
      <c r="LL655" s="1"/>
      <c r="LM655" s="1"/>
      <c r="LN655" s="1"/>
      <c r="LO655" s="1"/>
      <c r="LP655" s="1"/>
      <c r="LQ655" s="1"/>
      <c r="LR655" s="1"/>
      <c r="LS655" s="1"/>
      <c r="LT655" s="1"/>
      <c r="LU655" s="1"/>
      <c r="LV655" s="1"/>
      <c r="LW655" s="1"/>
      <c r="LX655" s="1"/>
      <c r="LY655" s="1"/>
      <c r="LZ655" s="1"/>
      <c r="MA655" s="1"/>
      <c r="MB655" s="1"/>
      <c r="MC655" s="1"/>
      <c r="MD655" s="1"/>
      <c r="ME655" s="1"/>
      <c r="MF655" s="1"/>
      <c r="MG655" s="1"/>
      <c r="MH655" s="1"/>
      <c r="MI655" s="1"/>
      <c r="MJ655" s="1"/>
      <c r="MK655" s="1"/>
      <c r="ML655" s="1"/>
      <c r="MM655" s="1"/>
      <c r="MN655" s="1"/>
      <c r="MO655" s="1"/>
      <c r="MP655" s="1"/>
      <c r="MQ655" s="1"/>
      <c r="MR655" s="1"/>
      <c r="MS655" s="1"/>
      <c r="MT655" s="1"/>
      <c r="MU655" s="1"/>
      <c r="MV655" s="1"/>
      <c r="MW655" s="1"/>
      <c r="MX655" s="1"/>
      <c r="MY655" s="1"/>
      <c r="MZ655" s="1"/>
      <c r="NA655" s="1"/>
      <c r="NB655" s="1"/>
      <c r="NC655" s="1"/>
      <c r="ND655" s="1"/>
      <c r="NE655" s="1"/>
      <c r="NF655" s="1"/>
      <c r="NG655" s="1"/>
      <c r="NH655" s="1"/>
      <c r="NI655" s="1"/>
      <c r="NJ655" s="1"/>
      <c r="NK655" s="1"/>
      <c r="NL655" s="1"/>
      <c r="NM655" s="1"/>
      <c r="NN655" s="1"/>
      <c r="NO655" s="1"/>
      <c r="NP655" s="1"/>
      <c r="NQ655" s="1"/>
      <c r="NR655" s="1"/>
      <c r="NS655" s="1"/>
      <c r="NT655" s="1"/>
      <c r="NU655" s="1"/>
      <c r="NV655" s="1"/>
      <c r="NW655" s="1"/>
      <c r="NX655" s="1"/>
      <c r="NY655" s="1"/>
      <c r="NZ655" s="1"/>
      <c r="OA655" s="1"/>
      <c r="OB655" s="1"/>
      <c r="OC655" s="1"/>
      <c r="OD655" s="1"/>
      <c r="OE655" s="1"/>
      <c r="OF655" s="1"/>
      <c r="OG655" s="1"/>
      <c r="OH655" s="1"/>
      <c r="OI655" s="1"/>
      <c r="OJ655" s="1"/>
      <c r="OK655" s="1"/>
      <c r="OL655" s="1"/>
      <c r="OM655" s="1"/>
      <c r="ON655" s="1"/>
      <c r="OO655" s="1"/>
      <c r="OP655" s="1"/>
      <c r="OQ655" s="1"/>
      <c r="OR655" s="1"/>
      <c r="OS655" s="1"/>
      <c r="OT655" s="1"/>
      <c r="OU655" s="1"/>
      <c r="OV655" s="1"/>
      <c r="OW655" s="1"/>
      <c r="OX655" s="1"/>
      <c r="OY655" s="1"/>
      <c r="OZ655" s="1"/>
      <c r="PA655" s="1"/>
      <c r="PB655" s="1"/>
      <c r="PC655" s="1"/>
      <c r="PD655" s="1"/>
      <c r="PE655" s="1"/>
      <c r="PF655" s="1"/>
      <c r="PG655" s="1"/>
      <c r="PH655" s="1"/>
      <c r="PI655" s="1"/>
      <c r="PJ655" s="1"/>
      <c r="PK655" s="1"/>
      <c r="PL655" s="1"/>
      <c r="PM655" s="1"/>
      <c r="PN655" s="1"/>
      <c r="PO655" s="1"/>
      <c r="PP655" s="1"/>
      <c r="PQ655" s="1"/>
      <c r="PR655" s="1"/>
      <c r="PS655" s="1"/>
      <c r="PT655" s="1"/>
      <c r="PU655" s="1"/>
      <c r="PV655" s="1"/>
      <c r="PW655" s="1"/>
      <c r="PX655" s="1"/>
      <c r="PY655" s="1"/>
      <c r="PZ655" s="1"/>
    </row>
    <row r="656" spans="2:442" s="37" customFormat="1" ht="91" x14ac:dyDescent="0.3">
      <c r="B656" s="194" t="s">
        <v>812</v>
      </c>
      <c r="C656" s="194" t="s">
        <v>815</v>
      </c>
      <c r="D656" s="176" t="s">
        <v>818</v>
      </c>
      <c r="E656" s="177" t="s">
        <v>67</v>
      </c>
      <c r="F656" s="177" t="s">
        <v>151</v>
      </c>
      <c r="G656" s="177" t="s">
        <v>164</v>
      </c>
      <c r="H656" s="176" t="s">
        <v>70</v>
      </c>
      <c r="I656" s="176" t="s">
        <v>79</v>
      </c>
      <c r="J656" s="11" t="s">
        <v>229</v>
      </c>
      <c r="K656" s="7" t="s">
        <v>124</v>
      </c>
      <c r="L656" s="7" t="s">
        <v>88</v>
      </c>
      <c r="M656" s="7">
        <v>40</v>
      </c>
      <c r="N656" s="178" t="s">
        <v>125</v>
      </c>
      <c r="O656" s="194" t="s">
        <v>370</v>
      </c>
      <c r="P656" s="176" t="s">
        <v>75</v>
      </c>
      <c r="Q656" s="176" t="s">
        <v>76</v>
      </c>
      <c r="R656" s="179" t="s">
        <v>77</v>
      </c>
      <c r="S656" s="179" t="s">
        <v>126</v>
      </c>
      <c r="T656" s="180">
        <f>V656+Y656</f>
        <v>475944</v>
      </c>
      <c r="U656" s="180">
        <f>+T656/M657</f>
        <v>475944</v>
      </c>
      <c r="V656" s="281">
        <v>404552.4</v>
      </c>
      <c r="W656" s="184" t="s">
        <v>79</v>
      </c>
      <c r="X656" s="184" t="s">
        <v>79</v>
      </c>
      <c r="Y656" s="281">
        <v>71391.599999999991</v>
      </c>
      <c r="Z656" s="184" t="s">
        <v>100</v>
      </c>
      <c r="AA656" s="184" t="s">
        <v>79</v>
      </c>
      <c r="AB656" s="281">
        <v>84056</v>
      </c>
      <c r="AC656" s="178" t="s">
        <v>166</v>
      </c>
      <c r="AD656" s="185" t="s">
        <v>79</v>
      </c>
      <c r="AE656" s="185">
        <f>V656+Y656</f>
        <v>475944</v>
      </c>
      <c r="AF656" s="178" t="s">
        <v>79</v>
      </c>
      <c r="AG656" s="178" t="s">
        <v>33</v>
      </c>
      <c r="AH656" s="520" t="s">
        <v>182</v>
      </c>
      <c r="AI656" s="520" t="s">
        <v>320</v>
      </c>
      <c r="AJ656" s="179"/>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c r="KJ656" s="1"/>
      <c r="KK656" s="1"/>
      <c r="KL656" s="1"/>
      <c r="KM656" s="1"/>
      <c r="KN656" s="1"/>
      <c r="KO656" s="1"/>
      <c r="KP656" s="1"/>
      <c r="KQ656" s="1"/>
      <c r="KR656" s="1"/>
      <c r="KS656" s="1"/>
      <c r="KT656" s="1"/>
      <c r="KU656" s="1"/>
      <c r="KV656" s="1"/>
      <c r="KW656" s="1"/>
      <c r="KX656" s="1"/>
      <c r="KY656" s="1"/>
      <c r="KZ656" s="1"/>
      <c r="LA656" s="1"/>
      <c r="LB656" s="1"/>
      <c r="LC656" s="1"/>
      <c r="LD656" s="1"/>
      <c r="LE656" s="1"/>
      <c r="LF656" s="1"/>
      <c r="LG656" s="1"/>
      <c r="LH656" s="1"/>
      <c r="LI656" s="1"/>
      <c r="LJ656" s="1"/>
      <c r="LK656" s="1"/>
      <c r="LL656" s="1"/>
      <c r="LM656" s="1"/>
      <c r="LN656" s="1"/>
      <c r="LO656" s="1"/>
      <c r="LP656" s="1"/>
      <c r="LQ656" s="1"/>
      <c r="LR656" s="1"/>
      <c r="LS656" s="1"/>
      <c r="LT656" s="1"/>
      <c r="LU656" s="1"/>
      <c r="LV656" s="1"/>
      <c r="LW656" s="1"/>
      <c r="LX656" s="1"/>
      <c r="LY656" s="1"/>
      <c r="LZ656" s="1"/>
      <c r="MA656" s="1"/>
      <c r="MB656" s="1"/>
      <c r="MC656" s="1"/>
      <c r="MD656" s="1"/>
      <c r="ME656" s="1"/>
      <c r="MF656" s="1"/>
      <c r="MG656" s="1"/>
      <c r="MH656" s="1"/>
      <c r="MI656" s="1"/>
      <c r="MJ656" s="1"/>
      <c r="MK656" s="1"/>
      <c r="ML656" s="1"/>
      <c r="MM656" s="1"/>
      <c r="MN656" s="1"/>
      <c r="MO656" s="1"/>
      <c r="MP656" s="1"/>
      <c r="MQ656" s="1"/>
      <c r="MR656" s="1"/>
      <c r="MS656" s="1"/>
      <c r="MT656" s="1"/>
      <c r="MU656" s="1"/>
      <c r="MV656" s="1"/>
      <c r="MW656" s="1"/>
      <c r="MX656" s="1"/>
      <c r="MY656" s="1"/>
      <c r="MZ656" s="1"/>
      <c r="NA656" s="1"/>
      <c r="NB656" s="1"/>
      <c r="NC656" s="1"/>
      <c r="ND656" s="1"/>
      <c r="NE656" s="1"/>
      <c r="NF656" s="1"/>
      <c r="NG656" s="1"/>
      <c r="NH656" s="1"/>
      <c r="NI656" s="1"/>
      <c r="NJ656" s="1"/>
      <c r="NK656" s="1"/>
      <c r="NL656" s="1"/>
      <c r="NM656" s="1"/>
      <c r="NN656" s="1"/>
      <c r="NO656" s="1"/>
      <c r="NP656" s="1"/>
      <c r="NQ656" s="1"/>
      <c r="NR656" s="1"/>
      <c r="NS656" s="1"/>
      <c r="NT656" s="1"/>
      <c r="NU656" s="1"/>
      <c r="NV656" s="1"/>
      <c r="NW656" s="1"/>
      <c r="NX656" s="1"/>
      <c r="NY656" s="1"/>
      <c r="NZ656" s="1"/>
      <c r="OA656" s="1"/>
      <c r="OB656" s="1"/>
      <c r="OC656" s="1"/>
      <c r="OD656" s="1"/>
      <c r="OE656" s="1"/>
      <c r="OF656" s="1"/>
      <c r="OG656" s="1"/>
      <c r="OH656" s="1"/>
      <c r="OI656" s="1"/>
      <c r="OJ656" s="1"/>
      <c r="OK656" s="1"/>
      <c r="OL656" s="1"/>
      <c r="OM656" s="1"/>
      <c r="ON656" s="1"/>
      <c r="OO656" s="1"/>
      <c r="OP656" s="1"/>
      <c r="OQ656" s="1"/>
      <c r="OR656" s="1"/>
      <c r="OS656" s="1"/>
      <c r="OT656" s="1"/>
      <c r="OU656" s="1"/>
      <c r="OV656" s="1"/>
      <c r="OW656" s="1"/>
      <c r="OX656" s="1"/>
      <c r="OY656" s="1"/>
      <c r="OZ656" s="1"/>
      <c r="PA656" s="1"/>
      <c r="PB656" s="1"/>
      <c r="PC656" s="1"/>
      <c r="PD656" s="1"/>
      <c r="PE656" s="1"/>
      <c r="PF656" s="1"/>
      <c r="PG656" s="1"/>
      <c r="PH656" s="1"/>
      <c r="PI656" s="1"/>
      <c r="PJ656" s="1"/>
      <c r="PK656" s="1"/>
      <c r="PL656" s="1"/>
      <c r="PM656" s="1"/>
      <c r="PN656" s="1"/>
      <c r="PO656" s="1"/>
      <c r="PP656" s="1"/>
      <c r="PQ656" s="1"/>
      <c r="PR656" s="1"/>
      <c r="PS656" s="1"/>
      <c r="PT656" s="1"/>
      <c r="PU656" s="1"/>
      <c r="PV656" s="1"/>
      <c r="PW656" s="1"/>
      <c r="PX656" s="1"/>
      <c r="PY656" s="1"/>
      <c r="PZ656" s="1"/>
    </row>
    <row r="657" spans="1:442" s="37" customFormat="1" ht="64.5" customHeight="1" x14ac:dyDescent="0.3">
      <c r="B657" s="195"/>
      <c r="C657" s="195"/>
      <c r="D657" s="176"/>
      <c r="E657" s="177"/>
      <c r="F657" s="177"/>
      <c r="G657" s="177"/>
      <c r="H657" s="176"/>
      <c r="I657" s="176"/>
      <c r="J657" s="11" t="s">
        <v>128</v>
      </c>
      <c r="K657" s="7" t="s">
        <v>129</v>
      </c>
      <c r="L657" s="7" t="s">
        <v>87</v>
      </c>
      <c r="M657" s="7">
        <v>1</v>
      </c>
      <c r="N657" s="178"/>
      <c r="O657" s="195"/>
      <c r="P657" s="176"/>
      <c r="Q657" s="176"/>
      <c r="R657" s="179"/>
      <c r="S657" s="179"/>
      <c r="T657" s="180"/>
      <c r="U657" s="180"/>
      <c r="V657" s="281"/>
      <c r="W657" s="184"/>
      <c r="X657" s="184"/>
      <c r="Y657" s="281"/>
      <c r="Z657" s="184"/>
      <c r="AA657" s="184"/>
      <c r="AB657" s="281"/>
      <c r="AC657" s="178"/>
      <c r="AD657" s="185"/>
      <c r="AE657" s="185"/>
      <c r="AF657" s="176"/>
      <c r="AG657" s="178"/>
      <c r="AH657" s="521"/>
      <c r="AI657" s="521"/>
      <c r="AJ657" s="179"/>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c r="KJ657" s="1"/>
      <c r="KK657" s="1"/>
      <c r="KL657" s="1"/>
      <c r="KM657" s="1"/>
      <c r="KN657" s="1"/>
      <c r="KO657" s="1"/>
      <c r="KP657" s="1"/>
      <c r="KQ657" s="1"/>
      <c r="KR657" s="1"/>
      <c r="KS657" s="1"/>
      <c r="KT657" s="1"/>
      <c r="KU657" s="1"/>
      <c r="KV657" s="1"/>
      <c r="KW657" s="1"/>
      <c r="KX657" s="1"/>
      <c r="KY657" s="1"/>
      <c r="KZ657" s="1"/>
      <c r="LA657" s="1"/>
      <c r="LB657" s="1"/>
      <c r="LC657" s="1"/>
      <c r="LD657" s="1"/>
      <c r="LE657" s="1"/>
      <c r="LF657" s="1"/>
      <c r="LG657" s="1"/>
      <c r="LH657" s="1"/>
      <c r="LI657" s="1"/>
      <c r="LJ657" s="1"/>
      <c r="LK657" s="1"/>
      <c r="LL657" s="1"/>
      <c r="LM657" s="1"/>
      <c r="LN657" s="1"/>
      <c r="LO657" s="1"/>
      <c r="LP657" s="1"/>
      <c r="LQ657" s="1"/>
      <c r="LR657" s="1"/>
      <c r="LS657" s="1"/>
      <c r="LT657" s="1"/>
      <c r="LU657" s="1"/>
      <c r="LV657" s="1"/>
      <c r="LW657" s="1"/>
      <c r="LX657" s="1"/>
      <c r="LY657" s="1"/>
      <c r="LZ657" s="1"/>
      <c r="MA657" s="1"/>
      <c r="MB657" s="1"/>
      <c r="MC657" s="1"/>
      <c r="MD657" s="1"/>
      <c r="ME657" s="1"/>
      <c r="MF657" s="1"/>
      <c r="MG657" s="1"/>
      <c r="MH657" s="1"/>
      <c r="MI657" s="1"/>
      <c r="MJ657" s="1"/>
      <c r="MK657" s="1"/>
      <c r="ML657" s="1"/>
      <c r="MM657" s="1"/>
      <c r="MN657" s="1"/>
      <c r="MO657" s="1"/>
      <c r="MP657" s="1"/>
      <c r="MQ657" s="1"/>
      <c r="MR657" s="1"/>
      <c r="MS657" s="1"/>
      <c r="MT657" s="1"/>
      <c r="MU657" s="1"/>
      <c r="MV657" s="1"/>
      <c r="MW657" s="1"/>
      <c r="MX657" s="1"/>
      <c r="MY657" s="1"/>
      <c r="MZ657" s="1"/>
      <c r="NA657" s="1"/>
      <c r="NB657" s="1"/>
      <c r="NC657" s="1"/>
      <c r="ND657" s="1"/>
      <c r="NE657" s="1"/>
      <c r="NF657" s="1"/>
      <c r="NG657" s="1"/>
      <c r="NH657" s="1"/>
      <c r="NI657" s="1"/>
      <c r="NJ657" s="1"/>
      <c r="NK657" s="1"/>
      <c r="NL657" s="1"/>
      <c r="NM657" s="1"/>
      <c r="NN657" s="1"/>
      <c r="NO657" s="1"/>
      <c r="NP657" s="1"/>
      <c r="NQ657" s="1"/>
      <c r="NR657" s="1"/>
      <c r="NS657" s="1"/>
      <c r="NT657" s="1"/>
      <c r="NU657" s="1"/>
      <c r="NV657" s="1"/>
      <c r="NW657" s="1"/>
      <c r="NX657" s="1"/>
      <c r="NY657" s="1"/>
      <c r="NZ657" s="1"/>
      <c r="OA657" s="1"/>
      <c r="OB657" s="1"/>
      <c r="OC657" s="1"/>
      <c r="OD657" s="1"/>
      <c r="OE657" s="1"/>
      <c r="OF657" s="1"/>
      <c r="OG657" s="1"/>
      <c r="OH657" s="1"/>
      <c r="OI657" s="1"/>
      <c r="OJ657" s="1"/>
      <c r="OK657" s="1"/>
      <c r="OL657" s="1"/>
      <c r="OM657" s="1"/>
      <c r="ON657" s="1"/>
      <c r="OO657" s="1"/>
      <c r="OP657" s="1"/>
      <c r="OQ657" s="1"/>
      <c r="OR657" s="1"/>
      <c r="OS657" s="1"/>
      <c r="OT657" s="1"/>
      <c r="OU657" s="1"/>
      <c r="OV657" s="1"/>
      <c r="OW657" s="1"/>
      <c r="OX657" s="1"/>
      <c r="OY657" s="1"/>
      <c r="OZ657" s="1"/>
      <c r="PA657" s="1"/>
      <c r="PB657" s="1"/>
      <c r="PC657" s="1"/>
      <c r="PD657" s="1"/>
      <c r="PE657" s="1"/>
      <c r="PF657" s="1"/>
      <c r="PG657" s="1"/>
      <c r="PH657" s="1"/>
      <c r="PI657" s="1"/>
      <c r="PJ657" s="1"/>
      <c r="PK657" s="1"/>
      <c r="PL657" s="1"/>
      <c r="PM657" s="1"/>
      <c r="PN657" s="1"/>
      <c r="PO657" s="1"/>
      <c r="PP657" s="1"/>
      <c r="PQ657" s="1"/>
      <c r="PR657" s="1"/>
      <c r="PS657" s="1"/>
      <c r="PT657" s="1"/>
      <c r="PU657" s="1"/>
      <c r="PV657" s="1"/>
      <c r="PW657" s="1"/>
      <c r="PX657" s="1"/>
      <c r="PY657" s="1"/>
      <c r="PZ657" s="1"/>
    </row>
    <row r="658" spans="1:442" s="37" customFormat="1" ht="64.5" customHeight="1" x14ac:dyDescent="0.3">
      <c r="B658" s="196"/>
      <c r="C658" s="196"/>
      <c r="D658" s="176"/>
      <c r="E658" s="177"/>
      <c r="F658" s="177"/>
      <c r="G658" s="177"/>
      <c r="H658" s="176"/>
      <c r="I658" s="176"/>
      <c r="J658" s="29" t="s">
        <v>144</v>
      </c>
      <c r="K658" s="14" t="s">
        <v>145</v>
      </c>
      <c r="L658" s="14" t="s">
        <v>87</v>
      </c>
      <c r="M658" s="79">
        <v>225</v>
      </c>
      <c r="N658" s="178"/>
      <c r="O658" s="196"/>
      <c r="P658" s="176"/>
      <c r="Q658" s="176"/>
      <c r="R658" s="179"/>
      <c r="S658" s="179"/>
      <c r="T658" s="180"/>
      <c r="U658" s="180"/>
      <c r="V658" s="281"/>
      <c r="W658" s="184"/>
      <c r="X658" s="184"/>
      <c r="Y658" s="281"/>
      <c r="Z658" s="184"/>
      <c r="AA658" s="184"/>
      <c r="AB658" s="281"/>
      <c r="AC658" s="178"/>
      <c r="AD658" s="185"/>
      <c r="AE658" s="185"/>
      <c r="AF658" s="176"/>
      <c r="AG658" s="178"/>
      <c r="AH658" s="522"/>
      <c r="AI658" s="522"/>
      <c r="AJ658" s="179"/>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c r="KJ658" s="1"/>
      <c r="KK658" s="1"/>
      <c r="KL658" s="1"/>
      <c r="KM658" s="1"/>
      <c r="KN658" s="1"/>
      <c r="KO658" s="1"/>
      <c r="KP658" s="1"/>
      <c r="KQ658" s="1"/>
      <c r="KR658" s="1"/>
      <c r="KS658" s="1"/>
      <c r="KT658" s="1"/>
      <c r="KU658" s="1"/>
      <c r="KV658" s="1"/>
      <c r="KW658" s="1"/>
      <c r="KX658" s="1"/>
      <c r="KY658" s="1"/>
      <c r="KZ658" s="1"/>
      <c r="LA658" s="1"/>
      <c r="LB658" s="1"/>
      <c r="LC658" s="1"/>
      <c r="LD658" s="1"/>
      <c r="LE658" s="1"/>
      <c r="LF658" s="1"/>
      <c r="LG658" s="1"/>
      <c r="LH658" s="1"/>
      <c r="LI658" s="1"/>
      <c r="LJ658" s="1"/>
      <c r="LK658" s="1"/>
      <c r="LL658" s="1"/>
      <c r="LM658" s="1"/>
      <c r="LN658" s="1"/>
      <c r="LO658" s="1"/>
      <c r="LP658" s="1"/>
      <c r="LQ658" s="1"/>
      <c r="LR658" s="1"/>
      <c r="LS658" s="1"/>
      <c r="LT658" s="1"/>
      <c r="LU658" s="1"/>
      <c r="LV658" s="1"/>
      <c r="LW658" s="1"/>
      <c r="LX658" s="1"/>
      <c r="LY658" s="1"/>
      <c r="LZ658" s="1"/>
      <c r="MA658" s="1"/>
      <c r="MB658" s="1"/>
      <c r="MC658" s="1"/>
      <c r="MD658" s="1"/>
      <c r="ME658" s="1"/>
      <c r="MF658" s="1"/>
      <c r="MG658" s="1"/>
      <c r="MH658" s="1"/>
      <c r="MI658" s="1"/>
      <c r="MJ658" s="1"/>
      <c r="MK658" s="1"/>
      <c r="ML658" s="1"/>
      <c r="MM658" s="1"/>
      <c r="MN658" s="1"/>
      <c r="MO658" s="1"/>
      <c r="MP658" s="1"/>
      <c r="MQ658" s="1"/>
      <c r="MR658" s="1"/>
      <c r="MS658" s="1"/>
      <c r="MT658" s="1"/>
      <c r="MU658" s="1"/>
      <c r="MV658" s="1"/>
      <c r="MW658" s="1"/>
      <c r="MX658" s="1"/>
      <c r="MY658" s="1"/>
      <c r="MZ658" s="1"/>
      <c r="NA658" s="1"/>
      <c r="NB658" s="1"/>
      <c r="NC658" s="1"/>
      <c r="ND658" s="1"/>
      <c r="NE658" s="1"/>
      <c r="NF658" s="1"/>
      <c r="NG658" s="1"/>
      <c r="NH658" s="1"/>
      <c r="NI658" s="1"/>
      <c r="NJ658" s="1"/>
      <c r="NK658" s="1"/>
      <c r="NL658" s="1"/>
      <c r="NM658" s="1"/>
      <c r="NN658" s="1"/>
      <c r="NO658" s="1"/>
      <c r="NP658" s="1"/>
      <c r="NQ658" s="1"/>
      <c r="NR658" s="1"/>
      <c r="NS658" s="1"/>
      <c r="NT658" s="1"/>
      <c r="NU658" s="1"/>
      <c r="NV658" s="1"/>
      <c r="NW658" s="1"/>
      <c r="NX658" s="1"/>
      <c r="NY658" s="1"/>
      <c r="NZ658" s="1"/>
      <c r="OA658" s="1"/>
      <c r="OB658" s="1"/>
      <c r="OC658" s="1"/>
      <c r="OD658" s="1"/>
      <c r="OE658" s="1"/>
      <c r="OF658" s="1"/>
      <c r="OG658" s="1"/>
      <c r="OH658" s="1"/>
      <c r="OI658" s="1"/>
      <c r="OJ658" s="1"/>
      <c r="OK658" s="1"/>
      <c r="OL658" s="1"/>
      <c r="OM658" s="1"/>
      <c r="ON658" s="1"/>
      <c r="OO658" s="1"/>
      <c r="OP658" s="1"/>
      <c r="OQ658" s="1"/>
      <c r="OR658" s="1"/>
      <c r="OS658" s="1"/>
      <c r="OT658" s="1"/>
      <c r="OU658" s="1"/>
      <c r="OV658" s="1"/>
      <c r="OW658" s="1"/>
      <c r="OX658" s="1"/>
      <c r="OY658" s="1"/>
      <c r="OZ658" s="1"/>
      <c r="PA658" s="1"/>
      <c r="PB658" s="1"/>
      <c r="PC658" s="1"/>
      <c r="PD658" s="1"/>
      <c r="PE658" s="1"/>
      <c r="PF658" s="1"/>
      <c r="PG658" s="1"/>
      <c r="PH658" s="1"/>
      <c r="PI658" s="1"/>
      <c r="PJ658" s="1"/>
      <c r="PK658" s="1"/>
      <c r="PL658" s="1"/>
      <c r="PM658" s="1"/>
      <c r="PN658" s="1"/>
      <c r="PO658" s="1"/>
      <c r="PP658" s="1"/>
      <c r="PQ658" s="1"/>
      <c r="PR658" s="1"/>
      <c r="PS658" s="1"/>
      <c r="PT658" s="1"/>
      <c r="PU658" s="1"/>
      <c r="PV658" s="1"/>
      <c r="PW658" s="1"/>
      <c r="PX658" s="1"/>
      <c r="PY658" s="1"/>
      <c r="PZ658" s="1"/>
    </row>
    <row r="659" spans="1:442" s="37" customFormat="1" ht="64.5" customHeight="1" x14ac:dyDescent="0.3">
      <c r="B659" s="194" t="s">
        <v>813</v>
      </c>
      <c r="C659" s="194" t="s">
        <v>820</v>
      </c>
      <c r="D659" s="176" t="s">
        <v>66</v>
      </c>
      <c r="E659" s="177" t="s">
        <v>67</v>
      </c>
      <c r="F659" s="177" t="s">
        <v>149</v>
      </c>
      <c r="G659" s="177" t="s">
        <v>69</v>
      </c>
      <c r="H659" s="176" t="s">
        <v>70</v>
      </c>
      <c r="I659" s="176" t="s">
        <v>79</v>
      </c>
      <c r="J659" s="11" t="s">
        <v>130</v>
      </c>
      <c r="K659" s="7" t="s">
        <v>131</v>
      </c>
      <c r="L659" s="7" t="s">
        <v>132</v>
      </c>
      <c r="M659" s="88">
        <v>1.1399999999999999</v>
      </c>
      <c r="N659" s="178" t="s">
        <v>125</v>
      </c>
      <c r="O659" s="194" t="s">
        <v>318</v>
      </c>
      <c r="P659" s="194" t="s">
        <v>75</v>
      </c>
      <c r="Q659" s="194" t="s">
        <v>76</v>
      </c>
      <c r="R659" s="194" t="s">
        <v>77</v>
      </c>
      <c r="S659" s="194" t="s">
        <v>126</v>
      </c>
      <c r="T659" s="231">
        <f>+V659+Y659</f>
        <v>84990</v>
      </c>
      <c r="U659" s="231">
        <f>+T659/2</f>
        <v>42495</v>
      </c>
      <c r="V659" s="219">
        <v>72241.5</v>
      </c>
      <c r="W659" s="219" t="s">
        <v>100</v>
      </c>
      <c r="X659" s="219" t="s">
        <v>100</v>
      </c>
      <c r="Y659" s="219">
        <v>12748.499999999998</v>
      </c>
      <c r="Z659" s="204"/>
      <c r="AA659" s="204"/>
      <c r="AB659" s="204">
        <v>15010.000000000002</v>
      </c>
      <c r="AC659" s="204" t="s">
        <v>80</v>
      </c>
      <c r="AD659" s="194" t="s">
        <v>100</v>
      </c>
      <c r="AE659" s="219">
        <f>+V659+Y659</f>
        <v>84990</v>
      </c>
      <c r="AF659" s="194" t="s">
        <v>100</v>
      </c>
      <c r="AG659" s="204" t="s">
        <v>33</v>
      </c>
      <c r="AH659" s="520" t="s">
        <v>382</v>
      </c>
      <c r="AI659" s="520" t="s">
        <v>270</v>
      </c>
      <c r="AJ659" s="194"/>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c r="KJ659" s="1"/>
      <c r="KK659" s="1"/>
      <c r="KL659" s="1"/>
      <c r="KM659" s="1"/>
      <c r="KN659" s="1"/>
      <c r="KO659" s="1"/>
      <c r="KP659" s="1"/>
      <c r="KQ659" s="1"/>
      <c r="KR659" s="1"/>
      <c r="KS659" s="1"/>
      <c r="KT659" s="1"/>
      <c r="KU659" s="1"/>
      <c r="KV659" s="1"/>
      <c r="KW659" s="1"/>
      <c r="KX659" s="1"/>
      <c r="KY659" s="1"/>
      <c r="KZ659" s="1"/>
      <c r="LA659" s="1"/>
      <c r="LB659" s="1"/>
      <c r="LC659" s="1"/>
      <c r="LD659" s="1"/>
      <c r="LE659" s="1"/>
      <c r="LF659" s="1"/>
      <c r="LG659" s="1"/>
      <c r="LH659" s="1"/>
      <c r="LI659" s="1"/>
      <c r="LJ659" s="1"/>
      <c r="LK659" s="1"/>
      <c r="LL659" s="1"/>
      <c r="LM659" s="1"/>
      <c r="LN659" s="1"/>
      <c r="LO659" s="1"/>
      <c r="LP659" s="1"/>
      <c r="LQ659" s="1"/>
      <c r="LR659" s="1"/>
      <c r="LS659" s="1"/>
      <c r="LT659" s="1"/>
      <c r="LU659" s="1"/>
      <c r="LV659" s="1"/>
      <c r="LW659" s="1"/>
      <c r="LX659" s="1"/>
      <c r="LY659" s="1"/>
      <c r="LZ659" s="1"/>
      <c r="MA659" s="1"/>
      <c r="MB659" s="1"/>
      <c r="MC659" s="1"/>
      <c r="MD659" s="1"/>
      <c r="ME659" s="1"/>
      <c r="MF659" s="1"/>
      <c r="MG659" s="1"/>
      <c r="MH659" s="1"/>
      <c r="MI659" s="1"/>
      <c r="MJ659" s="1"/>
      <c r="MK659" s="1"/>
      <c r="ML659" s="1"/>
      <c r="MM659" s="1"/>
      <c r="MN659" s="1"/>
      <c r="MO659" s="1"/>
      <c r="MP659" s="1"/>
      <c r="MQ659" s="1"/>
      <c r="MR659" s="1"/>
      <c r="MS659" s="1"/>
      <c r="MT659" s="1"/>
      <c r="MU659" s="1"/>
      <c r="MV659" s="1"/>
      <c r="MW659" s="1"/>
      <c r="MX659" s="1"/>
      <c r="MY659" s="1"/>
      <c r="MZ659" s="1"/>
      <c r="NA659" s="1"/>
      <c r="NB659" s="1"/>
      <c r="NC659" s="1"/>
      <c r="ND659" s="1"/>
      <c r="NE659" s="1"/>
      <c r="NF659" s="1"/>
      <c r="NG659" s="1"/>
      <c r="NH659" s="1"/>
      <c r="NI659" s="1"/>
      <c r="NJ659" s="1"/>
      <c r="NK659" s="1"/>
      <c r="NL659" s="1"/>
      <c r="NM659" s="1"/>
      <c r="NN659" s="1"/>
      <c r="NO659" s="1"/>
      <c r="NP659" s="1"/>
      <c r="NQ659" s="1"/>
      <c r="NR659" s="1"/>
      <c r="NS659" s="1"/>
      <c r="NT659" s="1"/>
      <c r="NU659" s="1"/>
      <c r="NV659" s="1"/>
      <c r="NW659" s="1"/>
      <c r="NX659" s="1"/>
      <c r="NY659" s="1"/>
      <c r="NZ659" s="1"/>
      <c r="OA659" s="1"/>
      <c r="OB659" s="1"/>
      <c r="OC659" s="1"/>
      <c r="OD659" s="1"/>
      <c r="OE659" s="1"/>
      <c r="OF659" s="1"/>
      <c r="OG659" s="1"/>
      <c r="OH659" s="1"/>
      <c r="OI659" s="1"/>
      <c r="OJ659" s="1"/>
      <c r="OK659" s="1"/>
      <c r="OL659" s="1"/>
      <c r="OM659" s="1"/>
      <c r="ON659" s="1"/>
      <c r="OO659" s="1"/>
      <c r="OP659" s="1"/>
      <c r="OQ659" s="1"/>
      <c r="OR659" s="1"/>
      <c r="OS659" s="1"/>
      <c r="OT659" s="1"/>
      <c r="OU659" s="1"/>
      <c r="OV659" s="1"/>
      <c r="OW659" s="1"/>
      <c r="OX659" s="1"/>
      <c r="OY659" s="1"/>
      <c r="OZ659" s="1"/>
      <c r="PA659" s="1"/>
      <c r="PB659" s="1"/>
      <c r="PC659" s="1"/>
      <c r="PD659" s="1"/>
      <c r="PE659" s="1"/>
      <c r="PF659" s="1"/>
      <c r="PG659" s="1"/>
      <c r="PH659" s="1"/>
      <c r="PI659" s="1"/>
      <c r="PJ659" s="1"/>
      <c r="PK659" s="1"/>
      <c r="PL659" s="1"/>
      <c r="PM659" s="1"/>
      <c r="PN659" s="1"/>
      <c r="PO659" s="1"/>
      <c r="PP659" s="1"/>
      <c r="PQ659" s="1"/>
      <c r="PR659" s="1"/>
      <c r="PS659" s="1"/>
      <c r="PT659" s="1"/>
      <c r="PU659" s="1"/>
      <c r="PV659" s="1"/>
      <c r="PW659" s="1"/>
      <c r="PX659" s="1"/>
      <c r="PY659" s="1"/>
      <c r="PZ659" s="1"/>
    </row>
    <row r="660" spans="1:442" s="37" customFormat="1" ht="52" x14ac:dyDescent="0.3">
      <c r="B660" s="195"/>
      <c r="C660" s="195"/>
      <c r="D660" s="176"/>
      <c r="E660" s="177"/>
      <c r="F660" s="177"/>
      <c r="G660" s="177"/>
      <c r="H660" s="176"/>
      <c r="I660" s="176"/>
      <c r="J660" s="11" t="s">
        <v>133</v>
      </c>
      <c r="K660" s="7" t="s">
        <v>134</v>
      </c>
      <c r="L660" s="7" t="s">
        <v>87</v>
      </c>
      <c r="M660" s="88">
        <v>2</v>
      </c>
      <c r="N660" s="178"/>
      <c r="O660" s="195"/>
      <c r="P660" s="195"/>
      <c r="Q660" s="195"/>
      <c r="R660" s="195"/>
      <c r="S660" s="195"/>
      <c r="T660" s="232"/>
      <c r="U660" s="232"/>
      <c r="V660" s="220"/>
      <c r="W660" s="220"/>
      <c r="X660" s="220"/>
      <c r="Y660" s="220"/>
      <c r="Z660" s="205"/>
      <c r="AA660" s="205"/>
      <c r="AB660" s="205"/>
      <c r="AC660" s="205"/>
      <c r="AD660" s="195"/>
      <c r="AE660" s="220"/>
      <c r="AF660" s="195"/>
      <c r="AG660" s="205"/>
      <c r="AH660" s="521"/>
      <c r="AI660" s="521"/>
      <c r="AJ660" s="195"/>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c r="KJ660" s="1"/>
      <c r="KK660" s="1"/>
      <c r="KL660" s="1"/>
      <c r="KM660" s="1"/>
      <c r="KN660" s="1"/>
      <c r="KO660" s="1"/>
      <c r="KP660" s="1"/>
      <c r="KQ660" s="1"/>
      <c r="KR660" s="1"/>
      <c r="KS660" s="1"/>
      <c r="KT660" s="1"/>
      <c r="KU660" s="1"/>
      <c r="KV660" s="1"/>
      <c r="KW660" s="1"/>
      <c r="KX660" s="1"/>
      <c r="KY660" s="1"/>
      <c r="KZ660" s="1"/>
      <c r="LA660" s="1"/>
      <c r="LB660" s="1"/>
      <c r="LC660" s="1"/>
      <c r="LD660" s="1"/>
      <c r="LE660" s="1"/>
      <c r="LF660" s="1"/>
      <c r="LG660" s="1"/>
      <c r="LH660" s="1"/>
      <c r="LI660" s="1"/>
      <c r="LJ660" s="1"/>
      <c r="LK660" s="1"/>
      <c r="LL660" s="1"/>
      <c r="LM660" s="1"/>
      <c r="LN660" s="1"/>
      <c r="LO660" s="1"/>
      <c r="LP660" s="1"/>
      <c r="LQ660" s="1"/>
      <c r="LR660" s="1"/>
      <c r="LS660" s="1"/>
      <c r="LT660" s="1"/>
      <c r="LU660" s="1"/>
      <c r="LV660" s="1"/>
      <c r="LW660" s="1"/>
      <c r="LX660" s="1"/>
      <c r="LY660" s="1"/>
      <c r="LZ660" s="1"/>
      <c r="MA660" s="1"/>
      <c r="MB660" s="1"/>
      <c r="MC660" s="1"/>
      <c r="MD660" s="1"/>
      <c r="ME660" s="1"/>
      <c r="MF660" s="1"/>
      <c r="MG660" s="1"/>
      <c r="MH660" s="1"/>
      <c r="MI660" s="1"/>
      <c r="MJ660" s="1"/>
      <c r="MK660" s="1"/>
      <c r="ML660" s="1"/>
      <c r="MM660" s="1"/>
      <c r="MN660" s="1"/>
      <c r="MO660" s="1"/>
      <c r="MP660" s="1"/>
      <c r="MQ660" s="1"/>
      <c r="MR660" s="1"/>
      <c r="MS660" s="1"/>
      <c r="MT660" s="1"/>
      <c r="MU660" s="1"/>
      <c r="MV660" s="1"/>
      <c r="MW660" s="1"/>
      <c r="MX660" s="1"/>
      <c r="MY660" s="1"/>
      <c r="MZ660" s="1"/>
      <c r="NA660" s="1"/>
      <c r="NB660" s="1"/>
      <c r="NC660" s="1"/>
      <c r="ND660" s="1"/>
      <c r="NE660" s="1"/>
      <c r="NF660" s="1"/>
      <c r="NG660" s="1"/>
      <c r="NH660" s="1"/>
      <c r="NI660" s="1"/>
      <c r="NJ660" s="1"/>
      <c r="NK660" s="1"/>
      <c r="NL660" s="1"/>
      <c r="NM660" s="1"/>
      <c r="NN660" s="1"/>
      <c r="NO660" s="1"/>
      <c r="NP660" s="1"/>
      <c r="NQ660" s="1"/>
      <c r="NR660" s="1"/>
      <c r="NS660" s="1"/>
      <c r="NT660" s="1"/>
      <c r="NU660" s="1"/>
      <c r="NV660" s="1"/>
      <c r="NW660" s="1"/>
      <c r="NX660" s="1"/>
      <c r="NY660" s="1"/>
      <c r="NZ660" s="1"/>
      <c r="OA660" s="1"/>
      <c r="OB660" s="1"/>
      <c r="OC660" s="1"/>
      <c r="OD660" s="1"/>
      <c r="OE660" s="1"/>
      <c r="OF660" s="1"/>
      <c r="OG660" s="1"/>
      <c r="OH660" s="1"/>
      <c r="OI660" s="1"/>
      <c r="OJ660" s="1"/>
      <c r="OK660" s="1"/>
      <c r="OL660" s="1"/>
      <c r="OM660" s="1"/>
      <c r="ON660" s="1"/>
      <c r="OO660" s="1"/>
      <c r="OP660" s="1"/>
      <c r="OQ660" s="1"/>
      <c r="OR660" s="1"/>
      <c r="OS660" s="1"/>
      <c r="OT660" s="1"/>
      <c r="OU660" s="1"/>
      <c r="OV660" s="1"/>
      <c r="OW660" s="1"/>
      <c r="OX660" s="1"/>
      <c r="OY660" s="1"/>
      <c r="OZ660" s="1"/>
      <c r="PA660" s="1"/>
      <c r="PB660" s="1"/>
      <c r="PC660" s="1"/>
      <c r="PD660" s="1"/>
      <c r="PE660" s="1"/>
      <c r="PF660" s="1"/>
      <c r="PG660" s="1"/>
      <c r="PH660" s="1"/>
      <c r="PI660" s="1"/>
      <c r="PJ660" s="1"/>
      <c r="PK660" s="1"/>
      <c r="PL660" s="1"/>
      <c r="PM660" s="1"/>
      <c r="PN660" s="1"/>
      <c r="PO660" s="1"/>
      <c r="PP660" s="1"/>
      <c r="PQ660" s="1"/>
      <c r="PR660" s="1"/>
      <c r="PS660" s="1"/>
      <c r="PT660" s="1"/>
      <c r="PU660" s="1"/>
      <c r="PV660" s="1"/>
      <c r="PW660" s="1"/>
      <c r="PX660" s="1"/>
      <c r="PY660" s="1"/>
      <c r="PZ660" s="1"/>
    </row>
    <row r="661" spans="1:442" s="37" customFormat="1" ht="64.5" customHeight="1" x14ac:dyDescent="0.3">
      <c r="B661" s="195"/>
      <c r="C661" s="195"/>
      <c r="D661" s="176"/>
      <c r="E661" s="177"/>
      <c r="F661" s="177"/>
      <c r="G661" s="177"/>
      <c r="H661" s="176"/>
      <c r="I661" s="176"/>
      <c r="J661" s="11" t="s">
        <v>230</v>
      </c>
      <c r="K661" s="7" t="s">
        <v>135</v>
      </c>
      <c r="L661" s="7" t="s">
        <v>136</v>
      </c>
      <c r="M661" s="88">
        <v>2</v>
      </c>
      <c r="N661" s="178"/>
      <c r="O661" s="195"/>
      <c r="P661" s="195"/>
      <c r="Q661" s="195"/>
      <c r="R661" s="195"/>
      <c r="S661" s="195"/>
      <c r="T661" s="232"/>
      <c r="U661" s="232"/>
      <c r="V661" s="220"/>
      <c r="W661" s="220"/>
      <c r="X661" s="220"/>
      <c r="Y661" s="220"/>
      <c r="Z661" s="205"/>
      <c r="AA661" s="205"/>
      <c r="AB661" s="205"/>
      <c r="AC661" s="205"/>
      <c r="AD661" s="195"/>
      <c r="AE661" s="220"/>
      <c r="AF661" s="195"/>
      <c r="AG661" s="205"/>
      <c r="AH661" s="521"/>
      <c r="AI661" s="521"/>
      <c r="AJ661" s="195"/>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c r="KJ661" s="1"/>
      <c r="KK661" s="1"/>
      <c r="KL661" s="1"/>
      <c r="KM661" s="1"/>
      <c r="KN661" s="1"/>
      <c r="KO661" s="1"/>
      <c r="KP661" s="1"/>
      <c r="KQ661" s="1"/>
      <c r="KR661" s="1"/>
      <c r="KS661" s="1"/>
      <c r="KT661" s="1"/>
      <c r="KU661" s="1"/>
      <c r="KV661" s="1"/>
      <c r="KW661" s="1"/>
      <c r="KX661" s="1"/>
      <c r="KY661" s="1"/>
      <c r="KZ661" s="1"/>
      <c r="LA661" s="1"/>
      <c r="LB661" s="1"/>
      <c r="LC661" s="1"/>
      <c r="LD661" s="1"/>
      <c r="LE661" s="1"/>
      <c r="LF661" s="1"/>
      <c r="LG661" s="1"/>
      <c r="LH661" s="1"/>
      <c r="LI661" s="1"/>
      <c r="LJ661" s="1"/>
      <c r="LK661" s="1"/>
      <c r="LL661" s="1"/>
      <c r="LM661" s="1"/>
      <c r="LN661" s="1"/>
      <c r="LO661" s="1"/>
      <c r="LP661" s="1"/>
      <c r="LQ661" s="1"/>
      <c r="LR661" s="1"/>
      <c r="LS661" s="1"/>
      <c r="LT661" s="1"/>
      <c r="LU661" s="1"/>
      <c r="LV661" s="1"/>
      <c r="LW661" s="1"/>
      <c r="LX661" s="1"/>
      <c r="LY661" s="1"/>
      <c r="LZ661" s="1"/>
      <c r="MA661" s="1"/>
      <c r="MB661" s="1"/>
      <c r="MC661" s="1"/>
      <c r="MD661" s="1"/>
      <c r="ME661" s="1"/>
      <c r="MF661" s="1"/>
      <c r="MG661" s="1"/>
      <c r="MH661" s="1"/>
      <c r="MI661" s="1"/>
      <c r="MJ661" s="1"/>
      <c r="MK661" s="1"/>
      <c r="ML661" s="1"/>
      <c r="MM661" s="1"/>
      <c r="MN661" s="1"/>
      <c r="MO661" s="1"/>
      <c r="MP661" s="1"/>
      <c r="MQ661" s="1"/>
      <c r="MR661" s="1"/>
      <c r="MS661" s="1"/>
      <c r="MT661" s="1"/>
      <c r="MU661" s="1"/>
      <c r="MV661" s="1"/>
      <c r="MW661" s="1"/>
      <c r="MX661" s="1"/>
      <c r="MY661" s="1"/>
      <c r="MZ661" s="1"/>
      <c r="NA661" s="1"/>
      <c r="NB661" s="1"/>
      <c r="NC661" s="1"/>
      <c r="ND661" s="1"/>
      <c r="NE661" s="1"/>
      <c r="NF661" s="1"/>
      <c r="NG661" s="1"/>
      <c r="NH661" s="1"/>
      <c r="NI661" s="1"/>
      <c r="NJ661" s="1"/>
      <c r="NK661" s="1"/>
      <c r="NL661" s="1"/>
      <c r="NM661" s="1"/>
      <c r="NN661" s="1"/>
      <c r="NO661" s="1"/>
      <c r="NP661" s="1"/>
      <c r="NQ661" s="1"/>
      <c r="NR661" s="1"/>
      <c r="NS661" s="1"/>
      <c r="NT661" s="1"/>
      <c r="NU661" s="1"/>
      <c r="NV661" s="1"/>
      <c r="NW661" s="1"/>
      <c r="NX661" s="1"/>
      <c r="NY661" s="1"/>
      <c r="NZ661" s="1"/>
      <c r="OA661" s="1"/>
      <c r="OB661" s="1"/>
      <c r="OC661" s="1"/>
      <c r="OD661" s="1"/>
      <c r="OE661" s="1"/>
      <c r="OF661" s="1"/>
      <c r="OG661" s="1"/>
      <c r="OH661" s="1"/>
      <c r="OI661" s="1"/>
      <c r="OJ661" s="1"/>
      <c r="OK661" s="1"/>
      <c r="OL661" s="1"/>
      <c r="OM661" s="1"/>
      <c r="ON661" s="1"/>
      <c r="OO661" s="1"/>
      <c r="OP661" s="1"/>
      <c r="OQ661" s="1"/>
      <c r="OR661" s="1"/>
      <c r="OS661" s="1"/>
      <c r="OT661" s="1"/>
      <c r="OU661" s="1"/>
      <c r="OV661" s="1"/>
      <c r="OW661" s="1"/>
      <c r="OX661" s="1"/>
      <c r="OY661" s="1"/>
      <c r="OZ661" s="1"/>
      <c r="PA661" s="1"/>
      <c r="PB661" s="1"/>
      <c r="PC661" s="1"/>
      <c r="PD661" s="1"/>
      <c r="PE661" s="1"/>
      <c r="PF661" s="1"/>
      <c r="PG661" s="1"/>
      <c r="PH661" s="1"/>
      <c r="PI661" s="1"/>
      <c r="PJ661" s="1"/>
      <c r="PK661" s="1"/>
      <c r="PL661" s="1"/>
      <c r="PM661" s="1"/>
      <c r="PN661" s="1"/>
      <c r="PO661" s="1"/>
      <c r="PP661" s="1"/>
      <c r="PQ661" s="1"/>
      <c r="PR661" s="1"/>
      <c r="PS661" s="1"/>
      <c r="PT661" s="1"/>
      <c r="PU661" s="1"/>
      <c r="PV661" s="1"/>
      <c r="PW661" s="1"/>
      <c r="PX661" s="1"/>
      <c r="PY661" s="1"/>
      <c r="PZ661" s="1"/>
    </row>
    <row r="662" spans="1:442" s="37" customFormat="1" ht="64.5" customHeight="1" x14ac:dyDescent="0.3">
      <c r="B662" s="196"/>
      <c r="C662" s="196"/>
      <c r="D662" s="176"/>
      <c r="E662" s="177"/>
      <c r="F662" s="177"/>
      <c r="G662" s="177"/>
      <c r="H662" s="176"/>
      <c r="I662" s="176"/>
      <c r="J662" s="11" t="s">
        <v>137</v>
      </c>
      <c r="K662" s="7" t="s">
        <v>138</v>
      </c>
      <c r="L662" s="7" t="s">
        <v>136</v>
      </c>
      <c r="M662" s="7">
        <v>2</v>
      </c>
      <c r="N662" s="178"/>
      <c r="O662" s="196"/>
      <c r="P662" s="196"/>
      <c r="Q662" s="196"/>
      <c r="R662" s="196"/>
      <c r="S662" s="196"/>
      <c r="T662" s="233"/>
      <c r="U662" s="233"/>
      <c r="V662" s="221"/>
      <c r="W662" s="221"/>
      <c r="X662" s="221"/>
      <c r="Y662" s="221"/>
      <c r="Z662" s="206"/>
      <c r="AA662" s="206"/>
      <c r="AB662" s="206"/>
      <c r="AC662" s="206"/>
      <c r="AD662" s="196"/>
      <c r="AE662" s="221"/>
      <c r="AF662" s="196"/>
      <c r="AG662" s="206"/>
      <c r="AH662" s="522"/>
      <c r="AI662" s="522"/>
      <c r="AJ662" s="196"/>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c r="KJ662" s="1"/>
      <c r="KK662" s="1"/>
      <c r="KL662" s="1"/>
      <c r="KM662" s="1"/>
      <c r="KN662" s="1"/>
      <c r="KO662" s="1"/>
      <c r="KP662" s="1"/>
      <c r="KQ662" s="1"/>
      <c r="KR662" s="1"/>
      <c r="KS662" s="1"/>
      <c r="KT662" s="1"/>
      <c r="KU662" s="1"/>
      <c r="KV662" s="1"/>
      <c r="KW662" s="1"/>
      <c r="KX662" s="1"/>
      <c r="KY662" s="1"/>
      <c r="KZ662" s="1"/>
      <c r="LA662" s="1"/>
      <c r="LB662" s="1"/>
      <c r="LC662" s="1"/>
      <c r="LD662" s="1"/>
      <c r="LE662" s="1"/>
      <c r="LF662" s="1"/>
      <c r="LG662" s="1"/>
      <c r="LH662" s="1"/>
      <c r="LI662" s="1"/>
      <c r="LJ662" s="1"/>
      <c r="LK662" s="1"/>
      <c r="LL662" s="1"/>
      <c r="LM662" s="1"/>
      <c r="LN662" s="1"/>
      <c r="LO662" s="1"/>
      <c r="LP662" s="1"/>
      <c r="LQ662" s="1"/>
      <c r="LR662" s="1"/>
      <c r="LS662" s="1"/>
      <c r="LT662" s="1"/>
      <c r="LU662" s="1"/>
      <c r="LV662" s="1"/>
      <c r="LW662" s="1"/>
      <c r="LX662" s="1"/>
      <c r="LY662" s="1"/>
      <c r="LZ662" s="1"/>
      <c r="MA662" s="1"/>
      <c r="MB662" s="1"/>
      <c r="MC662" s="1"/>
      <c r="MD662" s="1"/>
      <c r="ME662" s="1"/>
      <c r="MF662" s="1"/>
      <c r="MG662" s="1"/>
      <c r="MH662" s="1"/>
      <c r="MI662" s="1"/>
      <c r="MJ662" s="1"/>
      <c r="MK662" s="1"/>
      <c r="ML662" s="1"/>
      <c r="MM662" s="1"/>
      <c r="MN662" s="1"/>
      <c r="MO662" s="1"/>
      <c r="MP662" s="1"/>
      <c r="MQ662" s="1"/>
      <c r="MR662" s="1"/>
      <c r="MS662" s="1"/>
      <c r="MT662" s="1"/>
      <c r="MU662" s="1"/>
      <c r="MV662" s="1"/>
      <c r="MW662" s="1"/>
      <c r="MX662" s="1"/>
      <c r="MY662" s="1"/>
      <c r="MZ662" s="1"/>
      <c r="NA662" s="1"/>
      <c r="NB662" s="1"/>
      <c r="NC662" s="1"/>
      <c r="ND662" s="1"/>
      <c r="NE662" s="1"/>
      <c r="NF662" s="1"/>
      <c r="NG662" s="1"/>
      <c r="NH662" s="1"/>
      <c r="NI662" s="1"/>
      <c r="NJ662" s="1"/>
      <c r="NK662" s="1"/>
      <c r="NL662" s="1"/>
      <c r="NM662" s="1"/>
      <c r="NN662" s="1"/>
      <c r="NO662" s="1"/>
      <c r="NP662" s="1"/>
      <c r="NQ662" s="1"/>
      <c r="NR662" s="1"/>
      <c r="NS662" s="1"/>
      <c r="NT662" s="1"/>
      <c r="NU662" s="1"/>
      <c r="NV662" s="1"/>
      <c r="NW662" s="1"/>
      <c r="NX662" s="1"/>
      <c r="NY662" s="1"/>
      <c r="NZ662" s="1"/>
      <c r="OA662" s="1"/>
      <c r="OB662" s="1"/>
      <c r="OC662" s="1"/>
      <c r="OD662" s="1"/>
      <c r="OE662" s="1"/>
      <c r="OF662" s="1"/>
      <c r="OG662" s="1"/>
      <c r="OH662" s="1"/>
      <c r="OI662" s="1"/>
      <c r="OJ662" s="1"/>
      <c r="OK662" s="1"/>
      <c r="OL662" s="1"/>
      <c r="OM662" s="1"/>
      <c r="ON662" s="1"/>
      <c r="OO662" s="1"/>
      <c r="OP662" s="1"/>
      <c r="OQ662" s="1"/>
      <c r="OR662" s="1"/>
      <c r="OS662" s="1"/>
      <c r="OT662" s="1"/>
      <c r="OU662" s="1"/>
      <c r="OV662" s="1"/>
      <c r="OW662" s="1"/>
      <c r="OX662" s="1"/>
      <c r="OY662" s="1"/>
      <c r="OZ662" s="1"/>
      <c r="PA662" s="1"/>
      <c r="PB662" s="1"/>
      <c r="PC662" s="1"/>
      <c r="PD662" s="1"/>
      <c r="PE662" s="1"/>
      <c r="PF662" s="1"/>
      <c r="PG662" s="1"/>
      <c r="PH662" s="1"/>
      <c r="PI662" s="1"/>
      <c r="PJ662" s="1"/>
      <c r="PK662" s="1"/>
      <c r="PL662" s="1"/>
      <c r="PM662" s="1"/>
      <c r="PN662" s="1"/>
      <c r="PO662" s="1"/>
      <c r="PP662" s="1"/>
      <c r="PQ662" s="1"/>
      <c r="PR662" s="1"/>
      <c r="PS662" s="1"/>
      <c r="PT662" s="1"/>
      <c r="PU662" s="1"/>
      <c r="PV662" s="1"/>
      <c r="PW662" s="1"/>
      <c r="PX662" s="1"/>
      <c r="PY662" s="1"/>
      <c r="PZ662" s="1"/>
    </row>
    <row r="663" spans="1:442" s="103" customFormat="1" ht="91" x14ac:dyDescent="0.3">
      <c r="A663" s="37"/>
      <c r="B663" s="176" t="s">
        <v>604</v>
      </c>
      <c r="C663" s="176" t="s">
        <v>605</v>
      </c>
      <c r="D663" s="176" t="s">
        <v>123</v>
      </c>
      <c r="E663" s="177" t="s">
        <v>67</v>
      </c>
      <c r="F663" s="177" t="s">
        <v>151</v>
      </c>
      <c r="G663" s="177" t="s">
        <v>164</v>
      </c>
      <c r="H663" s="176" t="s">
        <v>70</v>
      </c>
      <c r="I663" s="176" t="s">
        <v>79</v>
      </c>
      <c r="J663" s="11" t="s">
        <v>229</v>
      </c>
      <c r="K663" s="7" t="s">
        <v>124</v>
      </c>
      <c r="L663" s="7" t="s">
        <v>88</v>
      </c>
      <c r="M663" s="22">
        <v>40</v>
      </c>
      <c r="N663" s="178" t="s">
        <v>125</v>
      </c>
      <c r="O663" s="176" t="s">
        <v>609</v>
      </c>
      <c r="P663" s="176" t="s">
        <v>75</v>
      </c>
      <c r="Q663" s="176" t="s">
        <v>76</v>
      </c>
      <c r="R663" s="179" t="s">
        <v>77</v>
      </c>
      <c r="S663" s="179" t="s">
        <v>126</v>
      </c>
      <c r="T663" s="180">
        <f>V663+Y663</f>
        <v>95268.53</v>
      </c>
      <c r="U663" s="180" t="s">
        <v>79</v>
      </c>
      <c r="V663" s="184">
        <v>80978.25</v>
      </c>
      <c r="W663" s="184" t="s">
        <v>100</v>
      </c>
      <c r="X663" s="184" t="s">
        <v>79</v>
      </c>
      <c r="Y663" s="184">
        <v>14290.28</v>
      </c>
      <c r="Z663" s="184" t="s">
        <v>100</v>
      </c>
      <c r="AA663" s="184" t="s">
        <v>79</v>
      </c>
      <c r="AB663" s="184">
        <v>31655.040000000001</v>
      </c>
      <c r="AC663" s="178" t="s">
        <v>166</v>
      </c>
      <c r="AD663" s="185" t="s">
        <v>79</v>
      </c>
      <c r="AE663" s="185">
        <f>V663+Y663</f>
        <v>95268.53</v>
      </c>
      <c r="AF663" s="176" t="s">
        <v>79</v>
      </c>
      <c r="AG663" s="178" t="s">
        <v>33</v>
      </c>
      <c r="AH663" s="206" t="s">
        <v>195</v>
      </c>
      <c r="AI663" s="206" t="s">
        <v>178</v>
      </c>
      <c r="AJ663" s="176"/>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c r="KJ663" s="1"/>
      <c r="KK663" s="1"/>
      <c r="KL663" s="1"/>
      <c r="KM663" s="1"/>
      <c r="KN663" s="1"/>
      <c r="KO663" s="1"/>
      <c r="KP663" s="1"/>
      <c r="KQ663" s="1"/>
      <c r="KR663" s="1"/>
      <c r="KS663" s="1"/>
      <c r="KT663" s="1"/>
      <c r="KU663" s="1"/>
      <c r="KV663" s="1"/>
      <c r="KW663" s="1"/>
      <c r="KX663" s="1"/>
      <c r="KY663" s="1"/>
      <c r="KZ663" s="1"/>
      <c r="LA663" s="1"/>
      <c r="LB663" s="1"/>
      <c r="LC663" s="1"/>
      <c r="LD663" s="1"/>
      <c r="LE663" s="1"/>
      <c r="LF663" s="1"/>
      <c r="LG663" s="1"/>
      <c r="LH663" s="1"/>
      <c r="LI663" s="1"/>
      <c r="LJ663" s="1"/>
      <c r="LK663" s="1"/>
      <c r="LL663" s="1"/>
      <c r="LM663" s="1"/>
      <c r="LN663" s="1"/>
      <c r="LO663" s="1"/>
      <c r="LP663" s="1"/>
      <c r="LQ663" s="1"/>
      <c r="LR663" s="1"/>
      <c r="LS663" s="1"/>
      <c r="LT663" s="1"/>
      <c r="LU663" s="1"/>
      <c r="LV663" s="1"/>
      <c r="LW663" s="1"/>
      <c r="LX663" s="1"/>
      <c r="LY663" s="1"/>
      <c r="LZ663" s="1"/>
      <c r="MA663" s="1"/>
      <c r="MB663" s="1"/>
      <c r="MC663" s="1"/>
      <c r="MD663" s="1"/>
      <c r="ME663" s="1"/>
      <c r="MF663" s="1"/>
      <c r="MG663" s="1"/>
      <c r="MH663" s="1"/>
      <c r="MI663" s="1"/>
      <c r="MJ663" s="1"/>
      <c r="MK663" s="1"/>
      <c r="ML663" s="1"/>
      <c r="MM663" s="1"/>
      <c r="MN663" s="1"/>
      <c r="MO663" s="1"/>
      <c r="MP663" s="1"/>
      <c r="MQ663" s="1"/>
      <c r="MR663" s="1"/>
      <c r="MS663" s="1"/>
      <c r="MT663" s="1"/>
      <c r="MU663" s="1"/>
      <c r="MV663" s="1"/>
      <c r="MW663" s="1"/>
      <c r="MX663" s="1"/>
      <c r="MY663" s="1"/>
      <c r="MZ663" s="1"/>
      <c r="NA663" s="1"/>
      <c r="NB663" s="1"/>
      <c r="NC663" s="1"/>
      <c r="ND663" s="1"/>
      <c r="NE663" s="1"/>
      <c r="NF663" s="1"/>
      <c r="NG663" s="1"/>
      <c r="NH663" s="1"/>
      <c r="NI663" s="1"/>
      <c r="NJ663" s="1"/>
      <c r="NK663" s="1"/>
      <c r="NL663" s="1"/>
      <c r="NM663" s="1"/>
      <c r="NN663" s="1"/>
      <c r="NO663" s="1"/>
      <c r="NP663" s="1"/>
      <c r="NQ663" s="1"/>
      <c r="NR663" s="1"/>
      <c r="NS663" s="1"/>
      <c r="NT663" s="1"/>
      <c r="NU663" s="1"/>
      <c r="NV663" s="1"/>
      <c r="NW663" s="1"/>
      <c r="NX663" s="1"/>
      <c r="NY663" s="1"/>
      <c r="NZ663" s="1"/>
      <c r="OA663" s="1"/>
      <c r="OB663" s="1"/>
      <c r="OC663" s="1"/>
      <c r="OD663" s="1"/>
      <c r="OE663" s="1"/>
      <c r="OF663" s="1"/>
      <c r="OG663" s="1"/>
      <c r="OH663" s="1"/>
      <c r="OI663" s="1"/>
      <c r="OJ663" s="1"/>
      <c r="OK663" s="1"/>
      <c r="OL663" s="1"/>
      <c r="OM663" s="1"/>
      <c r="ON663" s="1"/>
      <c r="OO663" s="1"/>
      <c r="OP663" s="1"/>
      <c r="OQ663" s="1"/>
      <c r="OR663" s="1"/>
      <c r="OS663" s="1"/>
      <c r="OT663" s="1"/>
      <c r="OU663" s="1"/>
      <c r="OV663" s="1"/>
      <c r="OW663" s="1"/>
      <c r="OX663" s="1"/>
      <c r="OY663" s="1"/>
      <c r="OZ663" s="1"/>
      <c r="PA663" s="1"/>
      <c r="PB663" s="1"/>
      <c r="PC663" s="1"/>
      <c r="PD663" s="1"/>
      <c r="PE663" s="1"/>
      <c r="PF663" s="1"/>
      <c r="PG663" s="1"/>
      <c r="PH663" s="1"/>
      <c r="PI663" s="1"/>
      <c r="PJ663" s="1"/>
      <c r="PK663" s="1"/>
      <c r="PL663" s="1"/>
      <c r="PM663" s="1"/>
      <c r="PN663" s="1"/>
      <c r="PO663" s="1"/>
      <c r="PP663" s="1"/>
      <c r="PQ663" s="1"/>
      <c r="PR663" s="1"/>
      <c r="PS663" s="1"/>
      <c r="PT663" s="1"/>
      <c r="PU663" s="1"/>
      <c r="PV663" s="1"/>
      <c r="PW663" s="1"/>
      <c r="PX663" s="1"/>
      <c r="PY663" s="1"/>
      <c r="PZ663" s="1"/>
    </row>
    <row r="664" spans="1:442" s="103" customFormat="1" ht="56.5" customHeight="1" x14ac:dyDescent="0.3">
      <c r="A664" s="37"/>
      <c r="B664" s="176"/>
      <c r="C664" s="176"/>
      <c r="D664" s="176"/>
      <c r="E664" s="177"/>
      <c r="F664" s="177"/>
      <c r="G664" s="177"/>
      <c r="H664" s="176"/>
      <c r="I664" s="176"/>
      <c r="J664" s="11" t="s">
        <v>128</v>
      </c>
      <c r="K664" s="7" t="s">
        <v>129</v>
      </c>
      <c r="L664" s="7" t="s">
        <v>87</v>
      </c>
      <c r="M664" s="7">
        <v>5</v>
      </c>
      <c r="N664" s="178"/>
      <c r="O664" s="176"/>
      <c r="P664" s="176"/>
      <c r="Q664" s="176"/>
      <c r="R664" s="179"/>
      <c r="S664" s="179"/>
      <c r="T664" s="180"/>
      <c r="U664" s="180"/>
      <c r="V664" s="184"/>
      <c r="W664" s="184"/>
      <c r="X664" s="184"/>
      <c r="Y664" s="184"/>
      <c r="Z664" s="184"/>
      <c r="AA664" s="184"/>
      <c r="AB664" s="184"/>
      <c r="AC664" s="178"/>
      <c r="AD664" s="185"/>
      <c r="AE664" s="185"/>
      <c r="AF664" s="176"/>
      <c r="AG664" s="178"/>
      <c r="AH664" s="178"/>
      <c r="AI664" s="178"/>
      <c r="AJ664" s="176"/>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c r="KJ664" s="1"/>
      <c r="KK664" s="1"/>
      <c r="KL664" s="1"/>
      <c r="KM664" s="1"/>
      <c r="KN664" s="1"/>
      <c r="KO664" s="1"/>
      <c r="KP664" s="1"/>
      <c r="KQ664" s="1"/>
      <c r="KR664" s="1"/>
      <c r="KS664" s="1"/>
      <c r="KT664" s="1"/>
      <c r="KU664" s="1"/>
      <c r="KV664" s="1"/>
      <c r="KW664" s="1"/>
      <c r="KX664" s="1"/>
      <c r="KY664" s="1"/>
      <c r="KZ664" s="1"/>
      <c r="LA664" s="1"/>
      <c r="LB664" s="1"/>
      <c r="LC664" s="1"/>
      <c r="LD664" s="1"/>
      <c r="LE664" s="1"/>
      <c r="LF664" s="1"/>
      <c r="LG664" s="1"/>
      <c r="LH664" s="1"/>
      <c r="LI664" s="1"/>
      <c r="LJ664" s="1"/>
      <c r="LK664" s="1"/>
      <c r="LL664" s="1"/>
      <c r="LM664" s="1"/>
      <c r="LN664" s="1"/>
      <c r="LO664" s="1"/>
      <c r="LP664" s="1"/>
      <c r="LQ664" s="1"/>
      <c r="LR664" s="1"/>
      <c r="LS664" s="1"/>
      <c r="LT664" s="1"/>
      <c r="LU664" s="1"/>
      <c r="LV664" s="1"/>
      <c r="LW664" s="1"/>
      <c r="LX664" s="1"/>
      <c r="LY664" s="1"/>
      <c r="LZ664" s="1"/>
      <c r="MA664" s="1"/>
      <c r="MB664" s="1"/>
      <c r="MC664" s="1"/>
      <c r="MD664" s="1"/>
      <c r="ME664" s="1"/>
      <c r="MF664" s="1"/>
      <c r="MG664" s="1"/>
      <c r="MH664" s="1"/>
      <c r="MI664" s="1"/>
      <c r="MJ664" s="1"/>
      <c r="MK664" s="1"/>
      <c r="ML664" s="1"/>
      <c r="MM664" s="1"/>
      <c r="MN664" s="1"/>
      <c r="MO664" s="1"/>
      <c r="MP664" s="1"/>
      <c r="MQ664" s="1"/>
      <c r="MR664" s="1"/>
      <c r="MS664" s="1"/>
      <c r="MT664" s="1"/>
      <c r="MU664" s="1"/>
      <c r="MV664" s="1"/>
      <c r="MW664" s="1"/>
      <c r="MX664" s="1"/>
      <c r="MY664" s="1"/>
      <c r="MZ664" s="1"/>
      <c r="NA664" s="1"/>
      <c r="NB664" s="1"/>
      <c r="NC664" s="1"/>
      <c r="ND664" s="1"/>
      <c r="NE664" s="1"/>
      <c r="NF664" s="1"/>
      <c r="NG664" s="1"/>
      <c r="NH664" s="1"/>
      <c r="NI664" s="1"/>
      <c r="NJ664" s="1"/>
      <c r="NK664" s="1"/>
      <c r="NL664" s="1"/>
      <c r="NM664" s="1"/>
      <c r="NN664" s="1"/>
      <c r="NO664" s="1"/>
      <c r="NP664" s="1"/>
      <c r="NQ664" s="1"/>
      <c r="NR664" s="1"/>
      <c r="NS664" s="1"/>
      <c r="NT664" s="1"/>
      <c r="NU664" s="1"/>
      <c r="NV664" s="1"/>
      <c r="NW664" s="1"/>
      <c r="NX664" s="1"/>
      <c r="NY664" s="1"/>
      <c r="NZ664" s="1"/>
      <c r="OA664" s="1"/>
      <c r="OB664" s="1"/>
      <c r="OC664" s="1"/>
      <c r="OD664" s="1"/>
      <c r="OE664" s="1"/>
      <c r="OF664" s="1"/>
      <c r="OG664" s="1"/>
      <c r="OH664" s="1"/>
      <c r="OI664" s="1"/>
      <c r="OJ664" s="1"/>
      <c r="OK664" s="1"/>
      <c r="OL664" s="1"/>
      <c r="OM664" s="1"/>
      <c r="ON664" s="1"/>
      <c r="OO664" s="1"/>
      <c r="OP664" s="1"/>
      <c r="OQ664" s="1"/>
      <c r="OR664" s="1"/>
      <c r="OS664" s="1"/>
      <c r="OT664" s="1"/>
      <c r="OU664" s="1"/>
      <c r="OV664" s="1"/>
      <c r="OW664" s="1"/>
      <c r="OX664" s="1"/>
      <c r="OY664" s="1"/>
      <c r="OZ664" s="1"/>
      <c r="PA664" s="1"/>
      <c r="PB664" s="1"/>
      <c r="PC664" s="1"/>
      <c r="PD664" s="1"/>
      <c r="PE664" s="1"/>
      <c r="PF664" s="1"/>
      <c r="PG664" s="1"/>
      <c r="PH664" s="1"/>
      <c r="PI664" s="1"/>
      <c r="PJ664" s="1"/>
      <c r="PK664" s="1"/>
      <c r="PL664" s="1"/>
      <c r="PM664" s="1"/>
      <c r="PN664" s="1"/>
      <c r="PO664" s="1"/>
      <c r="PP664" s="1"/>
      <c r="PQ664" s="1"/>
      <c r="PR664" s="1"/>
      <c r="PS664" s="1"/>
      <c r="PT664" s="1"/>
      <c r="PU664" s="1"/>
      <c r="PV664" s="1"/>
      <c r="PW664" s="1"/>
      <c r="PX664" s="1"/>
      <c r="PY664" s="1"/>
      <c r="PZ664" s="1"/>
    </row>
    <row r="665" spans="1:442" s="103" customFormat="1" ht="64.5" customHeight="1" x14ac:dyDescent="0.3">
      <c r="A665" s="37"/>
      <c r="B665" s="176"/>
      <c r="C665" s="176"/>
      <c r="D665" s="176"/>
      <c r="E665" s="177"/>
      <c r="F665" s="177"/>
      <c r="G665" s="177"/>
      <c r="H665" s="176"/>
      <c r="I665" s="176"/>
      <c r="J665" s="11" t="s">
        <v>144</v>
      </c>
      <c r="K665" s="7" t="s">
        <v>145</v>
      </c>
      <c r="L665" s="7" t="s">
        <v>87</v>
      </c>
      <c r="M665" s="71">
        <v>111</v>
      </c>
      <c r="N665" s="178"/>
      <c r="O665" s="176"/>
      <c r="P665" s="176"/>
      <c r="Q665" s="176"/>
      <c r="R665" s="179"/>
      <c r="S665" s="179"/>
      <c r="T665" s="180"/>
      <c r="U665" s="180"/>
      <c r="V665" s="184"/>
      <c r="W665" s="184"/>
      <c r="X665" s="184"/>
      <c r="Y665" s="184"/>
      <c r="Z665" s="184"/>
      <c r="AA665" s="184"/>
      <c r="AB665" s="184"/>
      <c r="AC665" s="178"/>
      <c r="AD665" s="185"/>
      <c r="AE665" s="185"/>
      <c r="AF665" s="176"/>
      <c r="AG665" s="178"/>
      <c r="AH665" s="178"/>
      <c r="AI665" s="178"/>
      <c r="AJ665" s="176"/>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c r="KU665" s="1"/>
      <c r="KV665" s="1"/>
      <c r="KW665" s="1"/>
      <c r="KX665" s="1"/>
      <c r="KY665" s="1"/>
      <c r="KZ665" s="1"/>
      <c r="LA665" s="1"/>
      <c r="LB665" s="1"/>
      <c r="LC665" s="1"/>
      <c r="LD665" s="1"/>
      <c r="LE665" s="1"/>
      <c r="LF665" s="1"/>
      <c r="LG665" s="1"/>
      <c r="LH665" s="1"/>
      <c r="LI665" s="1"/>
      <c r="LJ665" s="1"/>
      <c r="LK665" s="1"/>
      <c r="LL665" s="1"/>
      <c r="LM665" s="1"/>
      <c r="LN665" s="1"/>
      <c r="LO665" s="1"/>
      <c r="LP665" s="1"/>
      <c r="LQ665" s="1"/>
      <c r="LR665" s="1"/>
      <c r="LS665" s="1"/>
      <c r="LT665" s="1"/>
      <c r="LU665" s="1"/>
      <c r="LV665" s="1"/>
      <c r="LW665" s="1"/>
      <c r="LX665" s="1"/>
      <c r="LY665" s="1"/>
      <c r="LZ665" s="1"/>
      <c r="MA665" s="1"/>
      <c r="MB665" s="1"/>
      <c r="MC665" s="1"/>
      <c r="MD665" s="1"/>
      <c r="ME665" s="1"/>
      <c r="MF665" s="1"/>
      <c r="MG665" s="1"/>
      <c r="MH665" s="1"/>
      <c r="MI665" s="1"/>
      <c r="MJ665" s="1"/>
      <c r="MK665" s="1"/>
      <c r="ML665" s="1"/>
      <c r="MM665" s="1"/>
      <c r="MN665" s="1"/>
      <c r="MO665" s="1"/>
      <c r="MP665" s="1"/>
      <c r="MQ665" s="1"/>
      <c r="MR665" s="1"/>
      <c r="MS665" s="1"/>
      <c r="MT665" s="1"/>
      <c r="MU665" s="1"/>
      <c r="MV665" s="1"/>
      <c r="MW665" s="1"/>
      <c r="MX665" s="1"/>
      <c r="MY665" s="1"/>
      <c r="MZ665" s="1"/>
      <c r="NA665" s="1"/>
      <c r="NB665" s="1"/>
      <c r="NC665" s="1"/>
      <c r="ND665" s="1"/>
      <c r="NE665" s="1"/>
      <c r="NF665" s="1"/>
      <c r="NG665" s="1"/>
      <c r="NH665" s="1"/>
      <c r="NI665" s="1"/>
      <c r="NJ665" s="1"/>
      <c r="NK665" s="1"/>
      <c r="NL665" s="1"/>
      <c r="NM665" s="1"/>
      <c r="NN665" s="1"/>
      <c r="NO665" s="1"/>
      <c r="NP665" s="1"/>
      <c r="NQ665" s="1"/>
      <c r="NR665" s="1"/>
      <c r="NS665" s="1"/>
      <c r="NT665" s="1"/>
      <c r="NU665" s="1"/>
      <c r="NV665" s="1"/>
      <c r="NW665" s="1"/>
      <c r="NX665" s="1"/>
      <c r="NY665" s="1"/>
      <c r="NZ665" s="1"/>
      <c r="OA665" s="1"/>
      <c r="OB665" s="1"/>
      <c r="OC665" s="1"/>
      <c r="OD665" s="1"/>
      <c r="OE665" s="1"/>
      <c r="OF665" s="1"/>
      <c r="OG665" s="1"/>
      <c r="OH665" s="1"/>
      <c r="OI665" s="1"/>
      <c r="OJ665" s="1"/>
      <c r="OK665" s="1"/>
      <c r="OL665" s="1"/>
      <c r="OM665" s="1"/>
      <c r="ON665" s="1"/>
      <c r="OO665" s="1"/>
      <c r="OP665" s="1"/>
      <c r="OQ665" s="1"/>
      <c r="OR665" s="1"/>
      <c r="OS665" s="1"/>
      <c r="OT665" s="1"/>
      <c r="OU665" s="1"/>
      <c r="OV665" s="1"/>
      <c r="OW665" s="1"/>
      <c r="OX665" s="1"/>
      <c r="OY665" s="1"/>
      <c r="OZ665" s="1"/>
      <c r="PA665" s="1"/>
      <c r="PB665" s="1"/>
      <c r="PC665" s="1"/>
      <c r="PD665" s="1"/>
      <c r="PE665" s="1"/>
      <c r="PF665" s="1"/>
      <c r="PG665" s="1"/>
      <c r="PH665" s="1"/>
      <c r="PI665" s="1"/>
      <c r="PJ665" s="1"/>
      <c r="PK665" s="1"/>
      <c r="PL665" s="1"/>
      <c r="PM665" s="1"/>
      <c r="PN665" s="1"/>
      <c r="PO665" s="1"/>
      <c r="PP665" s="1"/>
      <c r="PQ665" s="1"/>
      <c r="PR665" s="1"/>
      <c r="PS665" s="1"/>
      <c r="PT665" s="1"/>
      <c r="PU665" s="1"/>
      <c r="PV665" s="1"/>
      <c r="PW665" s="1"/>
      <c r="PX665" s="1"/>
      <c r="PY665" s="1"/>
      <c r="PZ665" s="1"/>
    </row>
    <row r="666" spans="1:442" s="103" customFormat="1" ht="91" x14ac:dyDescent="0.3">
      <c r="A666" s="37"/>
      <c r="B666" s="176" t="s">
        <v>606</v>
      </c>
      <c r="C666" s="176" t="s">
        <v>607</v>
      </c>
      <c r="D666" s="176" t="s">
        <v>123</v>
      </c>
      <c r="E666" s="177" t="s">
        <v>67</v>
      </c>
      <c r="F666" s="177" t="s">
        <v>151</v>
      </c>
      <c r="G666" s="177" t="s">
        <v>164</v>
      </c>
      <c r="H666" s="176" t="s">
        <v>70</v>
      </c>
      <c r="I666" s="176" t="s">
        <v>79</v>
      </c>
      <c r="J666" s="11" t="s">
        <v>229</v>
      </c>
      <c r="K666" s="7" t="s">
        <v>124</v>
      </c>
      <c r="L666" s="7" t="s">
        <v>88</v>
      </c>
      <c r="M666" s="7">
        <v>40</v>
      </c>
      <c r="N666" s="178" t="s">
        <v>125</v>
      </c>
      <c r="O666" s="176" t="s">
        <v>609</v>
      </c>
      <c r="P666" s="176" t="s">
        <v>75</v>
      </c>
      <c r="Q666" s="176" t="s">
        <v>76</v>
      </c>
      <c r="R666" s="179" t="s">
        <v>77</v>
      </c>
      <c r="S666" s="179" t="s">
        <v>126</v>
      </c>
      <c r="T666" s="180">
        <f>V666+Y666</f>
        <v>43025.22</v>
      </c>
      <c r="U666" s="180" t="s">
        <v>79</v>
      </c>
      <c r="V666" s="184">
        <v>36571.440000000002</v>
      </c>
      <c r="W666" s="184" t="s">
        <v>100</v>
      </c>
      <c r="X666" s="184" t="s">
        <v>79</v>
      </c>
      <c r="Y666" s="184">
        <v>6453.78</v>
      </c>
      <c r="Z666" s="184" t="s">
        <v>100</v>
      </c>
      <c r="AA666" s="184" t="s">
        <v>79</v>
      </c>
      <c r="AB666" s="184">
        <v>14296.34</v>
      </c>
      <c r="AC666" s="178" t="s">
        <v>166</v>
      </c>
      <c r="AD666" s="185" t="s">
        <v>79</v>
      </c>
      <c r="AE666" s="185">
        <f>V666+Y666</f>
        <v>43025.22</v>
      </c>
      <c r="AF666" s="176" t="s">
        <v>79</v>
      </c>
      <c r="AG666" s="178" t="s">
        <v>33</v>
      </c>
      <c r="AH666" s="178" t="s">
        <v>181</v>
      </c>
      <c r="AI666" s="178" t="s">
        <v>320</v>
      </c>
      <c r="AJ666" s="176"/>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c r="KJ666" s="1"/>
      <c r="KK666" s="1"/>
      <c r="KL666" s="1"/>
      <c r="KM666" s="1"/>
      <c r="KN666" s="1"/>
      <c r="KO666" s="1"/>
      <c r="KP666" s="1"/>
      <c r="KQ666" s="1"/>
      <c r="KR666" s="1"/>
      <c r="KS666" s="1"/>
      <c r="KT666" s="1"/>
      <c r="KU666" s="1"/>
      <c r="KV666" s="1"/>
      <c r="KW666" s="1"/>
      <c r="KX666" s="1"/>
      <c r="KY666" s="1"/>
      <c r="KZ666" s="1"/>
      <c r="LA666" s="1"/>
      <c r="LB666" s="1"/>
      <c r="LC666" s="1"/>
      <c r="LD666" s="1"/>
      <c r="LE666" s="1"/>
      <c r="LF666" s="1"/>
      <c r="LG666" s="1"/>
      <c r="LH666" s="1"/>
      <c r="LI666" s="1"/>
      <c r="LJ666" s="1"/>
      <c r="LK666" s="1"/>
      <c r="LL666" s="1"/>
      <c r="LM666" s="1"/>
      <c r="LN666" s="1"/>
      <c r="LO666" s="1"/>
      <c r="LP666" s="1"/>
      <c r="LQ666" s="1"/>
      <c r="LR666" s="1"/>
      <c r="LS666" s="1"/>
      <c r="LT666" s="1"/>
      <c r="LU666" s="1"/>
      <c r="LV666" s="1"/>
      <c r="LW666" s="1"/>
      <c r="LX666" s="1"/>
      <c r="LY666" s="1"/>
      <c r="LZ666" s="1"/>
      <c r="MA666" s="1"/>
      <c r="MB666" s="1"/>
      <c r="MC666" s="1"/>
      <c r="MD666" s="1"/>
      <c r="ME666" s="1"/>
      <c r="MF666" s="1"/>
      <c r="MG666" s="1"/>
      <c r="MH666" s="1"/>
      <c r="MI666" s="1"/>
      <c r="MJ666" s="1"/>
      <c r="MK666" s="1"/>
      <c r="ML666" s="1"/>
      <c r="MM666" s="1"/>
      <c r="MN666" s="1"/>
      <c r="MO666" s="1"/>
      <c r="MP666" s="1"/>
      <c r="MQ666" s="1"/>
      <c r="MR666" s="1"/>
      <c r="MS666" s="1"/>
      <c r="MT666" s="1"/>
      <c r="MU666" s="1"/>
      <c r="MV666" s="1"/>
      <c r="MW666" s="1"/>
      <c r="MX666" s="1"/>
      <c r="MY666" s="1"/>
      <c r="MZ666" s="1"/>
      <c r="NA666" s="1"/>
      <c r="NB666" s="1"/>
      <c r="NC666" s="1"/>
      <c r="ND666" s="1"/>
      <c r="NE666" s="1"/>
      <c r="NF666" s="1"/>
      <c r="NG666" s="1"/>
      <c r="NH666" s="1"/>
      <c r="NI666" s="1"/>
      <c r="NJ666" s="1"/>
      <c r="NK666" s="1"/>
      <c r="NL666" s="1"/>
      <c r="NM666" s="1"/>
      <c r="NN666" s="1"/>
      <c r="NO666" s="1"/>
      <c r="NP666" s="1"/>
      <c r="NQ666" s="1"/>
      <c r="NR666" s="1"/>
      <c r="NS666" s="1"/>
      <c r="NT666" s="1"/>
      <c r="NU666" s="1"/>
      <c r="NV666" s="1"/>
      <c r="NW666" s="1"/>
      <c r="NX666" s="1"/>
      <c r="NY666" s="1"/>
      <c r="NZ666" s="1"/>
      <c r="OA666" s="1"/>
      <c r="OB666" s="1"/>
      <c r="OC666" s="1"/>
      <c r="OD666" s="1"/>
      <c r="OE666" s="1"/>
      <c r="OF666" s="1"/>
      <c r="OG666" s="1"/>
      <c r="OH666" s="1"/>
      <c r="OI666" s="1"/>
      <c r="OJ666" s="1"/>
      <c r="OK666" s="1"/>
      <c r="OL666" s="1"/>
      <c r="OM666" s="1"/>
      <c r="ON666" s="1"/>
      <c r="OO666" s="1"/>
      <c r="OP666" s="1"/>
      <c r="OQ666" s="1"/>
      <c r="OR666" s="1"/>
      <c r="OS666" s="1"/>
      <c r="OT666" s="1"/>
      <c r="OU666" s="1"/>
      <c r="OV666" s="1"/>
      <c r="OW666" s="1"/>
      <c r="OX666" s="1"/>
      <c r="OY666" s="1"/>
      <c r="OZ666" s="1"/>
      <c r="PA666" s="1"/>
      <c r="PB666" s="1"/>
      <c r="PC666" s="1"/>
      <c r="PD666" s="1"/>
      <c r="PE666" s="1"/>
      <c r="PF666" s="1"/>
      <c r="PG666" s="1"/>
      <c r="PH666" s="1"/>
      <c r="PI666" s="1"/>
      <c r="PJ666" s="1"/>
      <c r="PK666" s="1"/>
      <c r="PL666" s="1"/>
      <c r="PM666" s="1"/>
      <c r="PN666" s="1"/>
      <c r="PO666" s="1"/>
      <c r="PP666" s="1"/>
      <c r="PQ666" s="1"/>
      <c r="PR666" s="1"/>
      <c r="PS666" s="1"/>
      <c r="PT666" s="1"/>
      <c r="PU666" s="1"/>
      <c r="PV666" s="1"/>
      <c r="PW666" s="1"/>
      <c r="PX666" s="1"/>
      <c r="PY666" s="1"/>
      <c r="PZ666" s="1"/>
    </row>
    <row r="667" spans="1:442" s="103" customFormat="1" ht="56.5" customHeight="1" x14ac:dyDescent="0.3">
      <c r="A667" s="37"/>
      <c r="B667" s="176"/>
      <c r="C667" s="176"/>
      <c r="D667" s="176"/>
      <c r="E667" s="177"/>
      <c r="F667" s="177"/>
      <c r="G667" s="177"/>
      <c r="H667" s="176"/>
      <c r="I667" s="176"/>
      <c r="J667" s="11" t="s">
        <v>128</v>
      </c>
      <c r="K667" s="7" t="s">
        <v>129</v>
      </c>
      <c r="L667" s="7" t="s">
        <v>87</v>
      </c>
      <c r="M667" s="7">
        <v>4</v>
      </c>
      <c r="N667" s="178"/>
      <c r="O667" s="176"/>
      <c r="P667" s="176"/>
      <c r="Q667" s="176"/>
      <c r="R667" s="179"/>
      <c r="S667" s="179"/>
      <c r="T667" s="180"/>
      <c r="U667" s="180"/>
      <c r="V667" s="184"/>
      <c r="W667" s="184"/>
      <c r="X667" s="184"/>
      <c r="Y667" s="184"/>
      <c r="Z667" s="184"/>
      <c r="AA667" s="184"/>
      <c r="AB667" s="184"/>
      <c r="AC667" s="178"/>
      <c r="AD667" s="185"/>
      <c r="AE667" s="185"/>
      <c r="AF667" s="176"/>
      <c r="AG667" s="178"/>
      <c r="AH667" s="178"/>
      <c r="AI667" s="178"/>
      <c r="AJ667" s="176"/>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c r="KJ667" s="1"/>
      <c r="KK667" s="1"/>
      <c r="KL667" s="1"/>
      <c r="KM667" s="1"/>
      <c r="KN667" s="1"/>
      <c r="KO667" s="1"/>
      <c r="KP667" s="1"/>
      <c r="KQ667" s="1"/>
      <c r="KR667" s="1"/>
      <c r="KS667" s="1"/>
      <c r="KT667" s="1"/>
      <c r="KU667" s="1"/>
      <c r="KV667" s="1"/>
      <c r="KW667" s="1"/>
      <c r="KX667" s="1"/>
      <c r="KY667" s="1"/>
      <c r="KZ667" s="1"/>
      <c r="LA667" s="1"/>
      <c r="LB667" s="1"/>
      <c r="LC667" s="1"/>
      <c r="LD667" s="1"/>
      <c r="LE667" s="1"/>
      <c r="LF667" s="1"/>
      <c r="LG667" s="1"/>
      <c r="LH667" s="1"/>
      <c r="LI667" s="1"/>
      <c r="LJ667" s="1"/>
      <c r="LK667" s="1"/>
      <c r="LL667" s="1"/>
      <c r="LM667" s="1"/>
      <c r="LN667" s="1"/>
      <c r="LO667" s="1"/>
      <c r="LP667" s="1"/>
      <c r="LQ667" s="1"/>
      <c r="LR667" s="1"/>
      <c r="LS667" s="1"/>
      <c r="LT667" s="1"/>
      <c r="LU667" s="1"/>
      <c r="LV667" s="1"/>
      <c r="LW667" s="1"/>
      <c r="LX667" s="1"/>
      <c r="LY667" s="1"/>
      <c r="LZ667" s="1"/>
      <c r="MA667" s="1"/>
      <c r="MB667" s="1"/>
      <c r="MC667" s="1"/>
      <c r="MD667" s="1"/>
      <c r="ME667" s="1"/>
      <c r="MF667" s="1"/>
      <c r="MG667" s="1"/>
      <c r="MH667" s="1"/>
      <c r="MI667" s="1"/>
      <c r="MJ667" s="1"/>
      <c r="MK667" s="1"/>
      <c r="ML667" s="1"/>
      <c r="MM667" s="1"/>
      <c r="MN667" s="1"/>
      <c r="MO667" s="1"/>
      <c r="MP667" s="1"/>
      <c r="MQ667" s="1"/>
      <c r="MR667" s="1"/>
      <c r="MS667" s="1"/>
      <c r="MT667" s="1"/>
      <c r="MU667" s="1"/>
      <c r="MV667" s="1"/>
      <c r="MW667" s="1"/>
      <c r="MX667" s="1"/>
      <c r="MY667" s="1"/>
      <c r="MZ667" s="1"/>
      <c r="NA667" s="1"/>
      <c r="NB667" s="1"/>
      <c r="NC667" s="1"/>
      <c r="ND667" s="1"/>
      <c r="NE667" s="1"/>
      <c r="NF667" s="1"/>
      <c r="NG667" s="1"/>
      <c r="NH667" s="1"/>
      <c r="NI667" s="1"/>
      <c r="NJ667" s="1"/>
      <c r="NK667" s="1"/>
      <c r="NL667" s="1"/>
      <c r="NM667" s="1"/>
      <c r="NN667" s="1"/>
      <c r="NO667" s="1"/>
      <c r="NP667" s="1"/>
      <c r="NQ667" s="1"/>
      <c r="NR667" s="1"/>
      <c r="NS667" s="1"/>
      <c r="NT667" s="1"/>
      <c r="NU667" s="1"/>
      <c r="NV667" s="1"/>
      <c r="NW667" s="1"/>
      <c r="NX667" s="1"/>
      <c r="NY667" s="1"/>
      <c r="NZ667" s="1"/>
      <c r="OA667" s="1"/>
      <c r="OB667" s="1"/>
      <c r="OC667" s="1"/>
      <c r="OD667" s="1"/>
      <c r="OE667" s="1"/>
      <c r="OF667" s="1"/>
      <c r="OG667" s="1"/>
      <c r="OH667" s="1"/>
      <c r="OI667" s="1"/>
      <c r="OJ667" s="1"/>
      <c r="OK667" s="1"/>
      <c r="OL667" s="1"/>
      <c r="OM667" s="1"/>
      <c r="ON667" s="1"/>
      <c r="OO667" s="1"/>
      <c r="OP667" s="1"/>
      <c r="OQ667" s="1"/>
      <c r="OR667" s="1"/>
      <c r="OS667" s="1"/>
      <c r="OT667" s="1"/>
      <c r="OU667" s="1"/>
      <c r="OV667" s="1"/>
      <c r="OW667" s="1"/>
      <c r="OX667" s="1"/>
      <c r="OY667" s="1"/>
      <c r="OZ667" s="1"/>
      <c r="PA667" s="1"/>
      <c r="PB667" s="1"/>
      <c r="PC667" s="1"/>
      <c r="PD667" s="1"/>
      <c r="PE667" s="1"/>
      <c r="PF667" s="1"/>
      <c r="PG667" s="1"/>
      <c r="PH667" s="1"/>
      <c r="PI667" s="1"/>
      <c r="PJ667" s="1"/>
      <c r="PK667" s="1"/>
      <c r="PL667" s="1"/>
      <c r="PM667" s="1"/>
      <c r="PN667" s="1"/>
      <c r="PO667" s="1"/>
      <c r="PP667" s="1"/>
      <c r="PQ667" s="1"/>
      <c r="PR667" s="1"/>
      <c r="PS667" s="1"/>
      <c r="PT667" s="1"/>
      <c r="PU667" s="1"/>
      <c r="PV667" s="1"/>
      <c r="PW667" s="1"/>
      <c r="PX667" s="1"/>
      <c r="PY667" s="1"/>
      <c r="PZ667" s="1"/>
    </row>
    <row r="668" spans="1:442" s="103" customFormat="1" ht="64.5" customHeight="1" x14ac:dyDescent="0.3">
      <c r="A668" s="37"/>
      <c r="B668" s="176"/>
      <c r="C668" s="176"/>
      <c r="D668" s="176"/>
      <c r="E668" s="177"/>
      <c r="F668" s="177"/>
      <c r="G668" s="177"/>
      <c r="H668" s="176"/>
      <c r="I668" s="176"/>
      <c r="J668" s="11" t="s">
        <v>144</v>
      </c>
      <c r="K668" s="7" t="s">
        <v>145</v>
      </c>
      <c r="L668" s="7" t="s">
        <v>87</v>
      </c>
      <c r="M668" s="71">
        <v>50</v>
      </c>
      <c r="N668" s="178"/>
      <c r="O668" s="176"/>
      <c r="P668" s="176"/>
      <c r="Q668" s="176"/>
      <c r="R668" s="179"/>
      <c r="S668" s="179"/>
      <c r="T668" s="180"/>
      <c r="U668" s="180"/>
      <c r="V668" s="184"/>
      <c r="W668" s="184"/>
      <c r="X668" s="184"/>
      <c r="Y668" s="184"/>
      <c r="Z668" s="184"/>
      <c r="AA668" s="184"/>
      <c r="AB668" s="184"/>
      <c r="AC668" s="178"/>
      <c r="AD668" s="185"/>
      <c r="AE668" s="185"/>
      <c r="AF668" s="176"/>
      <c r="AG668" s="178"/>
      <c r="AH668" s="178"/>
      <c r="AI668" s="178"/>
      <c r="AJ668" s="176"/>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c r="KJ668" s="1"/>
      <c r="KK668" s="1"/>
      <c r="KL668" s="1"/>
      <c r="KM668" s="1"/>
      <c r="KN668" s="1"/>
      <c r="KO668" s="1"/>
      <c r="KP668" s="1"/>
      <c r="KQ668" s="1"/>
      <c r="KR668" s="1"/>
      <c r="KS668" s="1"/>
      <c r="KT668" s="1"/>
      <c r="KU668" s="1"/>
      <c r="KV668" s="1"/>
      <c r="KW668" s="1"/>
      <c r="KX668" s="1"/>
      <c r="KY668" s="1"/>
      <c r="KZ668" s="1"/>
      <c r="LA668" s="1"/>
      <c r="LB668" s="1"/>
      <c r="LC668" s="1"/>
      <c r="LD668" s="1"/>
      <c r="LE668" s="1"/>
      <c r="LF668" s="1"/>
      <c r="LG668" s="1"/>
      <c r="LH668" s="1"/>
      <c r="LI668" s="1"/>
      <c r="LJ668" s="1"/>
      <c r="LK668" s="1"/>
      <c r="LL668" s="1"/>
      <c r="LM668" s="1"/>
      <c r="LN668" s="1"/>
      <c r="LO668" s="1"/>
      <c r="LP668" s="1"/>
      <c r="LQ668" s="1"/>
      <c r="LR668" s="1"/>
      <c r="LS668" s="1"/>
      <c r="LT668" s="1"/>
      <c r="LU668" s="1"/>
      <c r="LV668" s="1"/>
      <c r="LW668" s="1"/>
      <c r="LX668" s="1"/>
      <c r="LY668" s="1"/>
      <c r="LZ668" s="1"/>
      <c r="MA668" s="1"/>
      <c r="MB668" s="1"/>
      <c r="MC668" s="1"/>
      <c r="MD668" s="1"/>
      <c r="ME668" s="1"/>
      <c r="MF668" s="1"/>
      <c r="MG668" s="1"/>
      <c r="MH668" s="1"/>
      <c r="MI668" s="1"/>
      <c r="MJ668" s="1"/>
      <c r="MK668" s="1"/>
      <c r="ML668" s="1"/>
      <c r="MM668" s="1"/>
      <c r="MN668" s="1"/>
      <c r="MO668" s="1"/>
      <c r="MP668" s="1"/>
      <c r="MQ668" s="1"/>
      <c r="MR668" s="1"/>
      <c r="MS668" s="1"/>
      <c r="MT668" s="1"/>
      <c r="MU668" s="1"/>
      <c r="MV668" s="1"/>
      <c r="MW668" s="1"/>
      <c r="MX668" s="1"/>
      <c r="MY668" s="1"/>
      <c r="MZ668" s="1"/>
      <c r="NA668" s="1"/>
      <c r="NB668" s="1"/>
      <c r="NC668" s="1"/>
      <c r="ND668" s="1"/>
      <c r="NE668" s="1"/>
      <c r="NF668" s="1"/>
      <c r="NG668" s="1"/>
      <c r="NH668" s="1"/>
      <c r="NI668" s="1"/>
      <c r="NJ668" s="1"/>
      <c r="NK668" s="1"/>
      <c r="NL668" s="1"/>
      <c r="NM668" s="1"/>
      <c r="NN668" s="1"/>
      <c r="NO668" s="1"/>
      <c r="NP668" s="1"/>
      <c r="NQ668" s="1"/>
      <c r="NR668" s="1"/>
      <c r="NS668" s="1"/>
      <c r="NT668" s="1"/>
      <c r="NU668" s="1"/>
      <c r="NV668" s="1"/>
      <c r="NW668" s="1"/>
      <c r="NX668" s="1"/>
      <c r="NY668" s="1"/>
      <c r="NZ668" s="1"/>
      <c r="OA668" s="1"/>
      <c r="OB668" s="1"/>
      <c r="OC668" s="1"/>
      <c r="OD668" s="1"/>
      <c r="OE668" s="1"/>
      <c r="OF668" s="1"/>
      <c r="OG668" s="1"/>
      <c r="OH668" s="1"/>
      <c r="OI668" s="1"/>
      <c r="OJ668" s="1"/>
      <c r="OK668" s="1"/>
      <c r="OL668" s="1"/>
      <c r="OM668" s="1"/>
      <c r="ON668" s="1"/>
      <c r="OO668" s="1"/>
      <c r="OP668" s="1"/>
      <c r="OQ668" s="1"/>
      <c r="OR668" s="1"/>
      <c r="OS668" s="1"/>
      <c r="OT668" s="1"/>
      <c r="OU668" s="1"/>
      <c r="OV668" s="1"/>
      <c r="OW668" s="1"/>
      <c r="OX668" s="1"/>
      <c r="OY668" s="1"/>
      <c r="OZ668" s="1"/>
      <c r="PA668" s="1"/>
      <c r="PB668" s="1"/>
      <c r="PC668" s="1"/>
      <c r="PD668" s="1"/>
      <c r="PE668" s="1"/>
      <c r="PF668" s="1"/>
      <c r="PG668" s="1"/>
      <c r="PH668" s="1"/>
      <c r="PI668" s="1"/>
      <c r="PJ668" s="1"/>
      <c r="PK668" s="1"/>
      <c r="PL668" s="1"/>
      <c r="PM668" s="1"/>
      <c r="PN668" s="1"/>
      <c r="PO668" s="1"/>
      <c r="PP668" s="1"/>
      <c r="PQ668" s="1"/>
      <c r="PR668" s="1"/>
      <c r="PS668" s="1"/>
      <c r="PT668" s="1"/>
      <c r="PU668" s="1"/>
      <c r="PV668" s="1"/>
      <c r="PW668" s="1"/>
      <c r="PX668" s="1"/>
      <c r="PY668" s="1"/>
      <c r="PZ668" s="1"/>
    </row>
    <row r="669" spans="1:442" s="103" customFormat="1" ht="91" x14ac:dyDescent="0.3">
      <c r="A669" s="37"/>
      <c r="B669" s="176" t="s">
        <v>608</v>
      </c>
      <c r="C669" s="176" t="s">
        <v>605</v>
      </c>
      <c r="D669" s="176" t="s">
        <v>123</v>
      </c>
      <c r="E669" s="177" t="s">
        <v>67</v>
      </c>
      <c r="F669" s="177" t="s">
        <v>151</v>
      </c>
      <c r="G669" s="177" t="s">
        <v>164</v>
      </c>
      <c r="H669" s="176" t="s">
        <v>70</v>
      </c>
      <c r="I669" s="176" t="s">
        <v>79</v>
      </c>
      <c r="J669" s="11" t="s">
        <v>229</v>
      </c>
      <c r="K669" s="7" t="s">
        <v>124</v>
      </c>
      <c r="L669" s="7" t="s">
        <v>88</v>
      </c>
      <c r="M669" s="7">
        <v>40</v>
      </c>
      <c r="N669" s="178" t="s">
        <v>125</v>
      </c>
      <c r="O669" s="176" t="s">
        <v>609</v>
      </c>
      <c r="P669" s="176" t="s">
        <v>75</v>
      </c>
      <c r="Q669" s="176" t="s">
        <v>76</v>
      </c>
      <c r="R669" s="179" t="s">
        <v>77</v>
      </c>
      <c r="S669" s="179" t="s">
        <v>126</v>
      </c>
      <c r="T669" s="180">
        <f>V669+Y669</f>
        <v>57158.049999999996</v>
      </c>
      <c r="U669" s="180" t="s">
        <v>79</v>
      </c>
      <c r="V669" s="184">
        <v>48584.34</v>
      </c>
      <c r="W669" s="184" t="s">
        <v>100</v>
      </c>
      <c r="X669" s="184" t="s">
        <v>79</v>
      </c>
      <c r="Y669" s="184">
        <v>8573.7099999999991</v>
      </c>
      <c r="Z669" s="184" t="s">
        <v>100</v>
      </c>
      <c r="AA669" s="184" t="s">
        <v>79</v>
      </c>
      <c r="AB669" s="184">
        <v>18923.02</v>
      </c>
      <c r="AC669" s="178" t="s">
        <v>166</v>
      </c>
      <c r="AD669" s="185" t="s">
        <v>79</v>
      </c>
      <c r="AE669" s="185">
        <f>V669+Y669</f>
        <v>57158.049999999996</v>
      </c>
      <c r="AF669" s="176" t="s">
        <v>79</v>
      </c>
      <c r="AG669" s="178" t="s">
        <v>33</v>
      </c>
      <c r="AH669" s="178" t="s">
        <v>181</v>
      </c>
      <c r="AI669" s="178" t="s">
        <v>320</v>
      </c>
      <c r="AJ669" s="176"/>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c r="KJ669" s="1"/>
      <c r="KK669" s="1"/>
      <c r="KL669" s="1"/>
      <c r="KM669" s="1"/>
      <c r="KN669" s="1"/>
      <c r="KO669" s="1"/>
      <c r="KP669" s="1"/>
      <c r="KQ669" s="1"/>
      <c r="KR669" s="1"/>
      <c r="KS669" s="1"/>
      <c r="KT669" s="1"/>
      <c r="KU669" s="1"/>
      <c r="KV669" s="1"/>
      <c r="KW669" s="1"/>
      <c r="KX669" s="1"/>
      <c r="KY669" s="1"/>
      <c r="KZ669" s="1"/>
      <c r="LA669" s="1"/>
      <c r="LB669" s="1"/>
      <c r="LC669" s="1"/>
      <c r="LD669" s="1"/>
      <c r="LE669" s="1"/>
      <c r="LF669" s="1"/>
      <c r="LG669" s="1"/>
      <c r="LH669" s="1"/>
      <c r="LI669" s="1"/>
      <c r="LJ669" s="1"/>
      <c r="LK669" s="1"/>
      <c r="LL669" s="1"/>
      <c r="LM669" s="1"/>
      <c r="LN669" s="1"/>
      <c r="LO669" s="1"/>
      <c r="LP669" s="1"/>
      <c r="LQ669" s="1"/>
      <c r="LR669" s="1"/>
      <c r="LS669" s="1"/>
      <c r="LT669" s="1"/>
      <c r="LU669" s="1"/>
      <c r="LV669" s="1"/>
      <c r="LW669" s="1"/>
      <c r="LX669" s="1"/>
      <c r="LY669" s="1"/>
      <c r="LZ669" s="1"/>
      <c r="MA669" s="1"/>
      <c r="MB669" s="1"/>
      <c r="MC669" s="1"/>
      <c r="MD669" s="1"/>
      <c r="ME669" s="1"/>
      <c r="MF669" s="1"/>
      <c r="MG669" s="1"/>
      <c r="MH669" s="1"/>
      <c r="MI669" s="1"/>
      <c r="MJ669" s="1"/>
      <c r="MK669" s="1"/>
      <c r="ML669" s="1"/>
      <c r="MM669" s="1"/>
      <c r="MN669" s="1"/>
      <c r="MO669" s="1"/>
      <c r="MP669" s="1"/>
      <c r="MQ669" s="1"/>
      <c r="MR669" s="1"/>
      <c r="MS669" s="1"/>
      <c r="MT669" s="1"/>
      <c r="MU669" s="1"/>
      <c r="MV669" s="1"/>
      <c r="MW669" s="1"/>
      <c r="MX669" s="1"/>
      <c r="MY669" s="1"/>
      <c r="MZ669" s="1"/>
      <c r="NA669" s="1"/>
      <c r="NB669" s="1"/>
      <c r="NC669" s="1"/>
      <c r="ND669" s="1"/>
      <c r="NE669" s="1"/>
      <c r="NF669" s="1"/>
      <c r="NG669" s="1"/>
      <c r="NH669" s="1"/>
      <c r="NI669" s="1"/>
      <c r="NJ669" s="1"/>
      <c r="NK669" s="1"/>
      <c r="NL669" s="1"/>
      <c r="NM669" s="1"/>
      <c r="NN669" s="1"/>
      <c r="NO669" s="1"/>
      <c r="NP669" s="1"/>
      <c r="NQ669" s="1"/>
      <c r="NR669" s="1"/>
      <c r="NS669" s="1"/>
      <c r="NT669" s="1"/>
      <c r="NU669" s="1"/>
      <c r="NV669" s="1"/>
      <c r="NW669" s="1"/>
      <c r="NX669" s="1"/>
      <c r="NY669" s="1"/>
      <c r="NZ669" s="1"/>
      <c r="OA669" s="1"/>
      <c r="OB669" s="1"/>
      <c r="OC669" s="1"/>
      <c r="OD669" s="1"/>
      <c r="OE669" s="1"/>
      <c r="OF669" s="1"/>
      <c r="OG669" s="1"/>
      <c r="OH669" s="1"/>
      <c r="OI669" s="1"/>
      <c r="OJ669" s="1"/>
      <c r="OK669" s="1"/>
      <c r="OL669" s="1"/>
      <c r="OM669" s="1"/>
      <c r="ON669" s="1"/>
      <c r="OO669" s="1"/>
      <c r="OP669" s="1"/>
      <c r="OQ669" s="1"/>
      <c r="OR669" s="1"/>
      <c r="OS669" s="1"/>
      <c r="OT669" s="1"/>
      <c r="OU669" s="1"/>
      <c r="OV669" s="1"/>
      <c r="OW669" s="1"/>
      <c r="OX669" s="1"/>
      <c r="OY669" s="1"/>
      <c r="OZ669" s="1"/>
      <c r="PA669" s="1"/>
      <c r="PB669" s="1"/>
      <c r="PC669" s="1"/>
      <c r="PD669" s="1"/>
      <c r="PE669" s="1"/>
      <c r="PF669" s="1"/>
      <c r="PG669" s="1"/>
      <c r="PH669" s="1"/>
      <c r="PI669" s="1"/>
      <c r="PJ669" s="1"/>
      <c r="PK669" s="1"/>
      <c r="PL669" s="1"/>
      <c r="PM669" s="1"/>
      <c r="PN669" s="1"/>
      <c r="PO669" s="1"/>
      <c r="PP669" s="1"/>
      <c r="PQ669" s="1"/>
      <c r="PR669" s="1"/>
      <c r="PS669" s="1"/>
      <c r="PT669" s="1"/>
      <c r="PU669" s="1"/>
      <c r="PV669" s="1"/>
      <c r="PW669" s="1"/>
      <c r="PX669" s="1"/>
      <c r="PY669" s="1"/>
      <c r="PZ669" s="1"/>
    </row>
    <row r="670" spans="1:442" s="103" customFormat="1" ht="56.5" customHeight="1" x14ac:dyDescent="0.3">
      <c r="A670" s="37"/>
      <c r="B670" s="176"/>
      <c r="C670" s="176"/>
      <c r="D670" s="176"/>
      <c r="E670" s="177"/>
      <c r="F670" s="177"/>
      <c r="G670" s="177"/>
      <c r="H670" s="176"/>
      <c r="I670" s="176"/>
      <c r="J670" s="11" t="s">
        <v>128</v>
      </c>
      <c r="K670" s="7" t="s">
        <v>129</v>
      </c>
      <c r="L670" s="7" t="s">
        <v>87</v>
      </c>
      <c r="M670" s="7">
        <v>3</v>
      </c>
      <c r="N670" s="178"/>
      <c r="O670" s="176"/>
      <c r="P670" s="176"/>
      <c r="Q670" s="176"/>
      <c r="R670" s="179"/>
      <c r="S670" s="179"/>
      <c r="T670" s="180"/>
      <c r="U670" s="180"/>
      <c r="V670" s="184"/>
      <c r="W670" s="184"/>
      <c r="X670" s="184"/>
      <c r="Y670" s="184"/>
      <c r="Z670" s="184"/>
      <c r="AA670" s="184"/>
      <c r="AB670" s="184"/>
      <c r="AC670" s="178"/>
      <c r="AD670" s="185"/>
      <c r="AE670" s="185"/>
      <c r="AF670" s="176"/>
      <c r="AG670" s="178"/>
      <c r="AH670" s="178"/>
      <c r="AI670" s="178"/>
      <c r="AJ670" s="176"/>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c r="KJ670" s="1"/>
      <c r="KK670" s="1"/>
      <c r="KL670" s="1"/>
      <c r="KM670" s="1"/>
      <c r="KN670" s="1"/>
      <c r="KO670" s="1"/>
      <c r="KP670" s="1"/>
      <c r="KQ670" s="1"/>
      <c r="KR670" s="1"/>
      <c r="KS670" s="1"/>
      <c r="KT670" s="1"/>
      <c r="KU670" s="1"/>
      <c r="KV670" s="1"/>
      <c r="KW670" s="1"/>
      <c r="KX670" s="1"/>
      <c r="KY670" s="1"/>
      <c r="KZ670" s="1"/>
      <c r="LA670" s="1"/>
      <c r="LB670" s="1"/>
      <c r="LC670" s="1"/>
      <c r="LD670" s="1"/>
      <c r="LE670" s="1"/>
      <c r="LF670" s="1"/>
      <c r="LG670" s="1"/>
      <c r="LH670" s="1"/>
      <c r="LI670" s="1"/>
      <c r="LJ670" s="1"/>
      <c r="LK670" s="1"/>
      <c r="LL670" s="1"/>
      <c r="LM670" s="1"/>
      <c r="LN670" s="1"/>
      <c r="LO670" s="1"/>
      <c r="LP670" s="1"/>
      <c r="LQ670" s="1"/>
      <c r="LR670" s="1"/>
      <c r="LS670" s="1"/>
      <c r="LT670" s="1"/>
      <c r="LU670" s="1"/>
      <c r="LV670" s="1"/>
      <c r="LW670" s="1"/>
      <c r="LX670" s="1"/>
      <c r="LY670" s="1"/>
      <c r="LZ670" s="1"/>
      <c r="MA670" s="1"/>
      <c r="MB670" s="1"/>
      <c r="MC670" s="1"/>
      <c r="MD670" s="1"/>
      <c r="ME670" s="1"/>
      <c r="MF670" s="1"/>
      <c r="MG670" s="1"/>
      <c r="MH670" s="1"/>
      <c r="MI670" s="1"/>
      <c r="MJ670" s="1"/>
      <c r="MK670" s="1"/>
      <c r="ML670" s="1"/>
      <c r="MM670" s="1"/>
      <c r="MN670" s="1"/>
      <c r="MO670" s="1"/>
      <c r="MP670" s="1"/>
      <c r="MQ670" s="1"/>
      <c r="MR670" s="1"/>
      <c r="MS670" s="1"/>
      <c r="MT670" s="1"/>
      <c r="MU670" s="1"/>
      <c r="MV670" s="1"/>
      <c r="MW670" s="1"/>
      <c r="MX670" s="1"/>
      <c r="MY670" s="1"/>
      <c r="MZ670" s="1"/>
      <c r="NA670" s="1"/>
      <c r="NB670" s="1"/>
      <c r="NC670" s="1"/>
      <c r="ND670" s="1"/>
      <c r="NE670" s="1"/>
      <c r="NF670" s="1"/>
      <c r="NG670" s="1"/>
      <c r="NH670" s="1"/>
      <c r="NI670" s="1"/>
      <c r="NJ670" s="1"/>
      <c r="NK670" s="1"/>
      <c r="NL670" s="1"/>
      <c r="NM670" s="1"/>
      <c r="NN670" s="1"/>
      <c r="NO670" s="1"/>
      <c r="NP670" s="1"/>
      <c r="NQ670" s="1"/>
      <c r="NR670" s="1"/>
      <c r="NS670" s="1"/>
      <c r="NT670" s="1"/>
      <c r="NU670" s="1"/>
      <c r="NV670" s="1"/>
      <c r="NW670" s="1"/>
      <c r="NX670" s="1"/>
      <c r="NY670" s="1"/>
      <c r="NZ670" s="1"/>
      <c r="OA670" s="1"/>
      <c r="OB670" s="1"/>
      <c r="OC670" s="1"/>
      <c r="OD670" s="1"/>
      <c r="OE670" s="1"/>
      <c r="OF670" s="1"/>
      <c r="OG670" s="1"/>
      <c r="OH670" s="1"/>
      <c r="OI670" s="1"/>
      <c r="OJ670" s="1"/>
      <c r="OK670" s="1"/>
      <c r="OL670" s="1"/>
      <c r="OM670" s="1"/>
      <c r="ON670" s="1"/>
      <c r="OO670" s="1"/>
      <c r="OP670" s="1"/>
      <c r="OQ670" s="1"/>
      <c r="OR670" s="1"/>
      <c r="OS670" s="1"/>
      <c r="OT670" s="1"/>
      <c r="OU670" s="1"/>
      <c r="OV670" s="1"/>
      <c r="OW670" s="1"/>
      <c r="OX670" s="1"/>
      <c r="OY670" s="1"/>
      <c r="OZ670" s="1"/>
      <c r="PA670" s="1"/>
      <c r="PB670" s="1"/>
      <c r="PC670" s="1"/>
      <c r="PD670" s="1"/>
      <c r="PE670" s="1"/>
      <c r="PF670" s="1"/>
      <c r="PG670" s="1"/>
      <c r="PH670" s="1"/>
      <c r="PI670" s="1"/>
      <c r="PJ670" s="1"/>
      <c r="PK670" s="1"/>
      <c r="PL670" s="1"/>
      <c r="PM670" s="1"/>
      <c r="PN670" s="1"/>
      <c r="PO670" s="1"/>
      <c r="PP670" s="1"/>
      <c r="PQ670" s="1"/>
      <c r="PR670" s="1"/>
      <c r="PS670" s="1"/>
      <c r="PT670" s="1"/>
      <c r="PU670" s="1"/>
      <c r="PV670" s="1"/>
      <c r="PW670" s="1"/>
      <c r="PX670" s="1"/>
      <c r="PY670" s="1"/>
      <c r="PZ670" s="1"/>
    </row>
    <row r="671" spans="1:442" s="103" customFormat="1" ht="64.5" customHeight="1" x14ac:dyDescent="0.3">
      <c r="A671" s="37"/>
      <c r="B671" s="176"/>
      <c r="C671" s="176"/>
      <c r="D671" s="176"/>
      <c r="E671" s="177"/>
      <c r="F671" s="177"/>
      <c r="G671" s="177"/>
      <c r="H671" s="176"/>
      <c r="I671" s="176"/>
      <c r="J671" s="11" t="s">
        <v>144</v>
      </c>
      <c r="K671" s="7" t="s">
        <v>145</v>
      </c>
      <c r="L671" s="7" t="s">
        <v>87</v>
      </c>
      <c r="M671" s="71">
        <v>66</v>
      </c>
      <c r="N671" s="178"/>
      <c r="O671" s="176"/>
      <c r="P671" s="176"/>
      <c r="Q671" s="176"/>
      <c r="R671" s="179"/>
      <c r="S671" s="179"/>
      <c r="T671" s="180"/>
      <c r="U671" s="180"/>
      <c r="V671" s="184"/>
      <c r="W671" s="184"/>
      <c r="X671" s="184"/>
      <c r="Y671" s="184"/>
      <c r="Z671" s="184"/>
      <c r="AA671" s="184"/>
      <c r="AB671" s="184"/>
      <c r="AC671" s="178"/>
      <c r="AD671" s="185"/>
      <c r="AE671" s="185"/>
      <c r="AF671" s="176"/>
      <c r="AG671" s="178"/>
      <c r="AH671" s="178"/>
      <c r="AI671" s="178"/>
      <c r="AJ671" s="176"/>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c r="KJ671" s="1"/>
      <c r="KK671" s="1"/>
      <c r="KL671" s="1"/>
      <c r="KM671" s="1"/>
      <c r="KN671" s="1"/>
      <c r="KO671" s="1"/>
      <c r="KP671" s="1"/>
      <c r="KQ671" s="1"/>
      <c r="KR671" s="1"/>
      <c r="KS671" s="1"/>
      <c r="KT671" s="1"/>
      <c r="KU671" s="1"/>
      <c r="KV671" s="1"/>
      <c r="KW671" s="1"/>
      <c r="KX671" s="1"/>
      <c r="KY671" s="1"/>
      <c r="KZ671" s="1"/>
      <c r="LA671" s="1"/>
      <c r="LB671" s="1"/>
      <c r="LC671" s="1"/>
      <c r="LD671" s="1"/>
      <c r="LE671" s="1"/>
      <c r="LF671" s="1"/>
      <c r="LG671" s="1"/>
      <c r="LH671" s="1"/>
      <c r="LI671" s="1"/>
      <c r="LJ671" s="1"/>
      <c r="LK671" s="1"/>
      <c r="LL671" s="1"/>
      <c r="LM671" s="1"/>
      <c r="LN671" s="1"/>
      <c r="LO671" s="1"/>
      <c r="LP671" s="1"/>
      <c r="LQ671" s="1"/>
      <c r="LR671" s="1"/>
      <c r="LS671" s="1"/>
      <c r="LT671" s="1"/>
      <c r="LU671" s="1"/>
      <c r="LV671" s="1"/>
      <c r="LW671" s="1"/>
      <c r="LX671" s="1"/>
      <c r="LY671" s="1"/>
      <c r="LZ671" s="1"/>
      <c r="MA671" s="1"/>
      <c r="MB671" s="1"/>
      <c r="MC671" s="1"/>
      <c r="MD671" s="1"/>
      <c r="ME671" s="1"/>
      <c r="MF671" s="1"/>
      <c r="MG671" s="1"/>
      <c r="MH671" s="1"/>
      <c r="MI671" s="1"/>
      <c r="MJ671" s="1"/>
      <c r="MK671" s="1"/>
      <c r="ML671" s="1"/>
      <c r="MM671" s="1"/>
      <c r="MN671" s="1"/>
      <c r="MO671" s="1"/>
      <c r="MP671" s="1"/>
      <c r="MQ671" s="1"/>
      <c r="MR671" s="1"/>
      <c r="MS671" s="1"/>
      <c r="MT671" s="1"/>
      <c r="MU671" s="1"/>
      <c r="MV671" s="1"/>
      <c r="MW671" s="1"/>
      <c r="MX671" s="1"/>
      <c r="MY671" s="1"/>
      <c r="MZ671" s="1"/>
      <c r="NA671" s="1"/>
      <c r="NB671" s="1"/>
      <c r="NC671" s="1"/>
      <c r="ND671" s="1"/>
      <c r="NE671" s="1"/>
      <c r="NF671" s="1"/>
      <c r="NG671" s="1"/>
      <c r="NH671" s="1"/>
      <c r="NI671" s="1"/>
      <c r="NJ671" s="1"/>
      <c r="NK671" s="1"/>
      <c r="NL671" s="1"/>
      <c r="NM671" s="1"/>
      <c r="NN671" s="1"/>
      <c r="NO671" s="1"/>
      <c r="NP671" s="1"/>
      <c r="NQ671" s="1"/>
      <c r="NR671" s="1"/>
      <c r="NS671" s="1"/>
      <c r="NT671" s="1"/>
      <c r="NU671" s="1"/>
      <c r="NV671" s="1"/>
      <c r="NW671" s="1"/>
      <c r="NX671" s="1"/>
      <c r="NY671" s="1"/>
      <c r="NZ671" s="1"/>
      <c r="OA671" s="1"/>
      <c r="OB671" s="1"/>
      <c r="OC671" s="1"/>
      <c r="OD671" s="1"/>
      <c r="OE671" s="1"/>
      <c r="OF671" s="1"/>
      <c r="OG671" s="1"/>
      <c r="OH671" s="1"/>
      <c r="OI671" s="1"/>
      <c r="OJ671" s="1"/>
      <c r="OK671" s="1"/>
      <c r="OL671" s="1"/>
      <c r="OM671" s="1"/>
      <c r="ON671" s="1"/>
      <c r="OO671" s="1"/>
      <c r="OP671" s="1"/>
      <c r="OQ671" s="1"/>
      <c r="OR671" s="1"/>
      <c r="OS671" s="1"/>
      <c r="OT671" s="1"/>
      <c r="OU671" s="1"/>
      <c r="OV671" s="1"/>
      <c r="OW671" s="1"/>
      <c r="OX671" s="1"/>
      <c r="OY671" s="1"/>
      <c r="OZ671" s="1"/>
      <c r="PA671" s="1"/>
      <c r="PB671" s="1"/>
      <c r="PC671" s="1"/>
      <c r="PD671" s="1"/>
      <c r="PE671" s="1"/>
      <c r="PF671" s="1"/>
      <c r="PG671" s="1"/>
      <c r="PH671" s="1"/>
      <c r="PI671" s="1"/>
      <c r="PJ671" s="1"/>
      <c r="PK671" s="1"/>
      <c r="PL671" s="1"/>
      <c r="PM671" s="1"/>
      <c r="PN671" s="1"/>
      <c r="PO671" s="1"/>
      <c r="PP671" s="1"/>
      <c r="PQ671" s="1"/>
      <c r="PR671" s="1"/>
      <c r="PS671" s="1"/>
      <c r="PT671" s="1"/>
      <c r="PU671" s="1"/>
      <c r="PV671" s="1"/>
      <c r="PW671" s="1"/>
      <c r="PX671" s="1"/>
      <c r="PY671" s="1"/>
      <c r="PZ671" s="1"/>
    </row>
    <row r="672" spans="1:442" s="103" customFormat="1" ht="91" x14ac:dyDescent="0.3">
      <c r="A672" s="37"/>
      <c r="B672" s="176" t="s">
        <v>610</v>
      </c>
      <c r="C672" s="176" t="s">
        <v>611</v>
      </c>
      <c r="D672" s="176" t="s">
        <v>123</v>
      </c>
      <c r="E672" s="177" t="s">
        <v>67</v>
      </c>
      <c r="F672" s="177" t="s">
        <v>151</v>
      </c>
      <c r="G672" s="177" t="s">
        <v>164</v>
      </c>
      <c r="H672" s="176" t="s">
        <v>70</v>
      </c>
      <c r="I672" s="176" t="s">
        <v>79</v>
      </c>
      <c r="J672" s="11" t="s">
        <v>229</v>
      </c>
      <c r="K672" s="7" t="s">
        <v>124</v>
      </c>
      <c r="L672" s="7" t="s">
        <v>88</v>
      </c>
      <c r="M672" s="7">
        <v>40</v>
      </c>
      <c r="N672" s="178" t="s">
        <v>125</v>
      </c>
      <c r="O672" s="176" t="s">
        <v>609</v>
      </c>
      <c r="P672" s="176" t="s">
        <v>75</v>
      </c>
      <c r="Q672" s="176" t="s">
        <v>76</v>
      </c>
      <c r="R672" s="179" t="s">
        <v>77</v>
      </c>
      <c r="S672" s="179" t="s">
        <v>126</v>
      </c>
      <c r="T672" s="180">
        <f>V672+Y672</f>
        <v>26163.43</v>
      </c>
      <c r="U672" s="180" t="s">
        <v>79</v>
      </c>
      <c r="V672" s="184">
        <v>22238.91</v>
      </c>
      <c r="W672" s="184" t="s">
        <v>100</v>
      </c>
      <c r="X672" s="184" t="s">
        <v>79</v>
      </c>
      <c r="Y672" s="184">
        <v>3924.52</v>
      </c>
      <c r="Z672" s="184" t="s">
        <v>100</v>
      </c>
      <c r="AA672" s="184" t="s">
        <v>79</v>
      </c>
      <c r="AB672" s="184">
        <v>8693.5400000000009</v>
      </c>
      <c r="AC672" s="178" t="s">
        <v>166</v>
      </c>
      <c r="AD672" s="185" t="s">
        <v>79</v>
      </c>
      <c r="AE672" s="185">
        <f>V672+Y672</f>
        <v>26163.43</v>
      </c>
      <c r="AF672" s="176" t="s">
        <v>79</v>
      </c>
      <c r="AG672" s="178" t="s">
        <v>33</v>
      </c>
      <c r="AH672" s="178" t="s">
        <v>181</v>
      </c>
      <c r="AI672" s="178" t="s">
        <v>320</v>
      </c>
      <c r="AJ672" s="176"/>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c r="KJ672" s="1"/>
      <c r="KK672" s="1"/>
      <c r="KL672" s="1"/>
      <c r="KM672" s="1"/>
      <c r="KN672" s="1"/>
      <c r="KO672" s="1"/>
      <c r="KP672" s="1"/>
      <c r="KQ672" s="1"/>
      <c r="KR672" s="1"/>
      <c r="KS672" s="1"/>
      <c r="KT672" s="1"/>
      <c r="KU672" s="1"/>
      <c r="KV672" s="1"/>
      <c r="KW672" s="1"/>
      <c r="KX672" s="1"/>
      <c r="KY672" s="1"/>
      <c r="KZ672" s="1"/>
      <c r="LA672" s="1"/>
      <c r="LB672" s="1"/>
      <c r="LC672" s="1"/>
      <c r="LD672" s="1"/>
      <c r="LE672" s="1"/>
      <c r="LF672" s="1"/>
      <c r="LG672" s="1"/>
      <c r="LH672" s="1"/>
      <c r="LI672" s="1"/>
      <c r="LJ672" s="1"/>
      <c r="LK672" s="1"/>
      <c r="LL672" s="1"/>
      <c r="LM672" s="1"/>
      <c r="LN672" s="1"/>
      <c r="LO672" s="1"/>
      <c r="LP672" s="1"/>
      <c r="LQ672" s="1"/>
      <c r="LR672" s="1"/>
      <c r="LS672" s="1"/>
      <c r="LT672" s="1"/>
      <c r="LU672" s="1"/>
      <c r="LV672" s="1"/>
      <c r="LW672" s="1"/>
      <c r="LX672" s="1"/>
      <c r="LY672" s="1"/>
      <c r="LZ672" s="1"/>
      <c r="MA672" s="1"/>
      <c r="MB672" s="1"/>
      <c r="MC672" s="1"/>
      <c r="MD672" s="1"/>
      <c r="ME672" s="1"/>
      <c r="MF672" s="1"/>
      <c r="MG672" s="1"/>
      <c r="MH672" s="1"/>
      <c r="MI672" s="1"/>
      <c r="MJ672" s="1"/>
      <c r="MK672" s="1"/>
      <c r="ML672" s="1"/>
      <c r="MM672" s="1"/>
      <c r="MN672" s="1"/>
      <c r="MO672" s="1"/>
      <c r="MP672" s="1"/>
      <c r="MQ672" s="1"/>
      <c r="MR672" s="1"/>
      <c r="MS672" s="1"/>
      <c r="MT672" s="1"/>
      <c r="MU672" s="1"/>
      <c r="MV672" s="1"/>
      <c r="MW672" s="1"/>
      <c r="MX672" s="1"/>
      <c r="MY672" s="1"/>
      <c r="MZ672" s="1"/>
      <c r="NA672" s="1"/>
      <c r="NB672" s="1"/>
      <c r="NC672" s="1"/>
      <c r="ND672" s="1"/>
      <c r="NE672" s="1"/>
      <c r="NF672" s="1"/>
      <c r="NG672" s="1"/>
      <c r="NH672" s="1"/>
      <c r="NI672" s="1"/>
      <c r="NJ672" s="1"/>
      <c r="NK672" s="1"/>
      <c r="NL672" s="1"/>
      <c r="NM672" s="1"/>
      <c r="NN672" s="1"/>
      <c r="NO672" s="1"/>
      <c r="NP672" s="1"/>
      <c r="NQ672" s="1"/>
      <c r="NR672" s="1"/>
      <c r="NS672" s="1"/>
      <c r="NT672" s="1"/>
      <c r="NU672" s="1"/>
      <c r="NV672" s="1"/>
      <c r="NW672" s="1"/>
      <c r="NX672" s="1"/>
      <c r="NY672" s="1"/>
      <c r="NZ672" s="1"/>
      <c r="OA672" s="1"/>
      <c r="OB672" s="1"/>
      <c r="OC672" s="1"/>
      <c r="OD672" s="1"/>
      <c r="OE672" s="1"/>
      <c r="OF672" s="1"/>
      <c r="OG672" s="1"/>
      <c r="OH672" s="1"/>
      <c r="OI672" s="1"/>
      <c r="OJ672" s="1"/>
      <c r="OK672" s="1"/>
      <c r="OL672" s="1"/>
      <c r="OM672" s="1"/>
      <c r="ON672" s="1"/>
      <c r="OO672" s="1"/>
      <c r="OP672" s="1"/>
      <c r="OQ672" s="1"/>
      <c r="OR672" s="1"/>
      <c r="OS672" s="1"/>
      <c r="OT672" s="1"/>
      <c r="OU672" s="1"/>
      <c r="OV672" s="1"/>
      <c r="OW672" s="1"/>
      <c r="OX672" s="1"/>
      <c r="OY672" s="1"/>
      <c r="OZ672" s="1"/>
      <c r="PA672" s="1"/>
      <c r="PB672" s="1"/>
      <c r="PC672" s="1"/>
      <c r="PD672" s="1"/>
      <c r="PE672" s="1"/>
      <c r="PF672" s="1"/>
      <c r="PG672" s="1"/>
      <c r="PH672" s="1"/>
      <c r="PI672" s="1"/>
      <c r="PJ672" s="1"/>
      <c r="PK672" s="1"/>
      <c r="PL672" s="1"/>
      <c r="PM672" s="1"/>
      <c r="PN672" s="1"/>
      <c r="PO672" s="1"/>
      <c r="PP672" s="1"/>
      <c r="PQ672" s="1"/>
      <c r="PR672" s="1"/>
      <c r="PS672" s="1"/>
      <c r="PT672" s="1"/>
      <c r="PU672" s="1"/>
      <c r="PV672" s="1"/>
      <c r="PW672" s="1"/>
      <c r="PX672" s="1"/>
      <c r="PY672" s="1"/>
      <c r="PZ672" s="1"/>
    </row>
    <row r="673" spans="1:442" s="103" customFormat="1" ht="56.5" customHeight="1" x14ac:dyDescent="0.3">
      <c r="A673" s="37"/>
      <c r="B673" s="176"/>
      <c r="C673" s="176"/>
      <c r="D673" s="176"/>
      <c r="E673" s="177"/>
      <c r="F673" s="177"/>
      <c r="G673" s="177"/>
      <c r="H673" s="176"/>
      <c r="I673" s="176"/>
      <c r="J673" s="11" t="s">
        <v>128</v>
      </c>
      <c r="K673" s="7" t="s">
        <v>129</v>
      </c>
      <c r="L673" s="7" t="s">
        <v>87</v>
      </c>
      <c r="M673" s="7">
        <v>4</v>
      </c>
      <c r="N673" s="178"/>
      <c r="O673" s="176"/>
      <c r="P673" s="176"/>
      <c r="Q673" s="176"/>
      <c r="R673" s="179"/>
      <c r="S673" s="179"/>
      <c r="T673" s="180"/>
      <c r="U673" s="180"/>
      <c r="V673" s="184"/>
      <c r="W673" s="184"/>
      <c r="X673" s="184"/>
      <c r="Y673" s="184"/>
      <c r="Z673" s="184"/>
      <c r="AA673" s="184"/>
      <c r="AB673" s="184"/>
      <c r="AC673" s="178"/>
      <c r="AD673" s="185"/>
      <c r="AE673" s="185"/>
      <c r="AF673" s="176"/>
      <c r="AG673" s="178"/>
      <c r="AH673" s="178"/>
      <c r="AI673" s="178"/>
      <c r="AJ673" s="176"/>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c r="KJ673" s="1"/>
      <c r="KK673" s="1"/>
      <c r="KL673" s="1"/>
      <c r="KM673" s="1"/>
      <c r="KN673" s="1"/>
      <c r="KO673" s="1"/>
      <c r="KP673" s="1"/>
      <c r="KQ673" s="1"/>
      <c r="KR673" s="1"/>
      <c r="KS673" s="1"/>
      <c r="KT673" s="1"/>
      <c r="KU673" s="1"/>
      <c r="KV673" s="1"/>
      <c r="KW673" s="1"/>
      <c r="KX673" s="1"/>
      <c r="KY673" s="1"/>
      <c r="KZ673" s="1"/>
      <c r="LA673" s="1"/>
      <c r="LB673" s="1"/>
      <c r="LC673" s="1"/>
      <c r="LD673" s="1"/>
      <c r="LE673" s="1"/>
      <c r="LF673" s="1"/>
      <c r="LG673" s="1"/>
      <c r="LH673" s="1"/>
      <c r="LI673" s="1"/>
      <c r="LJ673" s="1"/>
      <c r="LK673" s="1"/>
      <c r="LL673" s="1"/>
      <c r="LM673" s="1"/>
      <c r="LN673" s="1"/>
      <c r="LO673" s="1"/>
      <c r="LP673" s="1"/>
      <c r="LQ673" s="1"/>
      <c r="LR673" s="1"/>
      <c r="LS673" s="1"/>
      <c r="LT673" s="1"/>
      <c r="LU673" s="1"/>
      <c r="LV673" s="1"/>
      <c r="LW673" s="1"/>
      <c r="LX673" s="1"/>
      <c r="LY673" s="1"/>
      <c r="LZ673" s="1"/>
      <c r="MA673" s="1"/>
      <c r="MB673" s="1"/>
      <c r="MC673" s="1"/>
      <c r="MD673" s="1"/>
      <c r="ME673" s="1"/>
      <c r="MF673" s="1"/>
      <c r="MG673" s="1"/>
      <c r="MH673" s="1"/>
      <c r="MI673" s="1"/>
      <c r="MJ673" s="1"/>
      <c r="MK673" s="1"/>
      <c r="ML673" s="1"/>
      <c r="MM673" s="1"/>
      <c r="MN673" s="1"/>
      <c r="MO673" s="1"/>
      <c r="MP673" s="1"/>
      <c r="MQ673" s="1"/>
      <c r="MR673" s="1"/>
      <c r="MS673" s="1"/>
      <c r="MT673" s="1"/>
      <c r="MU673" s="1"/>
      <c r="MV673" s="1"/>
      <c r="MW673" s="1"/>
      <c r="MX673" s="1"/>
      <c r="MY673" s="1"/>
      <c r="MZ673" s="1"/>
      <c r="NA673" s="1"/>
      <c r="NB673" s="1"/>
      <c r="NC673" s="1"/>
      <c r="ND673" s="1"/>
      <c r="NE673" s="1"/>
      <c r="NF673" s="1"/>
      <c r="NG673" s="1"/>
      <c r="NH673" s="1"/>
      <c r="NI673" s="1"/>
      <c r="NJ673" s="1"/>
      <c r="NK673" s="1"/>
      <c r="NL673" s="1"/>
      <c r="NM673" s="1"/>
      <c r="NN673" s="1"/>
      <c r="NO673" s="1"/>
      <c r="NP673" s="1"/>
      <c r="NQ673" s="1"/>
      <c r="NR673" s="1"/>
      <c r="NS673" s="1"/>
      <c r="NT673" s="1"/>
      <c r="NU673" s="1"/>
      <c r="NV673" s="1"/>
      <c r="NW673" s="1"/>
      <c r="NX673" s="1"/>
      <c r="NY673" s="1"/>
      <c r="NZ673" s="1"/>
      <c r="OA673" s="1"/>
      <c r="OB673" s="1"/>
      <c r="OC673" s="1"/>
      <c r="OD673" s="1"/>
      <c r="OE673" s="1"/>
      <c r="OF673" s="1"/>
      <c r="OG673" s="1"/>
      <c r="OH673" s="1"/>
      <c r="OI673" s="1"/>
      <c r="OJ673" s="1"/>
      <c r="OK673" s="1"/>
      <c r="OL673" s="1"/>
      <c r="OM673" s="1"/>
      <c r="ON673" s="1"/>
      <c r="OO673" s="1"/>
      <c r="OP673" s="1"/>
      <c r="OQ673" s="1"/>
      <c r="OR673" s="1"/>
      <c r="OS673" s="1"/>
      <c r="OT673" s="1"/>
      <c r="OU673" s="1"/>
      <c r="OV673" s="1"/>
      <c r="OW673" s="1"/>
      <c r="OX673" s="1"/>
      <c r="OY673" s="1"/>
      <c r="OZ673" s="1"/>
      <c r="PA673" s="1"/>
      <c r="PB673" s="1"/>
      <c r="PC673" s="1"/>
      <c r="PD673" s="1"/>
      <c r="PE673" s="1"/>
      <c r="PF673" s="1"/>
      <c r="PG673" s="1"/>
      <c r="PH673" s="1"/>
      <c r="PI673" s="1"/>
      <c r="PJ673" s="1"/>
      <c r="PK673" s="1"/>
      <c r="PL673" s="1"/>
      <c r="PM673" s="1"/>
      <c r="PN673" s="1"/>
      <c r="PO673" s="1"/>
      <c r="PP673" s="1"/>
      <c r="PQ673" s="1"/>
      <c r="PR673" s="1"/>
      <c r="PS673" s="1"/>
      <c r="PT673" s="1"/>
      <c r="PU673" s="1"/>
      <c r="PV673" s="1"/>
      <c r="PW673" s="1"/>
      <c r="PX673" s="1"/>
      <c r="PY673" s="1"/>
      <c r="PZ673" s="1"/>
    </row>
    <row r="674" spans="1:442" s="103" customFormat="1" ht="64.5" customHeight="1" x14ac:dyDescent="0.3">
      <c r="A674" s="37"/>
      <c r="B674" s="176"/>
      <c r="C674" s="176"/>
      <c r="D674" s="176"/>
      <c r="E674" s="177"/>
      <c r="F674" s="177"/>
      <c r="G674" s="177"/>
      <c r="H674" s="176"/>
      <c r="I674" s="176"/>
      <c r="J674" s="11" t="s">
        <v>144</v>
      </c>
      <c r="K674" s="7" t="s">
        <v>145</v>
      </c>
      <c r="L674" s="7" t="s">
        <v>87</v>
      </c>
      <c r="M674" s="71">
        <v>4</v>
      </c>
      <c r="N674" s="178"/>
      <c r="O674" s="176"/>
      <c r="P674" s="176"/>
      <c r="Q674" s="176"/>
      <c r="R674" s="179"/>
      <c r="S674" s="179"/>
      <c r="T674" s="180"/>
      <c r="U674" s="180"/>
      <c r="V674" s="184"/>
      <c r="W674" s="184"/>
      <c r="X674" s="184"/>
      <c r="Y674" s="184"/>
      <c r="Z674" s="184"/>
      <c r="AA674" s="184"/>
      <c r="AB674" s="184"/>
      <c r="AC674" s="178"/>
      <c r="AD674" s="185"/>
      <c r="AE674" s="185"/>
      <c r="AF674" s="176"/>
      <c r="AG674" s="178"/>
      <c r="AH674" s="178"/>
      <c r="AI674" s="178"/>
      <c r="AJ674" s="176"/>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c r="KJ674" s="1"/>
      <c r="KK674" s="1"/>
      <c r="KL674" s="1"/>
      <c r="KM674" s="1"/>
      <c r="KN674" s="1"/>
      <c r="KO674" s="1"/>
      <c r="KP674" s="1"/>
      <c r="KQ674" s="1"/>
      <c r="KR674" s="1"/>
      <c r="KS674" s="1"/>
      <c r="KT674" s="1"/>
      <c r="KU674" s="1"/>
      <c r="KV674" s="1"/>
      <c r="KW674" s="1"/>
      <c r="KX674" s="1"/>
      <c r="KY674" s="1"/>
      <c r="KZ674" s="1"/>
      <c r="LA674" s="1"/>
      <c r="LB674" s="1"/>
      <c r="LC674" s="1"/>
      <c r="LD674" s="1"/>
      <c r="LE674" s="1"/>
      <c r="LF674" s="1"/>
      <c r="LG674" s="1"/>
      <c r="LH674" s="1"/>
      <c r="LI674" s="1"/>
      <c r="LJ674" s="1"/>
      <c r="LK674" s="1"/>
      <c r="LL674" s="1"/>
      <c r="LM674" s="1"/>
      <c r="LN674" s="1"/>
      <c r="LO674" s="1"/>
      <c r="LP674" s="1"/>
      <c r="LQ674" s="1"/>
      <c r="LR674" s="1"/>
      <c r="LS674" s="1"/>
      <c r="LT674" s="1"/>
      <c r="LU674" s="1"/>
      <c r="LV674" s="1"/>
      <c r="LW674" s="1"/>
      <c r="LX674" s="1"/>
      <c r="LY674" s="1"/>
      <c r="LZ674" s="1"/>
      <c r="MA674" s="1"/>
      <c r="MB674" s="1"/>
      <c r="MC674" s="1"/>
      <c r="MD674" s="1"/>
      <c r="ME674" s="1"/>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row>
    <row r="675" spans="1:442" s="104" customFormat="1" ht="66.650000000000006" customHeight="1" x14ac:dyDescent="0.3">
      <c r="A675" s="37"/>
      <c r="B675" s="176" t="s">
        <v>612</v>
      </c>
      <c r="C675" s="176" t="s">
        <v>614</v>
      </c>
      <c r="D675" s="176" t="s">
        <v>66</v>
      </c>
      <c r="E675" s="177" t="s">
        <v>67</v>
      </c>
      <c r="F675" s="177" t="s">
        <v>149</v>
      </c>
      <c r="G675" s="177" t="s">
        <v>69</v>
      </c>
      <c r="H675" s="176" t="s">
        <v>70</v>
      </c>
      <c r="I675" s="176" t="s">
        <v>79</v>
      </c>
      <c r="J675" s="11" t="s">
        <v>130</v>
      </c>
      <c r="K675" s="7" t="s">
        <v>131</v>
      </c>
      <c r="L675" s="7" t="s">
        <v>132</v>
      </c>
      <c r="M675" s="7">
        <v>2</v>
      </c>
      <c r="N675" s="178" t="s">
        <v>125</v>
      </c>
      <c r="O675" s="258" t="s">
        <v>613</v>
      </c>
      <c r="P675" s="176" t="s">
        <v>75</v>
      </c>
      <c r="Q675" s="176" t="s">
        <v>76</v>
      </c>
      <c r="R675" s="179" t="s">
        <v>77</v>
      </c>
      <c r="S675" s="179" t="s">
        <v>126</v>
      </c>
      <c r="T675" s="180">
        <f>V675+Y675</f>
        <v>106465.01</v>
      </c>
      <c r="U675" s="180" t="s">
        <v>79</v>
      </c>
      <c r="V675" s="184">
        <v>90495.25</v>
      </c>
      <c r="W675" s="184" t="s">
        <v>79</v>
      </c>
      <c r="X675" s="184" t="s">
        <v>79</v>
      </c>
      <c r="Y675" s="184">
        <v>15969.76</v>
      </c>
      <c r="Z675" s="184" t="s">
        <v>79</v>
      </c>
      <c r="AA675" s="184" t="s">
        <v>79</v>
      </c>
      <c r="AB675" s="184">
        <v>35376.019999999997</v>
      </c>
      <c r="AC675" s="178" t="s">
        <v>80</v>
      </c>
      <c r="AD675" s="185" t="s">
        <v>79</v>
      </c>
      <c r="AE675" s="185">
        <f>V675+Y675</f>
        <v>106465.01</v>
      </c>
      <c r="AF675" s="176" t="s">
        <v>79</v>
      </c>
      <c r="AG675" s="178" t="s">
        <v>33</v>
      </c>
      <c r="AH675" s="178" t="s">
        <v>269</v>
      </c>
      <c r="AI675" s="178" t="s">
        <v>274</v>
      </c>
      <c r="AJ675" s="176"/>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c r="KJ675" s="1"/>
      <c r="KK675" s="1"/>
      <c r="KL675" s="1"/>
      <c r="KM675" s="1"/>
      <c r="KN675" s="1"/>
      <c r="KO675" s="1"/>
      <c r="KP675" s="1"/>
      <c r="KQ675" s="1"/>
      <c r="KR675" s="1"/>
      <c r="KS675" s="1"/>
      <c r="KT675" s="1"/>
      <c r="KU675" s="1"/>
      <c r="KV675" s="1"/>
      <c r="KW675" s="1"/>
      <c r="KX675" s="1"/>
      <c r="KY675" s="1"/>
      <c r="KZ675" s="1"/>
      <c r="LA675" s="1"/>
      <c r="LB675" s="1"/>
      <c r="LC675" s="1"/>
      <c r="LD675" s="1"/>
      <c r="LE675" s="1"/>
      <c r="LF675" s="1"/>
      <c r="LG675" s="1"/>
      <c r="LH675" s="1"/>
      <c r="LI675" s="1"/>
      <c r="LJ675" s="1"/>
      <c r="LK675" s="1"/>
      <c r="LL675" s="1"/>
      <c r="LM675" s="1"/>
      <c r="LN675" s="1"/>
      <c r="LO675" s="1"/>
      <c r="LP675" s="1"/>
      <c r="LQ675" s="1"/>
      <c r="LR675" s="1"/>
      <c r="LS675" s="1"/>
      <c r="LT675" s="1"/>
      <c r="LU675" s="1"/>
      <c r="LV675" s="1"/>
      <c r="LW675" s="1"/>
      <c r="LX675" s="1"/>
      <c r="LY675" s="1"/>
      <c r="LZ675" s="1"/>
      <c r="MA675" s="1"/>
      <c r="MB675" s="1"/>
      <c r="MC675" s="1"/>
      <c r="MD675" s="1"/>
      <c r="ME675" s="1"/>
      <c r="MF675" s="1"/>
      <c r="MG675" s="1"/>
      <c r="MH675" s="1"/>
      <c r="MI675" s="1"/>
      <c r="MJ675" s="1"/>
      <c r="MK675" s="1"/>
      <c r="ML675" s="1"/>
      <c r="MM675" s="1"/>
      <c r="MN675" s="1"/>
      <c r="MO675" s="1"/>
      <c r="MP675" s="1"/>
      <c r="MQ675" s="1"/>
      <c r="MR675" s="1"/>
      <c r="MS675" s="1"/>
      <c r="MT675" s="1"/>
      <c r="MU675" s="1"/>
      <c r="MV675" s="1"/>
      <c r="MW675" s="1"/>
      <c r="MX675" s="1"/>
      <c r="MY675" s="1"/>
      <c r="MZ675" s="1"/>
      <c r="NA675" s="1"/>
      <c r="NB675" s="1"/>
      <c r="NC675" s="1"/>
      <c r="ND675" s="1"/>
      <c r="NE675" s="1"/>
      <c r="NF675" s="1"/>
      <c r="NG675" s="1"/>
      <c r="NH675" s="1"/>
      <c r="NI675" s="1"/>
      <c r="NJ675" s="1"/>
      <c r="NK675" s="1"/>
      <c r="NL675" s="1"/>
      <c r="NM675" s="1"/>
      <c r="NN675" s="1"/>
      <c r="NO675" s="1"/>
      <c r="NP675" s="1"/>
      <c r="NQ675" s="1"/>
      <c r="NR675" s="1"/>
      <c r="NS675" s="1"/>
      <c r="NT675" s="1"/>
      <c r="NU675" s="1"/>
      <c r="NV675" s="1"/>
      <c r="NW675" s="1"/>
      <c r="NX675" s="1"/>
      <c r="NY675" s="1"/>
      <c r="NZ675" s="1"/>
      <c r="OA675" s="1"/>
      <c r="OB675" s="1"/>
      <c r="OC675" s="1"/>
      <c r="OD675" s="1"/>
      <c r="OE675" s="1"/>
      <c r="OF675" s="1"/>
      <c r="OG675" s="1"/>
      <c r="OH675" s="1"/>
      <c r="OI675" s="1"/>
      <c r="OJ675" s="1"/>
      <c r="OK675" s="1"/>
      <c r="OL675" s="1"/>
      <c r="OM675" s="1"/>
      <c r="ON675" s="1"/>
      <c r="OO675" s="1"/>
      <c r="OP675" s="1"/>
      <c r="OQ675" s="1"/>
      <c r="OR675" s="1"/>
      <c r="OS675" s="1"/>
      <c r="OT675" s="1"/>
      <c r="OU675" s="1"/>
      <c r="OV675" s="1"/>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row>
    <row r="676" spans="1:442" s="104" customFormat="1" ht="73" customHeight="1" x14ac:dyDescent="0.3">
      <c r="A676" s="37"/>
      <c r="B676" s="176"/>
      <c r="C676" s="176"/>
      <c r="D676" s="176"/>
      <c r="E676" s="177"/>
      <c r="F676" s="177"/>
      <c r="G676" s="177"/>
      <c r="H676" s="176"/>
      <c r="I676" s="176"/>
      <c r="J676" s="11" t="s">
        <v>133</v>
      </c>
      <c r="K676" s="7" t="s">
        <v>134</v>
      </c>
      <c r="L676" s="7" t="s">
        <v>87</v>
      </c>
      <c r="M676" s="7">
        <v>2</v>
      </c>
      <c r="N676" s="178"/>
      <c r="O676" s="258"/>
      <c r="P676" s="176"/>
      <c r="Q676" s="176"/>
      <c r="R676" s="179"/>
      <c r="S676" s="179"/>
      <c r="T676" s="180"/>
      <c r="U676" s="180"/>
      <c r="V676" s="184"/>
      <c r="W676" s="184"/>
      <c r="X676" s="184"/>
      <c r="Y676" s="184"/>
      <c r="Z676" s="184"/>
      <c r="AA676" s="184"/>
      <c r="AB676" s="184"/>
      <c r="AC676" s="178"/>
      <c r="AD676" s="185"/>
      <c r="AE676" s="185"/>
      <c r="AF676" s="176"/>
      <c r="AG676" s="178"/>
      <c r="AH676" s="178"/>
      <c r="AI676" s="178"/>
      <c r="AJ676" s="176"/>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c r="KJ676" s="1"/>
      <c r="KK676" s="1"/>
      <c r="KL676" s="1"/>
      <c r="KM676" s="1"/>
      <c r="KN676" s="1"/>
      <c r="KO676" s="1"/>
      <c r="KP676" s="1"/>
      <c r="KQ676" s="1"/>
      <c r="KR676" s="1"/>
      <c r="KS676" s="1"/>
      <c r="KT676" s="1"/>
      <c r="KU676" s="1"/>
      <c r="KV676" s="1"/>
      <c r="KW676" s="1"/>
      <c r="KX676" s="1"/>
      <c r="KY676" s="1"/>
      <c r="KZ676" s="1"/>
      <c r="LA676" s="1"/>
      <c r="LB676" s="1"/>
      <c r="LC676" s="1"/>
      <c r="LD676" s="1"/>
      <c r="LE676" s="1"/>
      <c r="LF676" s="1"/>
      <c r="LG676" s="1"/>
      <c r="LH676" s="1"/>
      <c r="LI676" s="1"/>
      <c r="LJ676" s="1"/>
      <c r="LK676" s="1"/>
      <c r="LL676" s="1"/>
      <c r="LM676" s="1"/>
      <c r="LN676" s="1"/>
      <c r="LO676" s="1"/>
      <c r="LP676" s="1"/>
      <c r="LQ676" s="1"/>
      <c r="LR676" s="1"/>
      <c r="LS676" s="1"/>
      <c r="LT676" s="1"/>
      <c r="LU676" s="1"/>
      <c r="LV676" s="1"/>
      <c r="LW676" s="1"/>
      <c r="LX676" s="1"/>
      <c r="LY676" s="1"/>
      <c r="LZ676" s="1"/>
      <c r="MA676" s="1"/>
      <c r="MB676" s="1"/>
      <c r="MC676" s="1"/>
      <c r="MD676" s="1"/>
      <c r="ME676" s="1"/>
      <c r="MF676" s="1"/>
      <c r="MG676" s="1"/>
      <c r="MH676" s="1"/>
      <c r="MI676" s="1"/>
      <c r="MJ676" s="1"/>
      <c r="MK676" s="1"/>
      <c r="ML676" s="1"/>
      <c r="MM676" s="1"/>
      <c r="MN676" s="1"/>
      <c r="MO676" s="1"/>
      <c r="MP676" s="1"/>
      <c r="MQ676" s="1"/>
      <c r="MR676" s="1"/>
      <c r="MS676" s="1"/>
      <c r="MT676" s="1"/>
      <c r="MU676" s="1"/>
      <c r="MV676" s="1"/>
      <c r="MW676" s="1"/>
      <c r="MX676" s="1"/>
      <c r="MY676" s="1"/>
      <c r="MZ676" s="1"/>
      <c r="NA676" s="1"/>
      <c r="NB676" s="1"/>
      <c r="NC676" s="1"/>
      <c r="ND676" s="1"/>
      <c r="NE676" s="1"/>
      <c r="NF676" s="1"/>
      <c r="NG676" s="1"/>
      <c r="NH676" s="1"/>
      <c r="NI676" s="1"/>
      <c r="NJ676" s="1"/>
      <c r="NK676" s="1"/>
      <c r="NL676" s="1"/>
      <c r="NM676" s="1"/>
      <c r="NN676" s="1"/>
      <c r="NO676" s="1"/>
      <c r="NP676" s="1"/>
      <c r="NQ676" s="1"/>
      <c r="NR676" s="1"/>
      <c r="NS676" s="1"/>
      <c r="NT676" s="1"/>
      <c r="NU676" s="1"/>
      <c r="NV676" s="1"/>
      <c r="NW676" s="1"/>
      <c r="NX676" s="1"/>
      <c r="NY676" s="1"/>
      <c r="NZ676" s="1"/>
      <c r="OA676" s="1"/>
      <c r="OB676" s="1"/>
      <c r="OC676" s="1"/>
      <c r="OD676" s="1"/>
      <c r="OE676" s="1"/>
      <c r="OF676" s="1"/>
      <c r="OG676" s="1"/>
      <c r="OH676" s="1"/>
      <c r="OI676" s="1"/>
      <c r="OJ676" s="1"/>
      <c r="OK676" s="1"/>
      <c r="OL676" s="1"/>
      <c r="OM676" s="1"/>
      <c r="ON676" s="1"/>
      <c r="OO676" s="1"/>
      <c r="OP676" s="1"/>
      <c r="OQ676" s="1"/>
      <c r="OR676" s="1"/>
      <c r="OS676" s="1"/>
      <c r="OT676" s="1"/>
      <c r="OU676" s="1"/>
      <c r="OV676" s="1"/>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row>
    <row r="677" spans="1:442" s="104" customFormat="1" ht="67.5" customHeight="1" x14ac:dyDescent="0.3">
      <c r="A677" s="37"/>
      <c r="B677" s="176"/>
      <c r="C677" s="176"/>
      <c r="D677" s="176"/>
      <c r="E677" s="177"/>
      <c r="F677" s="177"/>
      <c r="G677" s="177"/>
      <c r="H677" s="176"/>
      <c r="I677" s="176"/>
      <c r="J677" s="11" t="s">
        <v>230</v>
      </c>
      <c r="K677" s="7" t="s">
        <v>135</v>
      </c>
      <c r="L677" s="7" t="s">
        <v>136</v>
      </c>
      <c r="M677" s="7">
        <v>2</v>
      </c>
      <c r="N677" s="178"/>
      <c r="O677" s="258"/>
      <c r="P677" s="176"/>
      <c r="Q677" s="176"/>
      <c r="R677" s="179"/>
      <c r="S677" s="179"/>
      <c r="T677" s="180"/>
      <c r="U677" s="180"/>
      <c r="V677" s="184"/>
      <c r="W677" s="184"/>
      <c r="X677" s="184"/>
      <c r="Y677" s="184"/>
      <c r="Z677" s="184"/>
      <c r="AA677" s="184"/>
      <c r="AB677" s="184"/>
      <c r="AC677" s="178"/>
      <c r="AD677" s="185"/>
      <c r="AE677" s="185"/>
      <c r="AF677" s="176"/>
      <c r="AG677" s="178"/>
      <c r="AH677" s="178"/>
      <c r="AI677" s="178"/>
      <c r="AJ677" s="176"/>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c r="KJ677" s="1"/>
      <c r="KK677" s="1"/>
      <c r="KL677" s="1"/>
      <c r="KM677" s="1"/>
      <c r="KN677" s="1"/>
      <c r="KO677" s="1"/>
      <c r="KP677" s="1"/>
      <c r="KQ677" s="1"/>
      <c r="KR677" s="1"/>
      <c r="KS677" s="1"/>
      <c r="KT677" s="1"/>
      <c r="KU677" s="1"/>
      <c r="KV677" s="1"/>
      <c r="KW677" s="1"/>
      <c r="KX677" s="1"/>
      <c r="KY677" s="1"/>
      <c r="KZ677" s="1"/>
      <c r="LA677" s="1"/>
      <c r="LB677" s="1"/>
      <c r="LC677" s="1"/>
      <c r="LD677" s="1"/>
      <c r="LE677" s="1"/>
      <c r="LF677" s="1"/>
      <c r="LG677" s="1"/>
      <c r="LH677" s="1"/>
      <c r="LI677" s="1"/>
      <c r="LJ677" s="1"/>
      <c r="LK677" s="1"/>
      <c r="LL677" s="1"/>
      <c r="LM677" s="1"/>
      <c r="LN677" s="1"/>
      <c r="LO677" s="1"/>
      <c r="LP677" s="1"/>
      <c r="LQ677" s="1"/>
      <c r="LR677" s="1"/>
      <c r="LS677" s="1"/>
      <c r="LT677" s="1"/>
      <c r="LU677" s="1"/>
      <c r="LV677" s="1"/>
      <c r="LW677" s="1"/>
      <c r="LX677" s="1"/>
      <c r="LY677" s="1"/>
      <c r="LZ677" s="1"/>
      <c r="MA677" s="1"/>
      <c r="MB677" s="1"/>
      <c r="MC677" s="1"/>
      <c r="MD677" s="1"/>
      <c r="ME677" s="1"/>
      <c r="MF677" s="1"/>
      <c r="MG677" s="1"/>
      <c r="MH677" s="1"/>
      <c r="MI677" s="1"/>
      <c r="MJ677" s="1"/>
      <c r="MK677" s="1"/>
      <c r="ML677" s="1"/>
      <c r="MM677" s="1"/>
      <c r="MN677" s="1"/>
      <c r="MO677" s="1"/>
      <c r="MP677" s="1"/>
      <c r="MQ677" s="1"/>
      <c r="MR677" s="1"/>
      <c r="MS677" s="1"/>
      <c r="MT677" s="1"/>
      <c r="MU677" s="1"/>
      <c r="MV677" s="1"/>
      <c r="MW677" s="1"/>
      <c r="MX677" s="1"/>
      <c r="MY677" s="1"/>
      <c r="MZ677" s="1"/>
      <c r="NA677" s="1"/>
      <c r="NB677" s="1"/>
      <c r="NC677" s="1"/>
      <c r="ND677" s="1"/>
      <c r="NE677" s="1"/>
      <c r="NF677" s="1"/>
      <c r="NG677" s="1"/>
      <c r="NH677" s="1"/>
      <c r="NI677" s="1"/>
      <c r="NJ677" s="1"/>
      <c r="NK677" s="1"/>
      <c r="NL677" s="1"/>
      <c r="NM677" s="1"/>
      <c r="NN677" s="1"/>
      <c r="NO677" s="1"/>
      <c r="NP677" s="1"/>
      <c r="NQ677" s="1"/>
      <c r="NR677" s="1"/>
      <c r="NS677" s="1"/>
      <c r="NT677" s="1"/>
      <c r="NU677" s="1"/>
      <c r="NV677" s="1"/>
      <c r="NW677" s="1"/>
      <c r="NX677" s="1"/>
      <c r="NY677" s="1"/>
      <c r="NZ677" s="1"/>
      <c r="OA677" s="1"/>
      <c r="OB677" s="1"/>
      <c r="OC677" s="1"/>
      <c r="OD677" s="1"/>
      <c r="OE677" s="1"/>
      <c r="OF677" s="1"/>
      <c r="OG677" s="1"/>
      <c r="OH677" s="1"/>
      <c r="OI677" s="1"/>
      <c r="OJ677" s="1"/>
      <c r="OK677" s="1"/>
      <c r="OL677" s="1"/>
      <c r="OM677" s="1"/>
      <c r="ON677" s="1"/>
      <c r="OO677" s="1"/>
      <c r="OP677" s="1"/>
      <c r="OQ677" s="1"/>
      <c r="OR677" s="1"/>
      <c r="OS677" s="1"/>
      <c r="OT677" s="1"/>
      <c r="OU677" s="1"/>
      <c r="OV677" s="1"/>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row>
    <row r="678" spans="1:442" s="104" customFormat="1" ht="26" x14ac:dyDescent="0.3">
      <c r="A678" s="37"/>
      <c r="B678" s="176"/>
      <c r="C678" s="176"/>
      <c r="D678" s="176"/>
      <c r="E678" s="177"/>
      <c r="F678" s="177"/>
      <c r="G678" s="177"/>
      <c r="H678" s="176"/>
      <c r="I678" s="176"/>
      <c r="J678" s="11" t="s">
        <v>137</v>
      </c>
      <c r="K678" s="7" t="s">
        <v>138</v>
      </c>
      <c r="L678" s="7" t="s">
        <v>136</v>
      </c>
      <c r="M678" s="71">
        <v>2</v>
      </c>
      <c r="N678" s="178"/>
      <c r="O678" s="258"/>
      <c r="P678" s="176"/>
      <c r="Q678" s="176"/>
      <c r="R678" s="179"/>
      <c r="S678" s="179"/>
      <c r="T678" s="180"/>
      <c r="U678" s="180"/>
      <c r="V678" s="184"/>
      <c r="W678" s="184"/>
      <c r="X678" s="184"/>
      <c r="Y678" s="184"/>
      <c r="Z678" s="184"/>
      <c r="AA678" s="184"/>
      <c r="AB678" s="184"/>
      <c r="AC678" s="178"/>
      <c r="AD678" s="185"/>
      <c r="AE678" s="185"/>
      <c r="AF678" s="176"/>
      <c r="AG678" s="178"/>
      <c r="AH678" s="178"/>
      <c r="AI678" s="178"/>
      <c r="AJ678" s="176"/>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c r="KJ678" s="1"/>
      <c r="KK678" s="1"/>
      <c r="KL678" s="1"/>
      <c r="KM678" s="1"/>
      <c r="KN678" s="1"/>
      <c r="KO678" s="1"/>
      <c r="KP678" s="1"/>
      <c r="KQ678" s="1"/>
      <c r="KR678" s="1"/>
      <c r="KS678" s="1"/>
      <c r="KT678" s="1"/>
      <c r="KU678" s="1"/>
      <c r="KV678" s="1"/>
      <c r="KW678" s="1"/>
      <c r="KX678" s="1"/>
      <c r="KY678" s="1"/>
      <c r="KZ678" s="1"/>
      <c r="LA678" s="1"/>
      <c r="LB678" s="1"/>
      <c r="LC678" s="1"/>
      <c r="LD678" s="1"/>
      <c r="LE678" s="1"/>
      <c r="LF678" s="1"/>
      <c r="LG678" s="1"/>
      <c r="LH678" s="1"/>
      <c r="LI678" s="1"/>
      <c r="LJ678" s="1"/>
      <c r="LK678" s="1"/>
      <c r="LL678" s="1"/>
      <c r="LM678" s="1"/>
      <c r="LN678" s="1"/>
      <c r="LO678" s="1"/>
      <c r="LP678" s="1"/>
      <c r="LQ678" s="1"/>
      <c r="LR678" s="1"/>
      <c r="LS678" s="1"/>
      <c r="LT678" s="1"/>
      <c r="LU678" s="1"/>
      <c r="LV678" s="1"/>
      <c r="LW678" s="1"/>
      <c r="LX678" s="1"/>
      <c r="LY678" s="1"/>
      <c r="LZ678" s="1"/>
      <c r="MA678" s="1"/>
      <c r="MB678" s="1"/>
      <c r="MC678" s="1"/>
      <c r="MD678" s="1"/>
      <c r="ME678" s="1"/>
      <c r="MF678" s="1"/>
      <c r="MG678" s="1"/>
      <c r="MH678" s="1"/>
      <c r="MI678" s="1"/>
      <c r="MJ678" s="1"/>
      <c r="MK678" s="1"/>
      <c r="ML678" s="1"/>
      <c r="MM678" s="1"/>
      <c r="MN678" s="1"/>
      <c r="MO678" s="1"/>
      <c r="MP678" s="1"/>
      <c r="MQ678" s="1"/>
      <c r="MR678" s="1"/>
      <c r="MS678" s="1"/>
      <c r="MT678" s="1"/>
      <c r="MU678" s="1"/>
      <c r="MV678" s="1"/>
      <c r="MW678" s="1"/>
      <c r="MX678" s="1"/>
      <c r="MY678" s="1"/>
      <c r="MZ678" s="1"/>
      <c r="NA678" s="1"/>
      <c r="NB678" s="1"/>
      <c r="NC678" s="1"/>
      <c r="ND678" s="1"/>
      <c r="NE678" s="1"/>
      <c r="NF678" s="1"/>
      <c r="NG678" s="1"/>
      <c r="NH678" s="1"/>
      <c r="NI678" s="1"/>
      <c r="NJ678" s="1"/>
      <c r="NK678" s="1"/>
      <c r="NL678" s="1"/>
      <c r="NM678" s="1"/>
      <c r="NN678" s="1"/>
      <c r="NO678" s="1"/>
      <c r="NP678" s="1"/>
      <c r="NQ678" s="1"/>
      <c r="NR678" s="1"/>
      <c r="NS678" s="1"/>
      <c r="NT678" s="1"/>
      <c r="NU678" s="1"/>
      <c r="NV678" s="1"/>
      <c r="NW678" s="1"/>
      <c r="NX678" s="1"/>
      <c r="NY678" s="1"/>
      <c r="NZ678" s="1"/>
      <c r="OA678" s="1"/>
      <c r="OB678" s="1"/>
      <c r="OC678" s="1"/>
      <c r="OD678" s="1"/>
      <c r="OE678" s="1"/>
      <c r="OF678" s="1"/>
      <c r="OG678" s="1"/>
      <c r="OH678" s="1"/>
      <c r="OI678" s="1"/>
      <c r="OJ678" s="1"/>
      <c r="OK678" s="1"/>
      <c r="OL678" s="1"/>
      <c r="OM678" s="1"/>
      <c r="ON678" s="1"/>
      <c r="OO678" s="1"/>
      <c r="OP678" s="1"/>
      <c r="OQ678" s="1"/>
      <c r="OR678" s="1"/>
      <c r="OS678" s="1"/>
      <c r="OT678" s="1"/>
      <c r="OU678" s="1"/>
      <c r="OV678" s="1"/>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row>
    <row r="679" spans="1:442" s="103" customFormat="1" ht="91" x14ac:dyDescent="0.3">
      <c r="A679" s="37"/>
      <c r="B679" s="176" t="s">
        <v>615</v>
      </c>
      <c r="C679" s="176" t="s">
        <v>605</v>
      </c>
      <c r="D679" s="176" t="s">
        <v>123</v>
      </c>
      <c r="E679" s="177" t="s">
        <v>67</v>
      </c>
      <c r="F679" s="177" t="s">
        <v>151</v>
      </c>
      <c r="G679" s="177" t="s">
        <v>164</v>
      </c>
      <c r="H679" s="176" t="s">
        <v>70</v>
      </c>
      <c r="I679" s="176" t="s">
        <v>79</v>
      </c>
      <c r="J679" s="11" t="s">
        <v>229</v>
      </c>
      <c r="K679" s="7" t="s">
        <v>124</v>
      </c>
      <c r="L679" s="7" t="s">
        <v>88</v>
      </c>
      <c r="M679" s="7">
        <v>40</v>
      </c>
      <c r="N679" s="178" t="s">
        <v>125</v>
      </c>
      <c r="O679" s="176" t="s">
        <v>609</v>
      </c>
      <c r="P679" s="176" t="s">
        <v>75</v>
      </c>
      <c r="Q679" s="176" t="s">
        <v>76</v>
      </c>
      <c r="R679" s="179" t="s">
        <v>77</v>
      </c>
      <c r="S679" s="179" t="s">
        <v>126</v>
      </c>
      <c r="T679" s="180">
        <f>V679+Y679</f>
        <v>114319.92</v>
      </c>
      <c r="U679" s="180" t="s">
        <v>79</v>
      </c>
      <c r="V679" s="184">
        <v>97171.94</v>
      </c>
      <c r="W679" s="184" t="s">
        <v>100</v>
      </c>
      <c r="X679" s="184" t="s">
        <v>100</v>
      </c>
      <c r="Y679" s="184">
        <v>17147.98</v>
      </c>
      <c r="Z679" s="184" t="s">
        <v>100</v>
      </c>
      <c r="AA679" s="184" t="s">
        <v>79</v>
      </c>
      <c r="AB679" s="184">
        <v>37986.44</v>
      </c>
      <c r="AC679" s="178" t="s">
        <v>166</v>
      </c>
      <c r="AD679" s="185" t="s">
        <v>79</v>
      </c>
      <c r="AE679" s="185">
        <f>V679+Y679</f>
        <v>114319.92</v>
      </c>
      <c r="AF679" s="176" t="s">
        <v>79</v>
      </c>
      <c r="AG679" s="178" t="s">
        <v>33</v>
      </c>
      <c r="AH679" s="178" t="s">
        <v>277</v>
      </c>
      <c r="AI679" s="178" t="s">
        <v>187</v>
      </c>
      <c r="AJ679" s="176"/>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c r="KU679" s="1"/>
      <c r="KV679" s="1"/>
      <c r="KW679" s="1"/>
      <c r="KX679" s="1"/>
      <c r="KY679" s="1"/>
      <c r="KZ679" s="1"/>
      <c r="LA679" s="1"/>
      <c r="LB679" s="1"/>
      <c r="LC679" s="1"/>
      <c r="LD679" s="1"/>
      <c r="LE679" s="1"/>
      <c r="LF679" s="1"/>
      <c r="LG679" s="1"/>
      <c r="LH679" s="1"/>
      <c r="LI679" s="1"/>
      <c r="LJ679" s="1"/>
      <c r="LK679" s="1"/>
      <c r="LL679" s="1"/>
      <c r="LM679" s="1"/>
      <c r="LN679" s="1"/>
      <c r="LO679" s="1"/>
      <c r="LP679" s="1"/>
      <c r="LQ679" s="1"/>
      <c r="LR679" s="1"/>
      <c r="LS679" s="1"/>
      <c r="LT679" s="1"/>
      <c r="LU679" s="1"/>
      <c r="LV679" s="1"/>
      <c r="LW679" s="1"/>
      <c r="LX679" s="1"/>
      <c r="LY679" s="1"/>
      <c r="LZ679" s="1"/>
      <c r="MA679" s="1"/>
      <c r="MB679" s="1"/>
      <c r="MC679" s="1"/>
      <c r="MD679" s="1"/>
      <c r="ME679" s="1"/>
      <c r="MF679" s="1"/>
      <c r="MG679" s="1"/>
      <c r="MH679" s="1"/>
      <c r="MI679" s="1"/>
      <c r="MJ679" s="1"/>
      <c r="MK679" s="1"/>
      <c r="ML679" s="1"/>
      <c r="MM679" s="1"/>
      <c r="MN679" s="1"/>
      <c r="MO679" s="1"/>
      <c r="MP679" s="1"/>
      <c r="MQ679" s="1"/>
      <c r="MR679" s="1"/>
      <c r="MS679" s="1"/>
      <c r="MT679" s="1"/>
      <c r="MU679" s="1"/>
      <c r="MV679" s="1"/>
      <c r="MW679" s="1"/>
      <c r="MX679" s="1"/>
      <c r="MY679" s="1"/>
      <c r="MZ679" s="1"/>
      <c r="NA679" s="1"/>
      <c r="NB679" s="1"/>
      <c r="NC679" s="1"/>
      <c r="ND679" s="1"/>
      <c r="NE679" s="1"/>
      <c r="NF679" s="1"/>
      <c r="NG679" s="1"/>
      <c r="NH679" s="1"/>
      <c r="NI679" s="1"/>
      <c r="NJ679" s="1"/>
      <c r="NK679" s="1"/>
      <c r="NL679" s="1"/>
      <c r="NM679" s="1"/>
      <c r="NN679" s="1"/>
      <c r="NO679" s="1"/>
      <c r="NP679" s="1"/>
      <c r="NQ679" s="1"/>
      <c r="NR679" s="1"/>
      <c r="NS679" s="1"/>
      <c r="NT679" s="1"/>
      <c r="NU679" s="1"/>
      <c r="NV679" s="1"/>
      <c r="NW679" s="1"/>
      <c r="NX679" s="1"/>
      <c r="NY679" s="1"/>
      <c r="NZ679" s="1"/>
      <c r="OA679" s="1"/>
      <c r="OB679" s="1"/>
      <c r="OC679" s="1"/>
      <c r="OD679" s="1"/>
      <c r="OE679" s="1"/>
      <c r="OF679" s="1"/>
      <c r="OG679" s="1"/>
      <c r="OH679" s="1"/>
      <c r="OI679" s="1"/>
      <c r="OJ679" s="1"/>
      <c r="OK679" s="1"/>
      <c r="OL679" s="1"/>
      <c r="OM679" s="1"/>
      <c r="ON679" s="1"/>
      <c r="OO679" s="1"/>
      <c r="OP679" s="1"/>
      <c r="OQ679" s="1"/>
      <c r="OR679" s="1"/>
      <c r="OS679" s="1"/>
      <c r="OT679" s="1"/>
      <c r="OU679" s="1"/>
      <c r="OV679" s="1"/>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row>
    <row r="680" spans="1:442" s="103" customFormat="1" ht="52" x14ac:dyDescent="0.3">
      <c r="A680" s="37"/>
      <c r="B680" s="176"/>
      <c r="C680" s="176"/>
      <c r="D680" s="176"/>
      <c r="E680" s="177"/>
      <c r="F680" s="177"/>
      <c r="G680" s="177"/>
      <c r="H680" s="176"/>
      <c r="I680" s="176"/>
      <c r="J680" s="11" t="s">
        <v>128</v>
      </c>
      <c r="K680" s="7" t="s">
        <v>129</v>
      </c>
      <c r="L680" s="7" t="s">
        <v>87</v>
      </c>
      <c r="M680" s="7">
        <v>6</v>
      </c>
      <c r="N680" s="178"/>
      <c r="O680" s="176"/>
      <c r="P680" s="176"/>
      <c r="Q680" s="176"/>
      <c r="R680" s="179"/>
      <c r="S680" s="179"/>
      <c r="T680" s="180"/>
      <c r="U680" s="180"/>
      <c r="V680" s="184"/>
      <c r="W680" s="184"/>
      <c r="X680" s="184"/>
      <c r="Y680" s="184"/>
      <c r="Z680" s="184"/>
      <c r="AA680" s="184"/>
      <c r="AB680" s="184"/>
      <c r="AC680" s="178"/>
      <c r="AD680" s="185"/>
      <c r="AE680" s="185"/>
      <c r="AF680" s="176"/>
      <c r="AG680" s="178"/>
      <c r="AH680" s="178"/>
      <c r="AI680" s="178"/>
      <c r="AJ680" s="176"/>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row>
    <row r="681" spans="1:442" s="103" customFormat="1" ht="39" x14ac:dyDescent="0.3">
      <c r="A681" s="37"/>
      <c r="B681" s="176"/>
      <c r="C681" s="176"/>
      <c r="D681" s="176"/>
      <c r="E681" s="177"/>
      <c r="F681" s="177"/>
      <c r="G681" s="177"/>
      <c r="H681" s="176"/>
      <c r="I681" s="176"/>
      <c r="J681" s="11" t="s">
        <v>144</v>
      </c>
      <c r="K681" s="7" t="s">
        <v>145</v>
      </c>
      <c r="L681" s="7" t="s">
        <v>87</v>
      </c>
      <c r="M681" s="71">
        <v>133</v>
      </c>
      <c r="N681" s="178"/>
      <c r="O681" s="176"/>
      <c r="P681" s="176"/>
      <c r="Q681" s="176"/>
      <c r="R681" s="179"/>
      <c r="S681" s="179"/>
      <c r="T681" s="180"/>
      <c r="U681" s="180"/>
      <c r="V681" s="184"/>
      <c r="W681" s="184"/>
      <c r="X681" s="184"/>
      <c r="Y681" s="184"/>
      <c r="Z681" s="184"/>
      <c r="AA681" s="184"/>
      <c r="AB681" s="184"/>
      <c r="AC681" s="178"/>
      <c r="AD681" s="185"/>
      <c r="AE681" s="185"/>
      <c r="AF681" s="176"/>
      <c r="AG681" s="178"/>
      <c r="AH681" s="178"/>
      <c r="AI681" s="178"/>
      <c r="AJ681" s="176"/>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c r="KU681" s="1"/>
      <c r="KV681" s="1"/>
      <c r="KW681" s="1"/>
      <c r="KX681" s="1"/>
      <c r="KY681" s="1"/>
      <c r="KZ681" s="1"/>
      <c r="LA681" s="1"/>
      <c r="LB681" s="1"/>
      <c r="LC681" s="1"/>
      <c r="LD681" s="1"/>
      <c r="LE681" s="1"/>
      <c r="LF681" s="1"/>
      <c r="LG681" s="1"/>
      <c r="LH681" s="1"/>
      <c r="LI681" s="1"/>
      <c r="LJ681" s="1"/>
      <c r="LK681" s="1"/>
      <c r="LL681" s="1"/>
      <c r="LM681" s="1"/>
      <c r="LN681" s="1"/>
      <c r="LO681" s="1"/>
      <c r="LP681" s="1"/>
      <c r="LQ681" s="1"/>
      <c r="LR681" s="1"/>
      <c r="LS681" s="1"/>
      <c r="LT681" s="1"/>
      <c r="LU681" s="1"/>
      <c r="LV681" s="1"/>
      <c r="LW681" s="1"/>
      <c r="LX681" s="1"/>
      <c r="LY681" s="1"/>
      <c r="LZ681" s="1"/>
      <c r="MA681" s="1"/>
      <c r="MB681" s="1"/>
      <c r="MC681" s="1"/>
      <c r="MD681" s="1"/>
      <c r="ME681" s="1"/>
      <c r="MF681" s="1"/>
      <c r="MG681" s="1"/>
      <c r="MH681" s="1"/>
      <c r="MI681" s="1"/>
      <c r="MJ681" s="1"/>
      <c r="MK681" s="1"/>
      <c r="ML681" s="1"/>
      <c r="MM681" s="1"/>
      <c r="MN681" s="1"/>
      <c r="MO681" s="1"/>
      <c r="MP681" s="1"/>
      <c r="MQ681" s="1"/>
      <c r="MR681" s="1"/>
      <c r="MS681" s="1"/>
      <c r="MT681" s="1"/>
      <c r="MU681" s="1"/>
      <c r="MV681" s="1"/>
      <c r="MW681" s="1"/>
      <c r="MX681" s="1"/>
      <c r="MY681" s="1"/>
      <c r="MZ681" s="1"/>
      <c r="NA681" s="1"/>
      <c r="NB681" s="1"/>
      <c r="NC681" s="1"/>
      <c r="ND681" s="1"/>
      <c r="NE681" s="1"/>
      <c r="NF681" s="1"/>
      <c r="NG681" s="1"/>
      <c r="NH681" s="1"/>
      <c r="NI681" s="1"/>
      <c r="NJ681" s="1"/>
      <c r="NK681" s="1"/>
      <c r="NL681" s="1"/>
      <c r="NM681" s="1"/>
      <c r="NN681" s="1"/>
      <c r="NO681" s="1"/>
      <c r="NP681" s="1"/>
      <c r="NQ681" s="1"/>
      <c r="NR681" s="1"/>
      <c r="NS681" s="1"/>
      <c r="NT681" s="1"/>
      <c r="NU681" s="1"/>
      <c r="NV681" s="1"/>
      <c r="NW681" s="1"/>
      <c r="NX681" s="1"/>
      <c r="NY681" s="1"/>
      <c r="NZ681" s="1"/>
      <c r="OA681" s="1"/>
      <c r="OB681" s="1"/>
      <c r="OC681" s="1"/>
      <c r="OD681" s="1"/>
      <c r="OE681" s="1"/>
      <c r="OF681" s="1"/>
      <c r="OG681" s="1"/>
      <c r="OH681" s="1"/>
      <c r="OI681" s="1"/>
      <c r="OJ681" s="1"/>
      <c r="OK681" s="1"/>
      <c r="OL681" s="1"/>
      <c r="OM681" s="1"/>
      <c r="ON681" s="1"/>
      <c r="OO681" s="1"/>
      <c r="OP681" s="1"/>
      <c r="OQ681" s="1"/>
      <c r="OR681" s="1"/>
      <c r="OS681" s="1"/>
      <c r="OT681" s="1"/>
      <c r="OU681" s="1"/>
      <c r="OV681" s="1"/>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row>
    <row r="682" spans="1:442" s="37" customFormat="1" ht="52" customHeight="1" x14ac:dyDescent="0.3">
      <c r="B682" s="194" t="s">
        <v>437</v>
      </c>
      <c r="C682" s="194" t="s">
        <v>438</v>
      </c>
      <c r="D682" s="194" t="s">
        <v>123</v>
      </c>
      <c r="E682" s="202" t="s">
        <v>67</v>
      </c>
      <c r="F682" s="418" t="s">
        <v>151</v>
      </c>
      <c r="G682" s="202" t="s">
        <v>164</v>
      </c>
      <c r="H682" s="414" t="s">
        <v>70</v>
      </c>
      <c r="I682" s="414" t="s">
        <v>79</v>
      </c>
      <c r="J682" s="80" t="s">
        <v>229</v>
      </c>
      <c r="K682" s="22" t="s">
        <v>124</v>
      </c>
      <c r="L682" s="16" t="s">
        <v>88</v>
      </c>
      <c r="M682" s="16">
        <v>40</v>
      </c>
      <c r="N682" s="377" t="s">
        <v>125</v>
      </c>
      <c r="O682" s="194" t="s">
        <v>370</v>
      </c>
      <c r="P682" s="194" t="s">
        <v>75</v>
      </c>
      <c r="Q682" s="194" t="s">
        <v>76</v>
      </c>
      <c r="R682" s="208" t="s">
        <v>77</v>
      </c>
      <c r="S682" s="208" t="s">
        <v>126</v>
      </c>
      <c r="T682" s="211">
        <f>V682+Y682</f>
        <v>179955.7</v>
      </c>
      <c r="U682" s="211" t="s">
        <v>79</v>
      </c>
      <c r="V682" s="181">
        <v>152962.34</v>
      </c>
      <c r="W682" s="181" t="s">
        <v>79</v>
      </c>
      <c r="X682" s="181" t="s">
        <v>79</v>
      </c>
      <c r="Y682" s="181">
        <v>26993.360000000001</v>
      </c>
      <c r="Z682" s="181" t="s">
        <v>100</v>
      </c>
      <c r="AA682" s="181" t="s">
        <v>79</v>
      </c>
      <c r="AB682" s="181">
        <v>31756.89</v>
      </c>
      <c r="AC682" s="204" t="s">
        <v>166</v>
      </c>
      <c r="AD682" s="186" t="s">
        <v>79</v>
      </c>
      <c r="AE682" s="186">
        <f>V682+Y682</f>
        <v>179955.7</v>
      </c>
      <c r="AF682" s="194" t="s">
        <v>79</v>
      </c>
      <c r="AG682" s="204" t="s">
        <v>33</v>
      </c>
      <c r="AH682" s="204" t="s">
        <v>178</v>
      </c>
      <c r="AI682" s="204" t="s">
        <v>179</v>
      </c>
      <c r="AJ682" s="194"/>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c r="KJ682" s="1"/>
      <c r="KK682" s="1"/>
      <c r="KL682" s="1"/>
      <c r="KM682" s="1"/>
      <c r="KN682" s="1"/>
      <c r="KO682" s="1"/>
      <c r="KP682" s="1"/>
      <c r="KQ682" s="1"/>
      <c r="KR682" s="1"/>
      <c r="KS682" s="1"/>
      <c r="KT682" s="1"/>
      <c r="KU682" s="1"/>
      <c r="KV682" s="1"/>
      <c r="KW682" s="1"/>
      <c r="KX682" s="1"/>
      <c r="KY682" s="1"/>
      <c r="KZ682" s="1"/>
      <c r="LA682" s="1"/>
      <c r="LB682" s="1"/>
      <c r="LC682" s="1"/>
      <c r="LD682" s="1"/>
      <c r="LE682" s="1"/>
      <c r="LF682" s="1"/>
      <c r="LG682" s="1"/>
      <c r="LH682" s="1"/>
      <c r="LI682" s="1"/>
      <c r="LJ682" s="1"/>
      <c r="LK682" s="1"/>
      <c r="LL682" s="1"/>
      <c r="LM682" s="1"/>
      <c r="LN682" s="1"/>
      <c r="LO682" s="1"/>
      <c r="LP682" s="1"/>
      <c r="LQ682" s="1"/>
      <c r="LR682" s="1"/>
      <c r="LS682" s="1"/>
      <c r="LT682" s="1"/>
      <c r="LU682" s="1"/>
      <c r="LV682" s="1"/>
      <c r="LW682" s="1"/>
      <c r="LX682" s="1"/>
      <c r="LY682" s="1"/>
      <c r="LZ682" s="1"/>
      <c r="MA682" s="1"/>
      <c r="MB682" s="1"/>
      <c r="MC682" s="1"/>
      <c r="MD682" s="1"/>
      <c r="ME682" s="1"/>
      <c r="MF682" s="1"/>
      <c r="MG682" s="1"/>
      <c r="MH682" s="1"/>
      <c r="MI682" s="1"/>
      <c r="MJ682" s="1"/>
      <c r="MK682" s="1"/>
      <c r="ML682" s="1"/>
      <c r="MM682" s="1"/>
      <c r="MN682" s="1"/>
      <c r="MO682" s="1"/>
      <c r="MP682" s="1"/>
      <c r="MQ682" s="1"/>
      <c r="MR682" s="1"/>
      <c r="MS682" s="1"/>
      <c r="MT682" s="1"/>
      <c r="MU682" s="1"/>
      <c r="MV682" s="1"/>
      <c r="MW682" s="1"/>
      <c r="MX682" s="1"/>
      <c r="MY682" s="1"/>
      <c r="MZ682" s="1"/>
      <c r="NA682" s="1"/>
      <c r="NB682" s="1"/>
      <c r="NC682" s="1"/>
      <c r="ND682" s="1"/>
      <c r="NE682" s="1"/>
      <c r="NF682" s="1"/>
      <c r="NG682" s="1"/>
      <c r="NH682" s="1"/>
      <c r="NI682" s="1"/>
      <c r="NJ682" s="1"/>
      <c r="NK682" s="1"/>
      <c r="NL682" s="1"/>
      <c r="NM682" s="1"/>
      <c r="NN682" s="1"/>
      <c r="NO682" s="1"/>
      <c r="NP682" s="1"/>
      <c r="NQ682" s="1"/>
      <c r="NR682" s="1"/>
      <c r="NS682" s="1"/>
      <c r="NT682" s="1"/>
      <c r="NU682" s="1"/>
      <c r="NV682" s="1"/>
      <c r="NW682" s="1"/>
      <c r="NX682" s="1"/>
      <c r="NY682" s="1"/>
      <c r="NZ682" s="1"/>
      <c r="OA682" s="1"/>
      <c r="OB682" s="1"/>
      <c r="OC682" s="1"/>
      <c r="OD682" s="1"/>
      <c r="OE682" s="1"/>
      <c r="OF682" s="1"/>
      <c r="OG682" s="1"/>
      <c r="OH682" s="1"/>
      <c r="OI682" s="1"/>
      <c r="OJ682" s="1"/>
      <c r="OK682" s="1"/>
      <c r="OL682" s="1"/>
      <c r="OM682" s="1"/>
      <c r="ON682" s="1"/>
      <c r="OO682" s="1"/>
      <c r="OP682" s="1"/>
      <c r="OQ682" s="1"/>
      <c r="OR682" s="1"/>
      <c r="OS682" s="1"/>
      <c r="OT682" s="1"/>
      <c r="OU682" s="1"/>
      <c r="OV682" s="1"/>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row>
    <row r="683" spans="1:442" s="37" customFormat="1" ht="86.15" customHeight="1" x14ac:dyDescent="0.3">
      <c r="B683" s="195"/>
      <c r="C683" s="195"/>
      <c r="D683" s="195"/>
      <c r="E683" s="207"/>
      <c r="F683" s="207"/>
      <c r="G683" s="207"/>
      <c r="H683" s="195"/>
      <c r="I683" s="195"/>
      <c r="J683" s="11" t="s">
        <v>128</v>
      </c>
      <c r="K683" s="7" t="s">
        <v>129</v>
      </c>
      <c r="L683" s="7" t="s">
        <v>87</v>
      </c>
      <c r="M683" s="7">
        <v>2</v>
      </c>
      <c r="N683" s="205"/>
      <c r="O683" s="195"/>
      <c r="P683" s="195"/>
      <c r="Q683" s="195"/>
      <c r="R683" s="209"/>
      <c r="S683" s="209"/>
      <c r="T683" s="212"/>
      <c r="U683" s="212"/>
      <c r="V683" s="182"/>
      <c r="W683" s="182"/>
      <c r="X683" s="182"/>
      <c r="Y683" s="182"/>
      <c r="Z683" s="182"/>
      <c r="AA683" s="182"/>
      <c r="AB683" s="182"/>
      <c r="AC683" s="205"/>
      <c r="AD683" s="187"/>
      <c r="AE683" s="187"/>
      <c r="AF683" s="195"/>
      <c r="AG683" s="205"/>
      <c r="AH683" s="205"/>
      <c r="AI683" s="205"/>
      <c r="AJ683" s="195"/>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c r="KJ683" s="1"/>
      <c r="KK683" s="1"/>
      <c r="KL683" s="1"/>
      <c r="KM683" s="1"/>
      <c r="KN683" s="1"/>
      <c r="KO683" s="1"/>
      <c r="KP683" s="1"/>
      <c r="KQ683" s="1"/>
      <c r="KR683" s="1"/>
      <c r="KS683" s="1"/>
      <c r="KT683" s="1"/>
      <c r="KU683" s="1"/>
      <c r="KV683" s="1"/>
      <c r="KW683" s="1"/>
      <c r="KX683" s="1"/>
      <c r="KY683" s="1"/>
      <c r="KZ683" s="1"/>
      <c r="LA683" s="1"/>
      <c r="LB683" s="1"/>
      <c r="LC683" s="1"/>
      <c r="LD683" s="1"/>
      <c r="LE683" s="1"/>
      <c r="LF683" s="1"/>
      <c r="LG683" s="1"/>
      <c r="LH683" s="1"/>
      <c r="LI683" s="1"/>
      <c r="LJ683" s="1"/>
      <c r="LK683" s="1"/>
      <c r="LL683" s="1"/>
      <c r="LM683" s="1"/>
      <c r="LN683" s="1"/>
      <c r="LO683" s="1"/>
      <c r="LP683" s="1"/>
      <c r="LQ683" s="1"/>
      <c r="LR683" s="1"/>
      <c r="LS683" s="1"/>
      <c r="LT683" s="1"/>
      <c r="LU683" s="1"/>
      <c r="LV683" s="1"/>
      <c r="LW683" s="1"/>
      <c r="LX683" s="1"/>
      <c r="LY683" s="1"/>
      <c r="LZ683" s="1"/>
      <c r="MA683" s="1"/>
      <c r="MB683" s="1"/>
      <c r="MC683" s="1"/>
      <c r="MD683" s="1"/>
      <c r="ME683" s="1"/>
      <c r="MF683" s="1"/>
      <c r="MG683" s="1"/>
      <c r="MH683" s="1"/>
      <c r="MI683" s="1"/>
      <c r="MJ683" s="1"/>
      <c r="MK683" s="1"/>
      <c r="ML683" s="1"/>
      <c r="MM683" s="1"/>
      <c r="MN683" s="1"/>
      <c r="MO683" s="1"/>
      <c r="MP683" s="1"/>
      <c r="MQ683" s="1"/>
      <c r="MR683" s="1"/>
      <c r="MS683" s="1"/>
      <c r="MT683" s="1"/>
      <c r="MU683" s="1"/>
      <c r="MV683" s="1"/>
      <c r="MW683" s="1"/>
      <c r="MX683" s="1"/>
      <c r="MY683" s="1"/>
      <c r="MZ683" s="1"/>
      <c r="NA683" s="1"/>
      <c r="NB683" s="1"/>
      <c r="NC683" s="1"/>
      <c r="ND683" s="1"/>
      <c r="NE683" s="1"/>
      <c r="NF683" s="1"/>
      <c r="NG683" s="1"/>
      <c r="NH683" s="1"/>
      <c r="NI683" s="1"/>
      <c r="NJ683" s="1"/>
      <c r="NK683" s="1"/>
      <c r="NL683" s="1"/>
      <c r="NM683" s="1"/>
      <c r="NN683" s="1"/>
      <c r="NO683" s="1"/>
      <c r="NP683" s="1"/>
      <c r="NQ683" s="1"/>
      <c r="NR683" s="1"/>
      <c r="NS683" s="1"/>
      <c r="NT683" s="1"/>
      <c r="NU683" s="1"/>
      <c r="NV683" s="1"/>
      <c r="NW683" s="1"/>
      <c r="NX683" s="1"/>
      <c r="NY683" s="1"/>
      <c r="NZ683" s="1"/>
      <c r="OA683" s="1"/>
      <c r="OB683" s="1"/>
      <c r="OC683" s="1"/>
      <c r="OD683" s="1"/>
      <c r="OE683" s="1"/>
      <c r="OF683" s="1"/>
      <c r="OG683" s="1"/>
      <c r="OH683" s="1"/>
      <c r="OI683" s="1"/>
      <c r="OJ683" s="1"/>
      <c r="OK683" s="1"/>
      <c r="OL683" s="1"/>
      <c r="OM683" s="1"/>
      <c r="ON683" s="1"/>
      <c r="OO683" s="1"/>
      <c r="OP683" s="1"/>
      <c r="OQ683" s="1"/>
      <c r="OR683" s="1"/>
      <c r="OS683" s="1"/>
      <c r="OT683" s="1"/>
      <c r="OU683" s="1"/>
      <c r="OV683" s="1"/>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row>
    <row r="684" spans="1:442" s="37" customFormat="1" ht="51.65" customHeight="1" x14ac:dyDescent="0.3">
      <c r="B684" s="196"/>
      <c r="C684" s="196"/>
      <c r="D684" s="196"/>
      <c r="E684" s="201"/>
      <c r="F684" s="201"/>
      <c r="G684" s="201"/>
      <c r="H684" s="196"/>
      <c r="I684" s="196"/>
      <c r="J684" s="11" t="s">
        <v>144</v>
      </c>
      <c r="K684" s="7" t="s">
        <v>145</v>
      </c>
      <c r="L684" s="7" t="s">
        <v>87</v>
      </c>
      <c r="M684" s="71">
        <v>100</v>
      </c>
      <c r="N684" s="206"/>
      <c r="O684" s="196"/>
      <c r="P684" s="196"/>
      <c r="Q684" s="196"/>
      <c r="R684" s="210"/>
      <c r="S684" s="210"/>
      <c r="T684" s="213"/>
      <c r="U684" s="213"/>
      <c r="V684" s="183"/>
      <c r="W684" s="183"/>
      <c r="X684" s="183"/>
      <c r="Y684" s="183"/>
      <c r="Z684" s="183"/>
      <c r="AA684" s="183"/>
      <c r="AB684" s="183"/>
      <c r="AC684" s="206"/>
      <c r="AD684" s="188"/>
      <c r="AE684" s="188"/>
      <c r="AF684" s="196"/>
      <c r="AG684" s="206"/>
      <c r="AH684" s="206"/>
      <c r="AI684" s="206"/>
      <c r="AJ684" s="196"/>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c r="KJ684" s="1"/>
      <c r="KK684" s="1"/>
      <c r="KL684" s="1"/>
      <c r="KM684" s="1"/>
      <c r="KN684" s="1"/>
      <c r="KO684" s="1"/>
      <c r="KP684" s="1"/>
      <c r="KQ684" s="1"/>
      <c r="KR684" s="1"/>
      <c r="KS684" s="1"/>
      <c r="KT684" s="1"/>
      <c r="KU684" s="1"/>
      <c r="KV684" s="1"/>
      <c r="KW684" s="1"/>
      <c r="KX684" s="1"/>
      <c r="KY684" s="1"/>
      <c r="KZ684" s="1"/>
      <c r="LA684" s="1"/>
      <c r="LB684" s="1"/>
      <c r="LC684" s="1"/>
      <c r="LD684" s="1"/>
      <c r="LE684" s="1"/>
      <c r="LF684" s="1"/>
      <c r="LG684" s="1"/>
      <c r="LH684" s="1"/>
      <c r="LI684" s="1"/>
      <c r="LJ684" s="1"/>
      <c r="LK684" s="1"/>
      <c r="LL684" s="1"/>
      <c r="LM684" s="1"/>
      <c r="LN684" s="1"/>
      <c r="LO684" s="1"/>
      <c r="LP684" s="1"/>
      <c r="LQ684" s="1"/>
      <c r="LR684" s="1"/>
      <c r="LS684" s="1"/>
      <c r="LT684" s="1"/>
      <c r="LU684" s="1"/>
      <c r="LV684" s="1"/>
      <c r="LW684" s="1"/>
      <c r="LX684" s="1"/>
      <c r="LY684" s="1"/>
      <c r="LZ684" s="1"/>
      <c r="MA684" s="1"/>
      <c r="MB684" s="1"/>
      <c r="MC684" s="1"/>
      <c r="MD684" s="1"/>
      <c r="ME684" s="1"/>
      <c r="MF684" s="1"/>
      <c r="MG684" s="1"/>
      <c r="MH684" s="1"/>
      <c r="MI684" s="1"/>
      <c r="MJ684" s="1"/>
      <c r="MK684" s="1"/>
      <c r="ML684" s="1"/>
      <c r="MM684" s="1"/>
      <c r="MN684" s="1"/>
      <c r="MO684" s="1"/>
      <c r="MP684" s="1"/>
      <c r="MQ684" s="1"/>
      <c r="MR684" s="1"/>
      <c r="MS684" s="1"/>
      <c r="MT684" s="1"/>
      <c r="MU684" s="1"/>
      <c r="MV684" s="1"/>
      <c r="MW684" s="1"/>
      <c r="MX684" s="1"/>
      <c r="MY684" s="1"/>
      <c r="MZ684" s="1"/>
      <c r="NA684" s="1"/>
      <c r="NB684" s="1"/>
      <c r="NC684" s="1"/>
      <c r="ND684" s="1"/>
      <c r="NE684" s="1"/>
      <c r="NF684" s="1"/>
      <c r="NG684" s="1"/>
      <c r="NH684" s="1"/>
      <c r="NI684" s="1"/>
      <c r="NJ684" s="1"/>
      <c r="NK684" s="1"/>
      <c r="NL684" s="1"/>
      <c r="NM684" s="1"/>
      <c r="NN684" s="1"/>
      <c r="NO684" s="1"/>
      <c r="NP684" s="1"/>
      <c r="NQ684" s="1"/>
      <c r="NR684" s="1"/>
      <c r="NS684" s="1"/>
      <c r="NT684" s="1"/>
      <c r="NU684" s="1"/>
      <c r="NV684" s="1"/>
      <c r="NW684" s="1"/>
      <c r="NX684" s="1"/>
      <c r="NY684" s="1"/>
      <c r="NZ684" s="1"/>
      <c r="OA684" s="1"/>
      <c r="OB684" s="1"/>
      <c r="OC684" s="1"/>
      <c r="OD684" s="1"/>
      <c r="OE684" s="1"/>
      <c r="OF684" s="1"/>
      <c r="OG684" s="1"/>
      <c r="OH684" s="1"/>
      <c r="OI684" s="1"/>
      <c r="OJ684" s="1"/>
      <c r="OK684" s="1"/>
      <c r="OL684" s="1"/>
      <c r="OM684" s="1"/>
      <c r="ON684" s="1"/>
      <c r="OO684" s="1"/>
      <c r="OP684" s="1"/>
      <c r="OQ684" s="1"/>
      <c r="OR684" s="1"/>
      <c r="OS684" s="1"/>
      <c r="OT684" s="1"/>
      <c r="OU684" s="1"/>
      <c r="OV684" s="1"/>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row>
    <row r="685" spans="1:442" s="37" customFormat="1" ht="105.65" customHeight="1" x14ac:dyDescent="0.3">
      <c r="B685" s="194" t="s">
        <v>440</v>
      </c>
      <c r="C685" s="194" t="s">
        <v>439</v>
      </c>
      <c r="D685" s="194" t="s">
        <v>123</v>
      </c>
      <c r="E685" s="202" t="s">
        <v>67</v>
      </c>
      <c r="F685" s="418" t="s">
        <v>151</v>
      </c>
      <c r="G685" s="202" t="s">
        <v>164</v>
      </c>
      <c r="H685" s="414" t="s">
        <v>70</v>
      </c>
      <c r="I685" s="414" t="s">
        <v>79</v>
      </c>
      <c r="J685" s="11" t="s">
        <v>229</v>
      </c>
      <c r="K685" s="7" t="s">
        <v>124</v>
      </c>
      <c r="L685" s="14" t="s">
        <v>88</v>
      </c>
      <c r="M685" s="14">
        <v>40</v>
      </c>
      <c r="N685" s="377" t="s">
        <v>125</v>
      </c>
      <c r="O685" s="194" t="s">
        <v>370</v>
      </c>
      <c r="P685" s="194" t="s">
        <v>75</v>
      </c>
      <c r="Q685" s="194" t="s">
        <v>76</v>
      </c>
      <c r="R685" s="208" t="s">
        <v>77</v>
      </c>
      <c r="S685" s="208" t="s">
        <v>126</v>
      </c>
      <c r="T685" s="211">
        <f>V685+Y685</f>
        <v>187000</v>
      </c>
      <c r="U685" s="211" t="s">
        <v>79</v>
      </c>
      <c r="V685" s="181">
        <v>158950</v>
      </c>
      <c r="W685" s="181" t="s">
        <v>79</v>
      </c>
      <c r="X685" s="181" t="s">
        <v>79</v>
      </c>
      <c r="Y685" s="181">
        <v>28050</v>
      </c>
      <c r="Z685" s="181" t="s">
        <v>100</v>
      </c>
      <c r="AA685" s="181" t="s">
        <v>79</v>
      </c>
      <c r="AB685" s="181">
        <v>33000</v>
      </c>
      <c r="AC685" s="204" t="s">
        <v>166</v>
      </c>
      <c r="AD685" s="186" t="s">
        <v>79</v>
      </c>
      <c r="AE685" s="186">
        <f>V685+Y685</f>
        <v>187000</v>
      </c>
      <c r="AF685" s="204" t="s">
        <v>79</v>
      </c>
      <c r="AG685" s="204" t="s">
        <v>33</v>
      </c>
      <c r="AH685" s="204" t="s">
        <v>178</v>
      </c>
      <c r="AI685" s="204" t="s">
        <v>179</v>
      </c>
      <c r="AJ685" s="204"/>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c r="KJ685" s="1"/>
      <c r="KK685" s="1"/>
      <c r="KL685" s="1"/>
      <c r="KM685" s="1"/>
      <c r="KN685" s="1"/>
      <c r="KO685" s="1"/>
      <c r="KP685" s="1"/>
      <c r="KQ685" s="1"/>
      <c r="KR685" s="1"/>
      <c r="KS685" s="1"/>
      <c r="KT685" s="1"/>
      <c r="KU685" s="1"/>
      <c r="KV685" s="1"/>
      <c r="KW685" s="1"/>
      <c r="KX685" s="1"/>
      <c r="KY685" s="1"/>
      <c r="KZ685" s="1"/>
      <c r="LA685" s="1"/>
      <c r="LB685" s="1"/>
      <c r="LC685" s="1"/>
      <c r="LD685" s="1"/>
      <c r="LE685" s="1"/>
      <c r="LF685" s="1"/>
      <c r="LG685" s="1"/>
      <c r="LH685" s="1"/>
      <c r="LI685" s="1"/>
      <c r="LJ685" s="1"/>
      <c r="LK685" s="1"/>
      <c r="LL685" s="1"/>
      <c r="LM685" s="1"/>
      <c r="LN685" s="1"/>
      <c r="LO685" s="1"/>
      <c r="LP685" s="1"/>
      <c r="LQ685" s="1"/>
      <c r="LR685" s="1"/>
      <c r="LS685" s="1"/>
      <c r="LT685" s="1"/>
      <c r="LU685" s="1"/>
      <c r="LV685" s="1"/>
      <c r="LW685" s="1"/>
      <c r="LX685" s="1"/>
      <c r="LY685" s="1"/>
      <c r="LZ685" s="1"/>
      <c r="MA685" s="1"/>
      <c r="MB685" s="1"/>
      <c r="MC685" s="1"/>
      <c r="MD685" s="1"/>
      <c r="ME685" s="1"/>
      <c r="MF685" s="1"/>
      <c r="MG685" s="1"/>
      <c r="MH685" s="1"/>
      <c r="MI685" s="1"/>
      <c r="MJ685" s="1"/>
      <c r="MK685" s="1"/>
      <c r="ML685" s="1"/>
      <c r="MM685" s="1"/>
      <c r="MN685" s="1"/>
      <c r="MO685" s="1"/>
      <c r="MP685" s="1"/>
      <c r="MQ685" s="1"/>
      <c r="MR685" s="1"/>
      <c r="MS685" s="1"/>
      <c r="MT685" s="1"/>
      <c r="MU685" s="1"/>
      <c r="MV685" s="1"/>
      <c r="MW685" s="1"/>
      <c r="MX685" s="1"/>
      <c r="MY685" s="1"/>
      <c r="MZ685" s="1"/>
      <c r="NA685" s="1"/>
      <c r="NB685" s="1"/>
      <c r="NC685" s="1"/>
      <c r="ND685" s="1"/>
      <c r="NE685" s="1"/>
      <c r="NF685" s="1"/>
      <c r="NG685" s="1"/>
      <c r="NH685" s="1"/>
      <c r="NI685" s="1"/>
      <c r="NJ685" s="1"/>
      <c r="NK685" s="1"/>
      <c r="NL685" s="1"/>
      <c r="NM685" s="1"/>
      <c r="NN685" s="1"/>
      <c r="NO685" s="1"/>
      <c r="NP685" s="1"/>
      <c r="NQ685" s="1"/>
      <c r="NR685" s="1"/>
      <c r="NS685" s="1"/>
      <c r="NT685" s="1"/>
      <c r="NU685" s="1"/>
      <c r="NV685" s="1"/>
      <c r="NW685" s="1"/>
      <c r="NX685" s="1"/>
      <c r="NY685" s="1"/>
      <c r="NZ685" s="1"/>
      <c r="OA685" s="1"/>
      <c r="OB685" s="1"/>
      <c r="OC685" s="1"/>
      <c r="OD685" s="1"/>
      <c r="OE685" s="1"/>
      <c r="OF685" s="1"/>
      <c r="OG685" s="1"/>
      <c r="OH685" s="1"/>
      <c r="OI685" s="1"/>
      <c r="OJ685" s="1"/>
      <c r="OK685" s="1"/>
      <c r="OL685" s="1"/>
      <c r="OM685" s="1"/>
      <c r="ON685" s="1"/>
      <c r="OO685" s="1"/>
      <c r="OP685" s="1"/>
      <c r="OQ685" s="1"/>
      <c r="OR685" s="1"/>
      <c r="OS685" s="1"/>
      <c r="OT685" s="1"/>
      <c r="OU685" s="1"/>
      <c r="OV685" s="1"/>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row>
    <row r="686" spans="1:442" s="37" customFormat="1" ht="86.15" customHeight="1" x14ac:dyDescent="0.3">
      <c r="B686" s="195"/>
      <c r="C686" s="195"/>
      <c r="D686" s="195"/>
      <c r="E686" s="207"/>
      <c r="F686" s="207"/>
      <c r="G686" s="207"/>
      <c r="H686" s="195"/>
      <c r="I686" s="195"/>
      <c r="J686" s="11" t="s">
        <v>128</v>
      </c>
      <c r="K686" s="7" t="s">
        <v>129</v>
      </c>
      <c r="L686" s="7" t="s">
        <v>87</v>
      </c>
      <c r="M686" s="7">
        <v>1</v>
      </c>
      <c r="N686" s="205"/>
      <c r="O686" s="195"/>
      <c r="P686" s="195"/>
      <c r="Q686" s="195"/>
      <c r="R686" s="209"/>
      <c r="S686" s="209"/>
      <c r="T686" s="212"/>
      <c r="U686" s="212"/>
      <c r="V686" s="182"/>
      <c r="W686" s="182"/>
      <c r="X686" s="182"/>
      <c r="Y686" s="182"/>
      <c r="Z686" s="182"/>
      <c r="AA686" s="182"/>
      <c r="AB686" s="182"/>
      <c r="AC686" s="205"/>
      <c r="AD686" s="187"/>
      <c r="AE686" s="187"/>
      <c r="AF686" s="195"/>
      <c r="AG686" s="205"/>
      <c r="AH686" s="205"/>
      <c r="AI686" s="205"/>
      <c r="AJ686" s="195"/>
      <c r="AK686" s="1"/>
      <c r="AL686" s="1"/>
    </row>
    <row r="687" spans="1:442" s="37" customFormat="1" ht="51.65" customHeight="1" x14ac:dyDescent="0.35">
      <c r="B687" s="196"/>
      <c r="C687" s="196"/>
      <c r="D687" s="196"/>
      <c r="E687" s="201"/>
      <c r="F687" s="201"/>
      <c r="G687" s="201"/>
      <c r="H687" s="196"/>
      <c r="I687" s="196"/>
      <c r="J687" s="11" t="s">
        <v>144</v>
      </c>
      <c r="K687" s="7" t="s">
        <v>145</v>
      </c>
      <c r="L687" s="7" t="s">
        <v>87</v>
      </c>
      <c r="M687" s="71">
        <v>136</v>
      </c>
      <c r="N687" s="206"/>
      <c r="O687" s="196"/>
      <c r="P687" s="196"/>
      <c r="Q687" s="196"/>
      <c r="R687" s="210"/>
      <c r="S687" s="210"/>
      <c r="T687" s="213"/>
      <c r="U687" s="213"/>
      <c r="V687" s="183"/>
      <c r="W687" s="183"/>
      <c r="X687" s="183"/>
      <c r="Y687" s="183"/>
      <c r="Z687" s="183"/>
      <c r="AA687" s="183"/>
      <c r="AB687" s="183"/>
      <c r="AC687" s="206"/>
      <c r="AD687" s="188"/>
      <c r="AE687" s="188"/>
      <c r="AF687" s="196"/>
      <c r="AG687" s="206"/>
      <c r="AH687" s="206"/>
      <c r="AI687" s="206"/>
      <c r="AJ687" s="196"/>
    </row>
    <row r="688" spans="1:442" s="37" customFormat="1" ht="105.65" customHeight="1" x14ac:dyDescent="0.35">
      <c r="B688" s="247" t="s">
        <v>1085</v>
      </c>
      <c r="C688" s="247" t="s">
        <v>441</v>
      </c>
      <c r="D688" s="247" t="s">
        <v>123</v>
      </c>
      <c r="E688" s="343" t="s">
        <v>67</v>
      </c>
      <c r="F688" s="416" t="s">
        <v>151</v>
      </c>
      <c r="G688" s="343" t="s">
        <v>164</v>
      </c>
      <c r="H688" s="417" t="s">
        <v>70</v>
      </c>
      <c r="I688" s="417" t="s">
        <v>79</v>
      </c>
      <c r="J688" s="20" t="s">
        <v>229</v>
      </c>
      <c r="K688" s="28" t="s">
        <v>124</v>
      </c>
      <c r="L688" s="65" t="s">
        <v>88</v>
      </c>
      <c r="M688" s="65">
        <v>40</v>
      </c>
      <c r="N688" s="321" t="s">
        <v>125</v>
      </c>
      <c r="O688" s="247" t="s">
        <v>370</v>
      </c>
      <c r="P688" s="247" t="s">
        <v>75</v>
      </c>
      <c r="Q688" s="247" t="s">
        <v>76</v>
      </c>
      <c r="R688" s="396" t="s">
        <v>77</v>
      </c>
      <c r="S688" s="396" t="s">
        <v>126</v>
      </c>
      <c r="T688" s="401">
        <f>V688+Y688</f>
        <v>80792.5</v>
      </c>
      <c r="U688" s="401" t="s">
        <v>79</v>
      </c>
      <c r="V688" s="322">
        <v>68673.63</v>
      </c>
      <c r="W688" s="322" t="s">
        <v>79</v>
      </c>
      <c r="X688" s="322" t="s">
        <v>79</v>
      </c>
      <c r="Y688" s="322">
        <v>12118.87</v>
      </c>
      <c r="Z688" s="322" t="s">
        <v>100</v>
      </c>
      <c r="AA688" s="322" t="s">
        <v>79</v>
      </c>
      <c r="AB688" s="322">
        <v>14257.5</v>
      </c>
      <c r="AC688" s="259" t="s">
        <v>166</v>
      </c>
      <c r="AD688" s="262" t="s">
        <v>79</v>
      </c>
      <c r="AE688" s="262">
        <f>V688+Y688</f>
        <v>80792.5</v>
      </c>
      <c r="AF688" s="259" t="s">
        <v>79</v>
      </c>
      <c r="AG688" s="259" t="s">
        <v>33</v>
      </c>
      <c r="AH688" s="321" t="s">
        <v>178</v>
      </c>
      <c r="AI688" s="259" t="s">
        <v>179</v>
      </c>
      <c r="AJ688" s="259"/>
    </row>
    <row r="689" spans="2:36" s="37" customFormat="1" ht="86.15" customHeight="1" x14ac:dyDescent="0.35">
      <c r="B689" s="248"/>
      <c r="C689" s="248"/>
      <c r="D689" s="248"/>
      <c r="E689" s="344"/>
      <c r="F689" s="344"/>
      <c r="G689" s="344"/>
      <c r="H689" s="248"/>
      <c r="I689" s="248"/>
      <c r="J689" s="20" t="s">
        <v>128</v>
      </c>
      <c r="K689" s="28" t="s">
        <v>129</v>
      </c>
      <c r="L689" s="28" t="s">
        <v>87</v>
      </c>
      <c r="M689" s="28">
        <v>2</v>
      </c>
      <c r="N689" s="260"/>
      <c r="O689" s="248"/>
      <c r="P689" s="248"/>
      <c r="Q689" s="248"/>
      <c r="R689" s="397"/>
      <c r="S689" s="397"/>
      <c r="T689" s="415"/>
      <c r="U689" s="415"/>
      <c r="V689" s="330"/>
      <c r="W689" s="330"/>
      <c r="X689" s="330"/>
      <c r="Y689" s="330"/>
      <c r="Z689" s="330"/>
      <c r="AA689" s="330"/>
      <c r="AB689" s="330"/>
      <c r="AC689" s="260"/>
      <c r="AD689" s="263"/>
      <c r="AE689" s="263"/>
      <c r="AF689" s="248"/>
      <c r="AG689" s="260"/>
      <c r="AH689" s="260"/>
      <c r="AI689" s="260"/>
      <c r="AJ689" s="248"/>
    </row>
    <row r="690" spans="2:36" s="37" customFormat="1" ht="51.65" customHeight="1" x14ac:dyDescent="0.35">
      <c r="B690" s="249"/>
      <c r="C690" s="249"/>
      <c r="D690" s="249"/>
      <c r="E690" s="345"/>
      <c r="F690" s="345"/>
      <c r="G690" s="345"/>
      <c r="H690" s="249"/>
      <c r="I690" s="249"/>
      <c r="J690" s="20" t="s">
        <v>144</v>
      </c>
      <c r="K690" s="28" t="s">
        <v>145</v>
      </c>
      <c r="L690" s="28" t="s">
        <v>87</v>
      </c>
      <c r="M690" s="69">
        <v>38</v>
      </c>
      <c r="N690" s="261"/>
      <c r="O690" s="249"/>
      <c r="P690" s="249"/>
      <c r="Q690" s="249"/>
      <c r="R690" s="340"/>
      <c r="S690" s="340"/>
      <c r="T690" s="334"/>
      <c r="U690" s="334"/>
      <c r="V690" s="313"/>
      <c r="W690" s="313"/>
      <c r="X690" s="313"/>
      <c r="Y690" s="313"/>
      <c r="Z690" s="313"/>
      <c r="AA690" s="313"/>
      <c r="AB690" s="313"/>
      <c r="AC690" s="261"/>
      <c r="AD690" s="264"/>
      <c r="AE690" s="264"/>
      <c r="AF690" s="249"/>
      <c r="AG690" s="261"/>
      <c r="AH690" s="261"/>
      <c r="AI690" s="261"/>
      <c r="AJ690" s="249"/>
    </row>
    <row r="691" spans="2:36" s="37" customFormat="1" ht="105.65" customHeight="1" x14ac:dyDescent="0.35">
      <c r="B691" s="247" t="s">
        <v>1086</v>
      </c>
      <c r="C691" s="247" t="s">
        <v>442</v>
      </c>
      <c r="D691" s="247" t="s">
        <v>123</v>
      </c>
      <c r="E691" s="343" t="s">
        <v>67</v>
      </c>
      <c r="F691" s="416" t="s">
        <v>151</v>
      </c>
      <c r="G691" s="343" t="s">
        <v>164</v>
      </c>
      <c r="H691" s="417" t="s">
        <v>70</v>
      </c>
      <c r="I691" s="417" t="s">
        <v>79</v>
      </c>
      <c r="J691" s="20" t="s">
        <v>229</v>
      </c>
      <c r="K691" s="28" t="s">
        <v>124</v>
      </c>
      <c r="L691" s="65" t="s">
        <v>88</v>
      </c>
      <c r="M691" s="65">
        <v>40</v>
      </c>
      <c r="N691" s="321" t="s">
        <v>125</v>
      </c>
      <c r="O691" s="247" t="s">
        <v>370</v>
      </c>
      <c r="P691" s="247" t="s">
        <v>75</v>
      </c>
      <c r="Q691" s="247" t="s">
        <v>76</v>
      </c>
      <c r="R691" s="396" t="s">
        <v>77</v>
      </c>
      <c r="S691" s="396" t="s">
        <v>126</v>
      </c>
      <c r="T691" s="401">
        <f>V691+Y691</f>
        <v>127500</v>
      </c>
      <c r="U691" s="401" t="s">
        <v>79</v>
      </c>
      <c r="V691" s="322">
        <v>108375</v>
      </c>
      <c r="W691" s="322" t="s">
        <v>79</v>
      </c>
      <c r="X691" s="322" t="s">
        <v>79</v>
      </c>
      <c r="Y691" s="322">
        <v>19125</v>
      </c>
      <c r="Z691" s="322" t="s">
        <v>100</v>
      </c>
      <c r="AA691" s="322" t="s">
        <v>79</v>
      </c>
      <c r="AB691" s="322">
        <v>22500</v>
      </c>
      <c r="AC691" s="259" t="s">
        <v>166</v>
      </c>
      <c r="AD691" s="262" t="s">
        <v>79</v>
      </c>
      <c r="AE691" s="262">
        <f>V691+Y691</f>
        <v>127500</v>
      </c>
      <c r="AF691" s="259" t="s">
        <v>79</v>
      </c>
      <c r="AG691" s="259" t="s">
        <v>33</v>
      </c>
      <c r="AH691" s="321" t="s">
        <v>178</v>
      </c>
      <c r="AI691" s="259" t="s">
        <v>179</v>
      </c>
      <c r="AJ691" s="259"/>
    </row>
    <row r="692" spans="2:36" s="37" customFormat="1" ht="86.15" customHeight="1" x14ac:dyDescent="0.35">
      <c r="B692" s="248"/>
      <c r="C692" s="248"/>
      <c r="D692" s="248"/>
      <c r="E692" s="344"/>
      <c r="F692" s="344"/>
      <c r="G692" s="344"/>
      <c r="H692" s="248"/>
      <c r="I692" s="248"/>
      <c r="J692" s="20" t="s">
        <v>128</v>
      </c>
      <c r="K692" s="28" t="s">
        <v>129</v>
      </c>
      <c r="L692" s="28" t="s">
        <v>87</v>
      </c>
      <c r="M692" s="28">
        <v>2</v>
      </c>
      <c r="N692" s="260"/>
      <c r="O692" s="248"/>
      <c r="P692" s="248"/>
      <c r="Q692" s="248"/>
      <c r="R692" s="397"/>
      <c r="S692" s="397"/>
      <c r="T692" s="415"/>
      <c r="U692" s="415"/>
      <c r="V692" s="330"/>
      <c r="W692" s="330"/>
      <c r="X692" s="330"/>
      <c r="Y692" s="330"/>
      <c r="Z692" s="330"/>
      <c r="AA692" s="330"/>
      <c r="AB692" s="330"/>
      <c r="AC692" s="260"/>
      <c r="AD692" s="263"/>
      <c r="AE692" s="263"/>
      <c r="AF692" s="248"/>
      <c r="AG692" s="260"/>
      <c r="AH692" s="260"/>
      <c r="AI692" s="260"/>
      <c r="AJ692" s="248"/>
    </row>
    <row r="693" spans="2:36" s="37" customFormat="1" ht="51.65" customHeight="1" x14ac:dyDescent="0.35">
      <c r="B693" s="249"/>
      <c r="C693" s="249"/>
      <c r="D693" s="249"/>
      <c r="E693" s="345"/>
      <c r="F693" s="345"/>
      <c r="G693" s="345"/>
      <c r="H693" s="249"/>
      <c r="I693" s="249"/>
      <c r="J693" s="20" t="s">
        <v>144</v>
      </c>
      <c r="K693" s="28" t="s">
        <v>145</v>
      </c>
      <c r="L693" s="28" t="s">
        <v>87</v>
      </c>
      <c r="M693" s="69">
        <v>10</v>
      </c>
      <c r="N693" s="261"/>
      <c r="O693" s="249"/>
      <c r="P693" s="249"/>
      <c r="Q693" s="249"/>
      <c r="R693" s="340"/>
      <c r="S693" s="340"/>
      <c r="T693" s="334"/>
      <c r="U693" s="334"/>
      <c r="V693" s="313"/>
      <c r="W693" s="313"/>
      <c r="X693" s="313"/>
      <c r="Y693" s="313"/>
      <c r="Z693" s="313"/>
      <c r="AA693" s="313"/>
      <c r="AB693" s="313"/>
      <c r="AC693" s="261"/>
      <c r="AD693" s="264"/>
      <c r="AE693" s="264"/>
      <c r="AF693" s="249"/>
      <c r="AG693" s="261"/>
      <c r="AH693" s="261"/>
      <c r="AI693" s="261"/>
      <c r="AJ693" s="249"/>
    </row>
    <row r="694" spans="2:36" s="37" customFormat="1" ht="105.65" customHeight="1" x14ac:dyDescent="0.35">
      <c r="B694" s="194" t="s">
        <v>443</v>
      </c>
      <c r="C694" s="194" t="s">
        <v>444</v>
      </c>
      <c r="D694" s="194" t="s">
        <v>123</v>
      </c>
      <c r="E694" s="202" t="s">
        <v>67</v>
      </c>
      <c r="F694" s="418" t="s">
        <v>151</v>
      </c>
      <c r="G694" s="202" t="s">
        <v>164</v>
      </c>
      <c r="H694" s="414" t="s">
        <v>70</v>
      </c>
      <c r="I694" s="414" t="s">
        <v>79</v>
      </c>
      <c r="J694" s="11" t="s">
        <v>229</v>
      </c>
      <c r="K694" s="7" t="s">
        <v>124</v>
      </c>
      <c r="L694" s="14" t="s">
        <v>88</v>
      </c>
      <c r="M694" s="14">
        <v>40</v>
      </c>
      <c r="N694" s="377" t="s">
        <v>125</v>
      </c>
      <c r="O694" s="194" t="s">
        <v>370</v>
      </c>
      <c r="P694" s="194" t="s">
        <v>75</v>
      </c>
      <c r="Q694" s="194" t="s">
        <v>76</v>
      </c>
      <c r="R694" s="208" t="s">
        <v>77</v>
      </c>
      <c r="S694" s="208" t="s">
        <v>126</v>
      </c>
      <c r="T694" s="211">
        <f>V694+Y694</f>
        <v>51000</v>
      </c>
      <c r="U694" s="211" t="s">
        <v>79</v>
      </c>
      <c r="V694" s="181">
        <v>43350</v>
      </c>
      <c r="W694" s="181" t="s">
        <v>79</v>
      </c>
      <c r="X694" s="181" t="s">
        <v>79</v>
      </c>
      <c r="Y694" s="181">
        <v>7650</v>
      </c>
      <c r="Z694" s="181" t="s">
        <v>100</v>
      </c>
      <c r="AA694" s="181" t="s">
        <v>79</v>
      </c>
      <c r="AB694" s="181">
        <v>9000</v>
      </c>
      <c r="AC694" s="204" t="s">
        <v>166</v>
      </c>
      <c r="AD694" s="186" t="s">
        <v>79</v>
      </c>
      <c r="AE694" s="186">
        <f>V694+Y694</f>
        <v>51000</v>
      </c>
      <c r="AF694" s="204" t="s">
        <v>79</v>
      </c>
      <c r="AG694" s="204" t="s">
        <v>33</v>
      </c>
      <c r="AH694" s="377" t="s">
        <v>179</v>
      </c>
      <c r="AI694" s="204" t="s">
        <v>197</v>
      </c>
      <c r="AJ694" s="204"/>
    </row>
    <row r="695" spans="2:36" s="37" customFormat="1" ht="86.15" customHeight="1" x14ac:dyDescent="0.35">
      <c r="B695" s="195"/>
      <c r="C695" s="195"/>
      <c r="D695" s="195"/>
      <c r="E695" s="207"/>
      <c r="F695" s="207"/>
      <c r="G695" s="207"/>
      <c r="H695" s="195"/>
      <c r="I695" s="195"/>
      <c r="J695" s="11" t="s">
        <v>128</v>
      </c>
      <c r="K695" s="7" t="s">
        <v>129</v>
      </c>
      <c r="L695" s="7" t="s">
        <v>87</v>
      </c>
      <c r="M695" s="7">
        <v>1</v>
      </c>
      <c r="N695" s="205"/>
      <c r="O695" s="195"/>
      <c r="P695" s="195"/>
      <c r="Q695" s="195"/>
      <c r="R695" s="209"/>
      <c r="S695" s="209"/>
      <c r="T695" s="212"/>
      <c r="U695" s="212"/>
      <c r="V695" s="182"/>
      <c r="W695" s="182"/>
      <c r="X695" s="182"/>
      <c r="Y695" s="182"/>
      <c r="Z695" s="182"/>
      <c r="AA695" s="182"/>
      <c r="AB695" s="182"/>
      <c r="AC695" s="205"/>
      <c r="AD695" s="187"/>
      <c r="AE695" s="187"/>
      <c r="AF695" s="195"/>
      <c r="AG695" s="205"/>
      <c r="AH695" s="205"/>
      <c r="AI695" s="205"/>
      <c r="AJ695" s="195"/>
    </row>
    <row r="696" spans="2:36" s="37" customFormat="1" ht="51.65" customHeight="1" x14ac:dyDescent="0.35">
      <c r="B696" s="196"/>
      <c r="C696" s="196"/>
      <c r="D696" s="196"/>
      <c r="E696" s="201"/>
      <c r="F696" s="201"/>
      <c r="G696" s="201"/>
      <c r="H696" s="196"/>
      <c r="I696" s="196"/>
      <c r="J696" s="11" t="s">
        <v>144</v>
      </c>
      <c r="K696" s="7" t="s">
        <v>145</v>
      </c>
      <c r="L696" s="7" t="s">
        <v>87</v>
      </c>
      <c r="M696" s="71">
        <v>30</v>
      </c>
      <c r="N696" s="206"/>
      <c r="O696" s="196"/>
      <c r="P696" s="196"/>
      <c r="Q696" s="196"/>
      <c r="R696" s="210"/>
      <c r="S696" s="210"/>
      <c r="T696" s="213"/>
      <c r="U696" s="213"/>
      <c r="V696" s="183"/>
      <c r="W696" s="183"/>
      <c r="X696" s="183"/>
      <c r="Y696" s="183"/>
      <c r="Z696" s="183"/>
      <c r="AA696" s="183"/>
      <c r="AB696" s="183"/>
      <c r="AC696" s="206"/>
      <c r="AD696" s="188"/>
      <c r="AE696" s="188"/>
      <c r="AF696" s="196"/>
      <c r="AG696" s="206"/>
      <c r="AH696" s="206"/>
      <c r="AI696" s="206"/>
      <c r="AJ696" s="196"/>
    </row>
    <row r="697" spans="2:36" s="37" customFormat="1" ht="105.65" customHeight="1" x14ac:dyDescent="0.35">
      <c r="B697" s="194" t="s">
        <v>445</v>
      </c>
      <c r="C697" s="194" t="s">
        <v>446</v>
      </c>
      <c r="D697" s="194" t="s">
        <v>123</v>
      </c>
      <c r="E697" s="202" t="s">
        <v>67</v>
      </c>
      <c r="F697" s="418" t="s">
        <v>151</v>
      </c>
      <c r="G697" s="202" t="s">
        <v>164</v>
      </c>
      <c r="H697" s="414" t="s">
        <v>70</v>
      </c>
      <c r="I697" s="414" t="s">
        <v>79</v>
      </c>
      <c r="J697" s="11" t="s">
        <v>229</v>
      </c>
      <c r="K697" s="7" t="s">
        <v>124</v>
      </c>
      <c r="L697" s="14" t="s">
        <v>88</v>
      </c>
      <c r="M697" s="14">
        <v>40</v>
      </c>
      <c r="N697" s="377" t="s">
        <v>125</v>
      </c>
      <c r="O697" s="194" t="s">
        <v>370</v>
      </c>
      <c r="P697" s="194" t="s">
        <v>75</v>
      </c>
      <c r="Q697" s="194" t="s">
        <v>76</v>
      </c>
      <c r="R697" s="208" t="s">
        <v>77</v>
      </c>
      <c r="S697" s="208" t="s">
        <v>126</v>
      </c>
      <c r="T697" s="211">
        <f>V697+Y697</f>
        <v>74041.8</v>
      </c>
      <c r="U697" s="211" t="s">
        <v>79</v>
      </c>
      <c r="V697" s="181">
        <v>62935.53</v>
      </c>
      <c r="W697" s="181" t="s">
        <v>79</v>
      </c>
      <c r="X697" s="181" t="s">
        <v>79</v>
      </c>
      <c r="Y697" s="181">
        <v>11106.27</v>
      </c>
      <c r="Z697" s="181" t="s">
        <v>100</v>
      </c>
      <c r="AA697" s="181" t="s">
        <v>79</v>
      </c>
      <c r="AB697" s="181">
        <v>13066.2</v>
      </c>
      <c r="AC697" s="204" t="s">
        <v>166</v>
      </c>
      <c r="AD697" s="186" t="s">
        <v>79</v>
      </c>
      <c r="AE697" s="186">
        <f>V697+Y697</f>
        <v>74041.8</v>
      </c>
      <c r="AF697" s="204" t="s">
        <v>79</v>
      </c>
      <c r="AG697" s="204" t="s">
        <v>33</v>
      </c>
      <c r="AH697" s="377" t="s">
        <v>269</v>
      </c>
      <c r="AI697" s="204" t="s">
        <v>270</v>
      </c>
      <c r="AJ697" s="204"/>
    </row>
    <row r="698" spans="2:36" s="37" customFormat="1" ht="86.15" customHeight="1" x14ac:dyDescent="0.35">
      <c r="B698" s="195"/>
      <c r="C698" s="195"/>
      <c r="D698" s="195"/>
      <c r="E698" s="207"/>
      <c r="F698" s="207"/>
      <c r="G698" s="207"/>
      <c r="H698" s="195"/>
      <c r="I698" s="195"/>
      <c r="J698" s="11" t="s">
        <v>128</v>
      </c>
      <c r="K698" s="7" t="s">
        <v>129</v>
      </c>
      <c r="L698" s="7" t="s">
        <v>87</v>
      </c>
      <c r="M698" s="7">
        <v>1</v>
      </c>
      <c r="N698" s="205"/>
      <c r="O698" s="195"/>
      <c r="P698" s="195"/>
      <c r="Q698" s="195"/>
      <c r="R698" s="209"/>
      <c r="S698" s="209"/>
      <c r="T698" s="212"/>
      <c r="U698" s="212"/>
      <c r="V698" s="182"/>
      <c r="W698" s="182"/>
      <c r="X698" s="182"/>
      <c r="Y698" s="182"/>
      <c r="Z698" s="182"/>
      <c r="AA698" s="182"/>
      <c r="AB698" s="182"/>
      <c r="AC698" s="205"/>
      <c r="AD698" s="187"/>
      <c r="AE698" s="187"/>
      <c r="AF698" s="195"/>
      <c r="AG698" s="205"/>
      <c r="AH698" s="205"/>
      <c r="AI698" s="205"/>
      <c r="AJ698" s="195"/>
    </row>
    <row r="699" spans="2:36" s="37" customFormat="1" ht="51.65" customHeight="1" x14ac:dyDescent="0.35">
      <c r="B699" s="196"/>
      <c r="C699" s="196"/>
      <c r="D699" s="196"/>
      <c r="E699" s="201"/>
      <c r="F699" s="201"/>
      <c r="G699" s="201"/>
      <c r="H699" s="196"/>
      <c r="I699" s="196"/>
      <c r="J699" s="11" t="s">
        <v>144</v>
      </c>
      <c r="K699" s="7" t="s">
        <v>145</v>
      </c>
      <c r="L699" s="7" t="s">
        <v>87</v>
      </c>
      <c r="M699" s="71">
        <v>36</v>
      </c>
      <c r="N699" s="206"/>
      <c r="O699" s="196"/>
      <c r="P699" s="196"/>
      <c r="Q699" s="196"/>
      <c r="R699" s="210"/>
      <c r="S699" s="210"/>
      <c r="T699" s="213"/>
      <c r="U699" s="213"/>
      <c r="V699" s="183"/>
      <c r="W699" s="183"/>
      <c r="X699" s="183"/>
      <c r="Y699" s="183"/>
      <c r="Z699" s="183"/>
      <c r="AA699" s="183"/>
      <c r="AB699" s="183"/>
      <c r="AC699" s="206"/>
      <c r="AD699" s="188"/>
      <c r="AE699" s="188"/>
      <c r="AF699" s="196"/>
      <c r="AG699" s="206"/>
      <c r="AH699" s="206"/>
      <c r="AI699" s="206"/>
      <c r="AJ699" s="196"/>
    </row>
    <row r="700" spans="2:36" ht="52" customHeight="1" x14ac:dyDescent="0.3">
      <c r="B700" s="176" t="s">
        <v>448</v>
      </c>
      <c r="C700" s="176" t="s">
        <v>447</v>
      </c>
      <c r="D700" s="176" t="s">
        <v>66</v>
      </c>
      <c r="E700" s="177" t="s">
        <v>67</v>
      </c>
      <c r="F700" s="177" t="s">
        <v>149</v>
      </c>
      <c r="G700" s="177" t="s">
        <v>69</v>
      </c>
      <c r="H700" s="176" t="s">
        <v>70</v>
      </c>
      <c r="I700" s="176" t="s">
        <v>79</v>
      </c>
      <c r="J700" s="11" t="s">
        <v>130</v>
      </c>
      <c r="K700" s="7" t="s">
        <v>131</v>
      </c>
      <c r="L700" s="7" t="s">
        <v>132</v>
      </c>
      <c r="M700" s="7">
        <v>4</v>
      </c>
      <c r="N700" s="178" t="s">
        <v>125</v>
      </c>
      <c r="O700" s="176" t="s">
        <v>370</v>
      </c>
      <c r="P700" s="176" t="s">
        <v>75</v>
      </c>
      <c r="Q700" s="176" t="s">
        <v>76</v>
      </c>
      <c r="R700" s="179" t="s">
        <v>77</v>
      </c>
      <c r="S700" s="179" t="s">
        <v>126</v>
      </c>
      <c r="T700" s="180">
        <f>V700+Y700</f>
        <v>299710</v>
      </c>
      <c r="U700" s="180" t="s">
        <v>79</v>
      </c>
      <c r="V700" s="184">
        <v>254753.5</v>
      </c>
      <c r="W700" s="184" t="s">
        <v>79</v>
      </c>
      <c r="X700" s="184" t="s">
        <v>79</v>
      </c>
      <c r="Y700" s="184">
        <v>44956.5</v>
      </c>
      <c r="Z700" s="184" t="s">
        <v>79</v>
      </c>
      <c r="AA700" s="184" t="s">
        <v>79</v>
      </c>
      <c r="AB700" s="184">
        <v>52890</v>
      </c>
      <c r="AC700" s="178" t="s">
        <v>80</v>
      </c>
      <c r="AD700" s="185" t="s">
        <v>79</v>
      </c>
      <c r="AE700" s="185">
        <f>V700+Y700</f>
        <v>299710</v>
      </c>
      <c r="AF700" s="178" t="s">
        <v>79</v>
      </c>
      <c r="AG700" s="178" t="s">
        <v>33</v>
      </c>
      <c r="AH700" s="178" t="s">
        <v>274</v>
      </c>
      <c r="AI700" s="178" t="s">
        <v>277</v>
      </c>
      <c r="AJ700" s="178"/>
    </row>
    <row r="701" spans="2:36" ht="52" x14ac:dyDescent="0.3">
      <c r="B701" s="176"/>
      <c r="C701" s="176"/>
      <c r="D701" s="176"/>
      <c r="E701" s="177"/>
      <c r="F701" s="177"/>
      <c r="G701" s="177"/>
      <c r="H701" s="176"/>
      <c r="I701" s="176"/>
      <c r="J701" s="11" t="s">
        <v>133</v>
      </c>
      <c r="K701" s="7" t="s">
        <v>134</v>
      </c>
      <c r="L701" s="7" t="s">
        <v>87</v>
      </c>
      <c r="M701" s="7">
        <v>2</v>
      </c>
      <c r="N701" s="178"/>
      <c r="O701" s="176"/>
      <c r="P701" s="176"/>
      <c r="Q701" s="176"/>
      <c r="R701" s="179"/>
      <c r="S701" s="179"/>
      <c r="T701" s="180"/>
      <c r="U701" s="180"/>
      <c r="V701" s="184"/>
      <c r="W701" s="184"/>
      <c r="X701" s="184"/>
      <c r="Y701" s="184"/>
      <c r="Z701" s="184"/>
      <c r="AA701" s="184"/>
      <c r="AB701" s="184"/>
      <c r="AC701" s="178"/>
      <c r="AD701" s="185"/>
      <c r="AE701" s="185"/>
      <c r="AF701" s="176"/>
      <c r="AG701" s="178"/>
      <c r="AH701" s="178"/>
      <c r="AI701" s="178"/>
      <c r="AJ701" s="176"/>
    </row>
    <row r="702" spans="2:36" ht="39" x14ac:dyDescent="0.3">
      <c r="B702" s="176"/>
      <c r="C702" s="176"/>
      <c r="D702" s="176"/>
      <c r="E702" s="177"/>
      <c r="F702" s="177"/>
      <c r="G702" s="177"/>
      <c r="H702" s="176"/>
      <c r="I702" s="176"/>
      <c r="J702" s="11" t="s">
        <v>230</v>
      </c>
      <c r="K702" s="7" t="s">
        <v>135</v>
      </c>
      <c r="L702" s="7" t="s">
        <v>136</v>
      </c>
      <c r="M702" s="7">
        <v>2</v>
      </c>
      <c r="N702" s="178"/>
      <c r="O702" s="176"/>
      <c r="P702" s="176"/>
      <c r="Q702" s="176"/>
      <c r="R702" s="179"/>
      <c r="S702" s="179"/>
      <c r="T702" s="180"/>
      <c r="U702" s="180"/>
      <c r="V702" s="184"/>
      <c r="W702" s="184"/>
      <c r="X702" s="184"/>
      <c r="Y702" s="184"/>
      <c r="Z702" s="184"/>
      <c r="AA702" s="184"/>
      <c r="AB702" s="184"/>
      <c r="AC702" s="178"/>
      <c r="AD702" s="185"/>
      <c r="AE702" s="185"/>
      <c r="AF702" s="176"/>
      <c r="AG702" s="178"/>
      <c r="AH702" s="178"/>
      <c r="AI702" s="178"/>
      <c r="AJ702" s="176"/>
    </row>
    <row r="703" spans="2:36" ht="26" x14ac:dyDescent="0.3">
      <c r="B703" s="176"/>
      <c r="C703" s="176"/>
      <c r="D703" s="176"/>
      <c r="E703" s="177"/>
      <c r="F703" s="177"/>
      <c r="G703" s="177"/>
      <c r="H703" s="176"/>
      <c r="I703" s="176"/>
      <c r="J703" s="11" t="s">
        <v>137</v>
      </c>
      <c r="K703" s="7" t="s">
        <v>138</v>
      </c>
      <c r="L703" s="7" t="s">
        <v>136</v>
      </c>
      <c r="M703" s="71">
        <v>2</v>
      </c>
      <c r="N703" s="178"/>
      <c r="O703" s="176"/>
      <c r="P703" s="176"/>
      <c r="Q703" s="176"/>
      <c r="R703" s="179"/>
      <c r="S703" s="179"/>
      <c r="T703" s="180"/>
      <c r="U703" s="180"/>
      <c r="V703" s="184"/>
      <c r="W703" s="184"/>
      <c r="X703" s="184"/>
      <c r="Y703" s="184"/>
      <c r="Z703" s="184"/>
      <c r="AA703" s="184"/>
      <c r="AB703" s="184"/>
      <c r="AC703" s="178"/>
      <c r="AD703" s="185"/>
      <c r="AE703" s="185"/>
      <c r="AF703" s="176"/>
      <c r="AG703" s="178"/>
      <c r="AH703" s="178"/>
      <c r="AI703" s="178"/>
      <c r="AJ703" s="176"/>
    </row>
    <row r="704" spans="2:36" s="37" customFormat="1" ht="105.65" customHeight="1" x14ac:dyDescent="0.35">
      <c r="B704" s="194" t="s">
        <v>1041</v>
      </c>
      <c r="C704" s="194" t="s">
        <v>441</v>
      </c>
      <c r="D704" s="194" t="s">
        <v>123</v>
      </c>
      <c r="E704" s="202" t="s">
        <v>67</v>
      </c>
      <c r="F704" s="418" t="s">
        <v>151</v>
      </c>
      <c r="G704" s="202" t="s">
        <v>164</v>
      </c>
      <c r="H704" s="414" t="s">
        <v>70</v>
      </c>
      <c r="I704" s="414" t="s">
        <v>79</v>
      </c>
      <c r="J704" s="11" t="s">
        <v>229</v>
      </c>
      <c r="K704" s="7" t="s">
        <v>124</v>
      </c>
      <c r="L704" s="14" t="s">
        <v>88</v>
      </c>
      <c r="M704" s="14">
        <v>40</v>
      </c>
      <c r="N704" s="377" t="s">
        <v>125</v>
      </c>
      <c r="O704" s="194" t="s">
        <v>370</v>
      </c>
      <c r="P704" s="194" t="s">
        <v>75</v>
      </c>
      <c r="Q704" s="194" t="s">
        <v>76</v>
      </c>
      <c r="R704" s="208" t="s">
        <v>77</v>
      </c>
      <c r="S704" s="208" t="s">
        <v>126</v>
      </c>
      <c r="T704" s="211">
        <f>V704+Y704</f>
        <v>80792.5</v>
      </c>
      <c r="U704" s="211" t="s">
        <v>79</v>
      </c>
      <c r="V704" s="181">
        <v>68673.63</v>
      </c>
      <c r="W704" s="181" t="s">
        <v>79</v>
      </c>
      <c r="X704" s="181" t="s">
        <v>79</v>
      </c>
      <c r="Y704" s="181">
        <v>12118.87</v>
      </c>
      <c r="Z704" s="181" t="s">
        <v>100</v>
      </c>
      <c r="AA704" s="181" t="s">
        <v>79</v>
      </c>
      <c r="AB704" s="181">
        <v>14257.5</v>
      </c>
      <c r="AC704" s="204" t="s">
        <v>166</v>
      </c>
      <c r="AD704" s="186" t="s">
        <v>79</v>
      </c>
      <c r="AE704" s="186">
        <f>V704+Y704</f>
        <v>80792.5</v>
      </c>
      <c r="AF704" s="204" t="s">
        <v>79</v>
      </c>
      <c r="AG704" s="204" t="s">
        <v>33</v>
      </c>
      <c r="AH704" s="377" t="s">
        <v>269</v>
      </c>
      <c r="AI704" s="204" t="s">
        <v>270</v>
      </c>
      <c r="AJ704" s="204"/>
    </row>
    <row r="705" spans="2:36" s="37" customFormat="1" ht="86.15" customHeight="1" x14ac:dyDescent="0.35">
      <c r="B705" s="195"/>
      <c r="C705" s="195"/>
      <c r="D705" s="195"/>
      <c r="E705" s="207"/>
      <c r="F705" s="207"/>
      <c r="G705" s="207"/>
      <c r="H705" s="195"/>
      <c r="I705" s="195"/>
      <c r="J705" s="11" t="s">
        <v>128</v>
      </c>
      <c r="K705" s="7" t="s">
        <v>129</v>
      </c>
      <c r="L705" s="7" t="s">
        <v>87</v>
      </c>
      <c r="M705" s="7">
        <v>2</v>
      </c>
      <c r="N705" s="205"/>
      <c r="O705" s="195"/>
      <c r="P705" s="195"/>
      <c r="Q705" s="195"/>
      <c r="R705" s="209"/>
      <c r="S705" s="209"/>
      <c r="T705" s="212"/>
      <c r="U705" s="212"/>
      <c r="V705" s="182"/>
      <c r="W705" s="182"/>
      <c r="X705" s="182"/>
      <c r="Y705" s="182"/>
      <c r="Z705" s="182"/>
      <c r="AA705" s="182"/>
      <c r="AB705" s="182"/>
      <c r="AC705" s="205"/>
      <c r="AD705" s="187"/>
      <c r="AE705" s="187"/>
      <c r="AF705" s="195"/>
      <c r="AG705" s="205"/>
      <c r="AH705" s="205"/>
      <c r="AI705" s="205"/>
      <c r="AJ705" s="195"/>
    </row>
    <row r="706" spans="2:36" s="37" customFormat="1" ht="51.65" customHeight="1" x14ac:dyDescent="0.35">
      <c r="B706" s="196"/>
      <c r="C706" s="196"/>
      <c r="D706" s="196"/>
      <c r="E706" s="201"/>
      <c r="F706" s="201"/>
      <c r="G706" s="201"/>
      <c r="H706" s="196"/>
      <c r="I706" s="196"/>
      <c r="J706" s="11" t="s">
        <v>144</v>
      </c>
      <c r="K706" s="7" t="s">
        <v>145</v>
      </c>
      <c r="L706" s="7" t="s">
        <v>87</v>
      </c>
      <c r="M706" s="71">
        <v>38</v>
      </c>
      <c r="N706" s="206"/>
      <c r="O706" s="196"/>
      <c r="P706" s="196"/>
      <c r="Q706" s="196"/>
      <c r="R706" s="210"/>
      <c r="S706" s="210"/>
      <c r="T706" s="213"/>
      <c r="U706" s="213"/>
      <c r="V706" s="183"/>
      <c r="W706" s="183"/>
      <c r="X706" s="183"/>
      <c r="Y706" s="183"/>
      <c r="Z706" s="183"/>
      <c r="AA706" s="183"/>
      <c r="AB706" s="183"/>
      <c r="AC706" s="206"/>
      <c r="AD706" s="188"/>
      <c r="AE706" s="188"/>
      <c r="AF706" s="196"/>
      <c r="AG706" s="206"/>
      <c r="AH706" s="206"/>
      <c r="AI706" s="206"/>
      <c r="AJ706" s="196"/>
    </row>
    <row r="707" spans="2:36" s="37" customFormat="1" ht="105.65" customHeight="1" x14ac:dyDescent="0.35">
      <c r="B707" s="194" t="s">
        <v>1042</v>
      </c>
      <c r="C707" s="194" t="s">
        <v>442</v>
      </c>
      <c r="D707" s="194" t="s">
        <v>123</v>
      </c>
      <c r="E707" s="202" t="s">
        <v>67</v>
      </c>
      <c r="F707" s="418" t="s">
        <v>151</v>
      </c>
      <c r="G707" s="202" t="s">
        <v>164</v>
      </c>
      <c r="H707" s="414" t="s">
        <v>70</v>
      </c>
      <c r="I707" s="414" t="s">
        <v>79</v>
      </c>
      <c r="J707" s="11" t="s">
        <v>229</v>
      </c>
      <c r="K707" s="7" t="s">
        <v>124</v>
      </c>
      <c r="L707" s="14" t="s">
        <v>88</v>
      </c>
      <c r="M707" s="14">
        <v>40</v>
      </c>
      <c r="N707" s="377" t="s">
        <v>125</v>
      </c>
      <c r="O707" s="194" t="s">
        <v>370</v>
      </c>
      <c r="P707" s="194" t="s">
        <v>75</v>
      </c>
      <c r="Q707" s="194" t="s">
        <v>76</v>
      </c>
      <c r="R707" s="208" t="s">
        <v>77</v>
      </c>
      <c r="S707" s="208" t="s">
        <v>126</v>
      </c>
      <c r="T707" s="211">
        <f>V707+Y707</f>
        <v>127500</v>
      </c>
      <c r="U707" s="211" t="s">
        <v>79</v>
      </c>
      <c r="V707" s="181">
        <v>108375</v>
      </c>
      <c r="W707" s="181" t="s">
        <v>79</v>
      </c>
      <c r="X707" s="181" t="s">
        <v>79</v>
      </c>
      <c r="Y707" s="181">
        <v>19125</v>
      </c>
      <c r="Z707" s="181" t="s">
        <v>100</v>
      </c>
      <c r="AA707" s="181" t="s">
        <v>79</v>
      </c>
      <c r="AB707" s="181">
        <v>22500</v>
      </c>
      <c r="AC707" s="204" t="s">
        <v>166</v>
      </c>
      <c r="AD707" s="186" t="s">
        <v>79</v>
      </c>
      <c r="AE707" s="186">
        <f>V707+Y707</f>
        <v>127500</v>
      </c>
      <c r="AF707" s="204" t="s">
        <v>79</v>
      </c>
      <c r="AG707" s="204" t="s">
        <v>33</v>
      </c>
      <c r="AH707" s="377" t="s">
        <v>269</v>
      </c>
      <c r="AI707" s="204" t="s">
        <v>270</v>
      </c>
      <c r="AJ707" s="204"/>
    </row>
    <row r="708" spans="2:36" s="37" customFormat="1" ht="86.15" customHeight="1" x14ac:dyDescent="0.35">
      <c r="B708" s="195"/>
      <c r="C708" s="195"/>
      <c r="D708" s="195"/>
      <c r="E708" s="207"/>
      <c r="F708" s="207"/>
      <c r="G708" s="207"/>
      <c r="H708" s="195"/>
      <c r="I708" s="195"/>
      <c r="J708" s="11" t="s">
        <v>128</v>
      </c>
      <c r="K708" s="7" t="s">
        <v>129</v>
      </c>
      <c r="L708" s="7" t="s">
        <v>87</v>
      </c>
      <c r="M708" s="7">
        <v>2</v>
      </c>
      <c r="N708" s="205"/>
      <c r="O708" s="195"/>
      <c r="P708" s="195"/>
      <c r="Q708" s="195"/>
      <c r="R708" s="209"/>
      <c r="S708" s="209"/>
      <c r="T708" s="212"/>
      <c r="U708" s="212"/>
      <c r="V708" s="182"/>
      <c r="W708" s="182"/>
      <c r="X708" s="182"/>
      <c r="Y708" s="182"/>
      <c r="Z708" s="182"/>
      <c r="AA708" s="182"/>
      <c r="AB708" s="182"/>
      <c r="AC708" s="205"/>
      <c r="AD708" s="187"/>
      <c r="AE708" s="187"/>
      <c r="AF708" s="195"/>
      <c r="AG708" s="205"/>
      <c r="AH708" s="205"/>
      <c r="AI708" s="205"/>
      <c r="AJ708" s="195"/>
    </row>
    <row r="709" spans="2:36" s="37" customFormat="1" ht="51.65" customHeight="1" x14ac:dyDescent="0.35">
      <c r="B709" s="196"/>
      <c r="C709" s="196"/>
      <c r="D709" s="196"/>
      <c r="E709" s="201"/>
      <c r="F709" s="201"/>
      <c r="G709" s="201"/>
      <c r="H709" s="196"/>
      <c r="I709" s="196"/>
      <c r="J709" s="11" t="s">
        <v>144</v>
      </c>
      <c r="K709" s="7" t="s">
        <v>145</v>
      </c>
      <c r="L709" s="7" t="s">
        <v>87</v>
      </c>
      <c r="M709" s="71">
        <v>10</v>
      </c>
      <c r="N709" s="206"/>
      <c r="O709" s="196"/>
      <c r="P709" s="196"/>
      <c r="Q709" s="196"/>
      <c r="R709" s="210"/>
      <c r="S709" s="210"/>
      <c r="T709" s="213"/>
      <c r="U709" s="213"/>
      <c r="V709" s="183"/>
      <c r="W709" s="183"/>
      <c r="X709" s="183"/>
      <c r="Y709" s="183"/>
      <c r="Z709" s="183"/>
      <c r="AA709" s="183"/>
      <c r="AB709" s="183"/>
      <c r="AC709" s="206"/>
      <c r="AD709" s="188"/>
      <c r="AE709" s="188"/>
      <c r="AF709" s="196"/>
      <c r="AG709" s="206"/>
      <c r="AH709" s="206"/>
      <c r="AI709" s="206"/>
      <c r="AJ709" s="196"/>
    </row>
    <row r="710" spans="2:36" s="37" customFormat="1" ht="76" customHeight="1" x14ac:dyDescent="0.35">
      <c r="B710" s="194" t="s">
        <v>356</v>
      </c>
      <c r="C710" s="194" t="s">
        <v>357</v>
      </c>
      <c r="D710" s="194" t="s">
        <v>123</v>
      </c>
      <c r="E710" s="202" t="s">
        <v>67</v>
      </c>
      <c r="F710" s="418" t="s">
        <v>151</v>
      </c>
      <c r="G710" s="202" t="s">
        <v>164</v>
      </c>
      <c r="H710" s="414" t="s">
        <v>70</v>
      </c>
      <c r="I710" s="414" t="s">
        <v>79</v>
      </c>
      <c r="J710" s="423" t="s">
        <v>128</v>
      </c>
      <c r="K710" s="194" t="s">
        <v>129</v>
      </c>
      <c r="L710" s="194" t="s">
        <v>87</v>
      </c>
      <c r="M710" s="194">
        <v>6</v>
      </c>
      <c r="N710" s="377" t="s">
        <v>125</v>
      </c>
      <c r="O710" s="194" t="s">
        <v>358</v>
      </c>
      <c r="P710" s="194" t="s">
        <v>75</v>
      </c>
      <c r="Q710" s="194" t="s">
        <v>76</v>
      </c>
      <c r="R710" s="208" t="s">
        <v>77</v>
      </c>
      <c r="S710" s="208" t="s">
        <v>126</v>
      </c>
      <c r="T710" s="211">
        <f>V710+Y710</f>
        <v>510378</v>
      </c>
      <c r="U710" s="211" t="s">
        <v>79</v>
      </c>
      <c r="V710" s="181">
        <v>433821.3</v>
      </c>
      <c r="W710" s="181" t="s">
        <v>79</v>
      </c>
      <c r="X710" s="181" t="s">
        <v>79</v>
      </c>
      <c r="Y710" s="181">
        <v>76556.7</v>
      </c>
      <c r="Z710" s="181" t="s">
        <v>100</v>
      </c>
      <c r="AA710" s="181" t="s">
        <v>79</v>
      </c>
      <c r="AB710" s="181">
        <v>41382</v>
      </c>
      <c r="AC710" s="204" t="s">
        <v>166</v>
      </c>
      <c r="AD710" s="186" t="s">
        <v>79</v>
      </c>
      <c r="AE710" s="186">
        <f>V710+Y710</f>
        <v>510378</v>
      </c>
      <c r="AF710" s="204" t="s">
        <v>79</v>
      </c>
      <c r="AG710" s="204" t="s">
        <v>33</v>
      </c>
      <c r="AH710" s="377" t="s">
        <v>195</v>
      </c>
      <c r="AI710" s="204" t="s">
        <v>178</v>
      </c>
      <c r="AJ710" s="204"/>
    </row>
    <row r="711" spans="2:36" s="37" customFormat="1" ht="86.15" customHeight="1" x14ac:dyDescent="0.35">
      <c r="B711" s="195"/>
      <c r="C711" s="195"/>
      <c r="D711" s="195"/>
      <c r="E711" s="207"/>
      <c r="F711" s="207"/>
      <c r="G711" s="207"/>
      <c r="H711" s="195"/>
      <c r="I711" s="195"/>
      <c r="J711" s="424"/>
      <c r="K711" s="196"/>
      <c r="L711" s="196"/>
      <c r="M711" s="196"/>
      <c r="N711" s="205"/>
      <c r="O711" s="195"/>
      <c r="P711" s="195"/>
      <c r="Q711" s="195"/>
      <c r="R711" s="209"/>
      <c r="S711" s="209"/>
      <c r="T711" s="212"/>
      <c r="U711" s="212"/>
      <c r="V711" s="182"/>
      <c r="W711" s="182"/>
      <c r="X711" s="182"/>
      <c r="Y711" s="182"/>
      <c r="Z711" s="182"/>
      <c r="AA711" s="182"/>
      <c r="AB711" s="182"/>
      <c r="AC711" s="205"/>
      <c r="AD711" s="187"/>
      <c r="AE711" s="187"/>
      <c r="AF711" s="195"/>
      <c r="AG711" s="205"/>
      <c r="AH711" s="205"/>
      <c r="AI711" s="205"/>
      <c r="AJ711" s="195"/>
    </row>
    <row r="712" spans="2:36" s="37" customFormat="1" ht="142.5" customHeight="1" x14ac:dyDescent="0.35">
      <c r="B712" s="196"/>
      <c r="C712" s="196"/>
      <c r="D712" s="196"/>
      <c r="E712" s="201"/>
      <c r="F712" s="201"/>
      <c r="G712" s="201"/>
      <c r="H712" s="196"/>
      <c r="I712" s="196"/>
      <c r="J712" s="11" t="s">
        <v>144</v>
      </c>
      <c r="K712" s="7" t="s">
        <v>145</v>
      </c>
      <c r="L712" s="7" t="s">
        <v>87</v>
      </c>
      <c r="M712" s="71">
        <v>270</v>
      </c>
      <c r="N712" s="206"/>
      <c r="O712" s="196"/>
      <c r="P712" s="196"/>
      <c r="Q712" s="196"/>
      <c r="R712" s="210"/>
      <c r="S712" s="210"/>
      <c r="T712" s="213"/>
      <c r="U712" s="213"/>
      <c r="V712" s="183"/>
      <c r="W712" s="183"/>
      <c r="X712" s="183"/>
      <c r="Y712" s="183"/>
      <c r="Z712" s="183"/>
      <c r="AA712" s="183"/>
      <c r="AB712" s="183"/>
      <c r="AC712" s="206"/>
      <c r="AD712" s="188"/>
      <c r="AE712" s="188"/>
      <c r="AF712" s="196"/>
      <c r="AG712" s="206"/>
      <c r="AH712" s="206"/>
      <c r="AI712" s="206"/>
      <c r="AJ712" s="196"/>
    </row>
    <row r="713" spans="2:36" ht="52" customHeight="1" x14ac:dyDescent="0.3">
      <c r="B713" s="176" t="s">
        <v>359</v>
      </c>
      <c r="C713" s="176" t="s">
        <v>360</v>
      </c>
      <c r="D713" s="176" t="s">
        <v>66</v>
      </c>
      <c r="E713" s="177" t="s">
        <v>67</v>
      </c>
      <c r="F713" s="177" t="s">
        <v>149</v>
      </c>
      <c r="G713" s="177" t="s">
        <v>69</v>
      </c>
      <c r="H713" s="176" t="s">
        <v>70</v>
      </c>
      <c r="I713" s="176" t="s">
        <v>79</v>
      </c>
      <c r="J713" s="11" t="s">
        <v>130</v>
      </c>
      <c r="K713" s="7" t="s">
        <v>131</v>
      </c>
      <c r="L713" s="7" t="s">
        <v>132</v>
      </c>
      <c r="M713" s="7">
        <v>2</v>
      </c>
      <c r="N713" s="178" t="s">
        <v>125</v>
      </c>
      <c r="O713" s="176" t="s">
        <v>361</v>
      </c>
      <c r="P713" s="176" t="s">
        <v>75</v>
      </c>
      <c r="Q713" s="176" t="s">
        <v>76</v>
      </c>
      <c r="R713" s="179" t="s">
        <v>77</v>
      </c>
      <c r="S713" s="179" t="s">
        <v>126</v>
      </c>
      <c r="T713" s="180">
        <f>V713+Y713</f>
        <v>140600</v>
      </c>
      <c r="U713" s="180" t="s">
        <v>79</v>
      </c>
      <c r="V713" s="184">
        <v>119510</v>
      </c>
      <c r="W713" s="184" t="s">
        <v>79</v>
      </c>
      <c r="X713" s="184" t="s">
        <v>79</v>
      </c>
      <c r="Y713" s="184">
        <v>21090</v>
      </c>
      <c r="Z713" s="184" t="s">
        <v>79</v>
      </c>
      <c r="AA713" s="184" t="s">
        <v>79</v>
      </c>
      <c r="AB713" s="184">
        <v>11400</v>
      </c>
      <c r="AC713" s="178" t="s">
        <v>80</v>
      </c>
      <c r="AD713" s="185" t="s">
        <v>79</v>
      </c>
      <c r="AE713" s="185">
        <f>V713+Y713</f>
        <v>140600</v>
      </c>
      <c r="AF713" s="178" t="s">
        <v>79</v>
      </c>
      <c r="AG713" s="178" t="s">
        <v>33</v>
      </c>
      <c r="AH713" s="178" t="s">
        <v>181</v>
      </c>
      <c r="AI713" s="178" t="s">
        <v>182</v>
      </c>
      <c r="AJ713" s="178"/>
    </row>
    <row r="714" spans="2:36" ht="52" x14ac:dyDescent="0.3">
      <c r="B714" s="176"/>
      <c r="C714" s="176"/>
      <c r="D714" s="176"/>
      <c r="E714" s="177"/>
      <c r="F714" s="177"/>
      <c r="G714" s="177"/>
      <c r="H714" s="176"/>
      <c r="I714" s="176"/>
      <c r="J714" s="11" t="s">
        <v>133</v>
      </c>
      <c r="K714" s="7" t="s">
        <v>134</v>
      </c>
      <c r="L714" s="7" t="s">
        <v>87</v>
      </c>
      <c r="M714" s="7">
        <v>1</v>
      </c>
      <c r="N714" s="178"/>
      <c r="O714" s="176"/>
      <c r="P714" s="176"/>
      <c r="Q714" s="176"/>
      <c r="R714" s="179"/>
      <c r="S714" s="179"/>
      <c r="T714" s="180"/>
      <c r="U714" s="180"/>
      <c r="V714" s="184"/>
      <c r="W714" s="184"/>
      <c r="X714" s="184"/>
      <c r="Y714" s="184"/>
      <c r="Z714" s="184"/>
      <c r="AA714" s="184"/>
      <c r="AB714" s="184"/>
      <c r="AC714" s="178"/>
      <c r="AD714" s="185"/>
      <c r="AE714" s="185"/>
      <c r="AF714" s="176"/>
      <c r="AG714" s="178"/>
      <c r="AH714" s="178"/>
      <c r="AI714" s="178"/>
      <c r="AJ714" s="176"/>
    </row>
    <row r="715" spans="2:36" ht="39" x14ac:dyDescent="0.3">
      <c r="B715" s="176"/>
      <c r="C715" s="176"/>
      <c r="D715" s="176"/>
      <c r="E715" s="177"/>
      <c r="F715" s="177"/>
      <c r="G715" s="177"/>
      <c r="H715" s="176"/>
      <c r="I715" s="176"/>
      <c r="J715" s="11" t="s">
        <v>230</v>
      </c>
      <c r="K715" s="7" t="s">
        <v>135</v>
      </c>
      <c r="L715" s="7" t="s">
        <v>136</v>
      </c>
      <c r="M715" s="7">
        <v>1</v>
      </c>
      <c r="N715" s="178"/>
      <c r="O715" s="176"/>
      <c r="P715" s="176"/>
      <c r="Q715" s="176"/>
      <c r="R715" s="179"/>
      <c r="S715" s="179"/>
      <c r="T715" s="180"/>
      <c r="U715" s="180"/>
      <c r="V715" s="184"/>
      <c r="W715" s="184"/>
      <c r="X715" s="184"/>
      <c r="Y715" s="184"/>
      <c r="Z715" s="184"/>
      <c r="AA715" s="184"/>
      <c r="AB715" s="184"/>
      <c r="AC715" s="178"/>
      <c r="AD715" s="185"/>
      <c r="AE715" s="185"/>
      <c r="AF715" s="176"/>
      <c r="AG715" s="178"/>
      <c r="AH715" s="178"/>
      <c r="AI715" s="178"/>
      <c r="AJ715" s="176"/>
    </row>
    <row r="716" spans="2:36" ht="47.25" customHeight="1" x14ac:dyDescent="0.3">
      <c r="B716" s="176"/>
      <c r="C716" s="176"/>
      <c r="D716" s="176"/>
      <c r="E716" s="177"/>
      <c r="F716" s="177"/>
      <c r="G716" s="177"/>
      <c r="H716" s="176"/>
      <c r="I716" s="176"/>
      <c r="J716" s="11" t="s">
        <v>137</v>
      </c>
      <c r="K716" s="7" t="s">
        <v>138</v>
      </c>
      <c r="L716" s="7" t="s">
        <v>136</v>
      </c>
      <c r="M716" s="71">
        <v>1</v>
      </c>
      <c r="N716" s="178"/>
      <c r="O716" s="176"/>
      <c r="P716" s="176"/>
      <c r="Q716" s="176"/>
      <c r="R716" s="179"/>
      <c r="S716" s="179"/>
      <c r="T716" s="180"/>
      <c r="U716" s="180"/>
      <c r="V716" s="184"/>
      <c r="W716" s="184"/>
      <c r="X716" s="184"/>
      <c r="Y716" s="184"/>
      <c r="Z716" s="184"/>
      <c r="AA716" s="184"/>
      <c r="AB716" s="184"/>
      <c r="AC716" s="178"/>
      <c r="AD716" s="185"/>
      <c r="AE716" s="185"/>
      <c r="AF716" s="176"/>
      <c r="AG716" s="178"/>
      <c r="AH716" s="178"/>
      <c r="AI716" s="178"/>
      <c r="AJ716" s="176"/>
    </row>
    <row r="717" spans="2:36" s="37" customFormat="1" ht="93" customHeight="1" x14ac:dyDescent="0.35">
      <c r="B717" s="176" t="s">
        <v>362</v>
      </c>
      <c r="C717" s="176" t="s">
        <v>363</v>
      </c>
      <c r="D717" s="176" t="s">
        <v>123</v>
      </c>
      <c r="E717" s="177" t="s">
        <v>67</v>
      </c>
      <c r="F717" s="177" t="s">
        <v>151</v>
      </c>
      <c r="G717" s="177" t="s">
        <v>164</v>
      </c>
      <c r="H717" s="176" t="s">
        <v>70</v>
      </c>
      <c r="I717" s="176" t="s">
        <v>79</v>
      </c>
      <c r="J717" s="423" t="s">
        <v>128</v>
      </c>
      <c r="K717" s="194" t="s">
        <v>129</v>
      </c>
      <c r="L717" s="194" t="s">
        <v>87</v>
      </c>
      <c r="M717" s="194">
        <v>1</v>
      </c>
      <c r="N717" s="178" t="s">
        <v>125</v>
      </c>
      <c r="O717" s="176" t="s">
        <v>358</v>
      </c>
      <c r="P717" s="176" t="s">
        <v>75</v>
      </c>
      <c r="Q717" s="176" t="s">
        <v>76</v>
      </c>
      <c r="R717" s="179" t="s">
        <v>77</v>
      </c>
      <c r="S717" s="179" t="s">
        <v>126</v>
      </c>
      <c r="T717" s="180">
        <f>V717+Y717</f>
        <v>29600</v>
      </c>
      <c r="U717" s="180" t="s">
        <v>79</v>
      </c>
      <c r="V717" s="181">
        <v>25160</v>
      </c>
      <c r="W717" s="184" t="s">
        <v>79</v>
      </c>
      <c r="X717" s="184" t="s">
        <v>79</v>
      </c>
      <c r="Y717" s="184">
        <v>4440</v>
      </c>
      <c r="Z717" s="184" t="s">
        <v>100</v>
      </c>
      <c r="AA717" s="184" t="s">
        <v>79</v>
      </c>
      <c r="AB717" s="184">
        <v>2400</v>
      </c>
      <c r="AC717" s="178" t="s">
        <v>166</v>
      </c>
      <c r="AD717" s="185" t="s">
        <v>79</v>
      </c>
      <c r="AE717" s="185">
        <f>V717+Y717</f>
        <v>29600</v>
      </c>
      <c r="AF717" s="178" t="s">
        <v>79</v>
      </c>
      <c r="AG717" s="178" t="s">
        <v>33</v>
      </c>
      <c r="AH717" s="178" t="s">
        <v>181</v>
      </c>
      <c r="AI717" s="178" t="s">
        <v>182</v>
      </c>
      <c r="AJ717" s="178"/>
    </row>
    <row r="718" spans="2:36" s="37" customFormat="1" ht="33.75" customHeight="1" x14ac:dyDescent="0.35">
      <c r="B718" s="176"/>
      <c r="C718" s="176"/>
      <c r="D718" s="176"/>
      <c r="E718" s="177"/>
      <c r="F718" s="177"/>
      <c r="G718" s="177"/>
      <c r="H718" s="176"/>
      <c r="I718" s="176"/>
      <c r="J718" s="424"/>
      <c r="K718" s="196"/>
      <c r="L718" s="196"/>
      <c r="M718" s="196"/>
      <c r="N718" s="178"/>
      <c r="O718" s="176"/>
      <c r="P718" s="176"/>
      <c r="Q718" s="176"/>
      <c r="R718" s="179"/>
      <c r="S718" s="179"/>
      <c r="T718" s="180"/>
      <c r="U718" s="180"/>
      <c r="V718" s="182"/>
      <c r="W718" s="184"/>
      <c r="X718" s="184"/>
      <c r="Y718" s="184"/>
      <c r="Z718" s="184"/>
      <c r="AA718" s="184"/>
      <c r="AB718" s="184"/>
      <c r="AC718" s="178"/>
      <c r="AD718" s="185"/>
      <c r="AE718" s="185"/>
      <c r="AF718" s="176"/>
      <c r="AG718" s="178"/>
      <c r="AH718" s="178"/>
      <c r="AI718" s="178"/>
      <c r="AJ718" s="176"/>
    </row>
    <row r="719" spans="2:36" s="37" customFormat="1" ht="155.25" customHeight="1" x14ac:dyDescent="0.35">
      <c r="B719" s="176"/>
      <c r="C719" s="176"/>
      <c r="D719" s="176"/>
      <c r="E719" s="177"/>
      <c r="F719" s="177"/>
      <c r="G719" s="177"/>
      <c r="H719" s="176"/>
      <c r="I719" s="176"/>
      <c r="J719" s="11" t="s">
        <v>144</v>
      </c>
      <c r="K719" s="7" t="s">
        <v>145</v>
      </c>
      <c r="L719" s="7" t="s">
        <v>87</v>
      </c>
      <c r="M719" s="71">
        <v>20</v>
      </c>
      <c r="N719" s="178"/>
      <c r="O719" s="176"/>
      <c r="P719" s="176"/>
      <c r="Q719" s="176"/>
      <c r="R719" s="179"/>
      <c r="S719" s="179"/>
      <c r="T719" s="180"/>
      <c r="U719" s="180"/>
      <c r="V719" s="183"/>
      <c r="W719" s="184"/>
      <c r="X719" s="184"/>
      <c r="Y719" s="184"/>
      <c r="Z719" s="184"/>
      <c r="AA719" s="184"/>
      <c r="AB719" s="184"/>
      <c r="AC719" s="178"/>
      <c r="AD719" s="185"/>
      <c r="AE719" s="185"/>
      <c r="AF719" s="176"/>
      <c r="AG719" s="178"/>
      <c r="AH719" s="178"/>
      <c r="AI719" s="178"/>
      <c r="AJ719" s="176"/>
    </row>
    <row r="720" spans="2:36" s="37" customFormat="1" ht="132" customHeight="1" x14ac:dyDescent="0.35">
      <c r="B720" s="176" t="s">
        <v>364</v>
      </c>
      <c r="C720" s="176" t="s">
        <v>365</v>
      </c>
      <c r="D720" s="176" t="s">
        <v>123</v>
      </c>
      <c r="E720" s="177" t="s">
        <v>67</v>
      </c>
      <c r="F720" s="177" t="s">
        <v>151</v>
      </c>
      <c r="G720" s="177" t="s">
        <v>164</v>
      </c>
      <c r="H720" s="176" t="s">
        <v>70</v>
      </c>
      <c r="I720" s="176" t="s">
        <v>79</v>
      </c>
      <c r="J720" s="423" t="s">
        <v>144</v>
      </c>
      <c r="K720" s="194" t="s">
        <v>145</v>
      </c>
      <c r="L720" s="194" t="s">
        <v>87</v>
      </c>
      <c r="M720" s="425">
        <v>20</v>
      </c>
      <c r="N720" s="178" t="s">
        <v>125</v>
      </c>
      <c r="O720" s="176" t="s">
        <v>358</v>
      </c>
      <c r="P720" s="176" t="s">
        <v>75</v>
      </c>
      <c r="Q720" s="176" t="s">
        <v>76</v>
      </c>
      <c r="R720" s="179" t="s">
        <v>77</v>
      </c>
      <c r="S720" s="179" t="s">
        <v>126</v>
      </c>
      <c r="T720" s="180">
        <f>V720+Y720</f>
        <v>78625</v>
      </c>
      <c r="U720" s="180" t="s">
        <v>79</v>
      </c>
      <c r="V720" s="181">
        <v>66831.25</v>
      </c>
      <c r="W720" s="184" t="s">
        <v>79</v>
      </c>
      <c r="X720" s="184" t="s">
        <v>79</v>
      </c>
      <c r="Y720" s="184">
        <v>11793.75</v>
      </c>
      <c r="Z720" s="184" t="s">
        <v>100</v>
      </c>
      <c r="AA720" s="184" t="s">
        <v>79</v>
      </c>
      <c r="AB720" s="184">
        <v>6375</v>
      </c>
      <c r="AC720" s="178" t="s">
        <v>166</v>
      </c>
      <c r="AD720" s="185" t="s">
        <v>79</v>
      </c>
      <c r="AE720" s="185">
        <f>V720+Y720</f>
        <v>78625</v>
      </c>
      <c r="AF720" s="178" t="s">
        <v>79</v>
      </c>
      <c r="AG720" s="178" t="s">
        <v>33</v>
      </c>
      <c r="AH720" s="178" t="s">
        <v>181</v>
      </c>
      <c r="AI720" s="178" t="s">
        <v>182</v>
      </c>
      <c r="AJ720" s="178"/>
    </row>
    <row r="721" spans="2:36" s="37" customFormat="1" ht="85" customHeight="1" x14ac:dyDescent="0.35">
      <c r="B721" s="176"/>
      <c r="C721" s="176"/>
      <c r="D721" s="176"/>
      <c r="E721" s="177"/>
      <c r="F721" s="177"/>
      <c r="G721" s="177"/>
      <c r="H721" s="176"/>
      <c r="I721" s="176"/>
      <c r="J721" s="543"/>
      <c r="K721" s="195"/>
      <c r="L721" s="195"/>
      <c r="M721" s="426"/>
      <c r="N721" s="178"/>
      <c r="O721" s="176"/>
      <c r="P721" s="176"/>
      <c r="Q721" s="176"/>
      <c r="R721" s="179"/>
      <c r="S721" s="179"/>
      <c r="T721" s="180"/>
      <c r="U721" s="180"/>
      <c r="V721" s="182"/>
      <c r="W721" s="184"/>
      <c r="X721" s="184"/>
      <c r="Y721" s="184"/>
      <c r="Z721" s="184"/>
      <c r="AA721" s="184"/>
      <c r="AB721" s="184"/>
      <c r="AC721" s="178"/>
      <c r="AD721" s="185"/>
      <c r="AE721" s="185"/>
      <c r="AF721" s="176"/>
      <c r="AG721" s="178"/>
      <c r="AH721" s="178"/>
      <c r="AI721" s="178"/>
      <c r="AJ721" s="176"/>
    </row>
    <row r="722" spans="2:36" s="37" customFormat="1" ht="59.15" customHeight="1" x14ac:dyDescent="0.35">
      <c r="B722" s="176"/>
      <c r="C722" s="176"/>
      <c r="D722" s="176"/>
      <c r="E722" s="177"/>
      <c r="F722" s="177"/>
      <c r="G722" s="177"/>
      <c r="H722" s="176"/>
      <c r="I722" s="176"/>
      <c r="J722" s="424"/>
      <c r="K722" s="196"/>
      <c r="L722" s="196"/>
      <c r="M722" s="427"/>
      <c r="N722" s="178"/>
      <c r="O722" s="176"/>
      <c r="P722" s="176"/>
      <c r="Q722" s="176"/>
      <c r="R722" s="179"/>
      <c r="S722" s="179"/>
      <c r="T722" s="180"/>
      <c r="U722" s="180"/>
      <c r="V722" s="183"/>
      <c r="W722" s="184"/>
      <c r="X722" s="184"/>
      <c r="Y722" s="184"/>
      <c r="Z722" s="184"/>
      <c r="AA722" s="184"/>
      <c r="AB722" s="184"/>
      <c r="AC722" s="178"/>
      <c r="AD722" s="185"/>
      <c r="AE722" s="185"/>
      <c r="AF722" s="176"/>
      <c r="AG722" s="178"/>
      <c r="AH722" s="178"/>
      <c r="AI722" s="178"/>
      <c r="AJ722" s="176"/>
    </row>
    <row r="723" spans="2:36" s="37" customFormat="1" ht="131.5" customHeight="1" x14ac:dyDescent="0.35">
      <c r="B723" s="176" t="s">
        <v>366</v>
      </c>
      <c r="C723" s="176" t="s">
        <v>367</v>
      </c>
      <c r="D723" s="176" t="s">
        <v>123</v>
      </c>
      <c r="E723" s="177" t="s">
        <v>67</v>
      </c>
      <c r="F723" s="177" t="s">
        <v>151</v>
      </c>
      <c r="G723" s="177" t="s">
        <v>164</v>
      </c>
      <c r="H723" s="176" t="s">
        <v>70</v>
      </c>
      <c r="I723" s="176" t="s">
        <v>79</v>
      </c>
      <c r="J723" s="29" t="s">
        <v>128</v>
      </c>
      <c r="K723" s="14" t="s">
        <v>129</v>
      </c>
      <c r="L723" s="14" t="s">
        <v>87</v>
      </c>
      <c r="M723" s="14">
        <v>2</v>
      </c>
      <c r="N723" s="178" t="s">
        <v>125</v>
      </c>
      <c r="O723" s="176" t="s">
        <v>358</v>
      </c>
      <c r="P723" s="176" t="s">
        <v>75</v>
      </c>
      <c r="Q723" s="176" t="s">
        <v>76</v>
      </c>
      <c r="R723" s="179" t="s">
        <v>77</v>
      </c>
      <c r="S723" s="179"/>
      <c r="T723" s="180">
        <f>V723+Y723</f>
        <v>65900.930000000008</v>
      </c>
      <c r="U723" s="180" t="s">
        <v>79</v>
      </c>
      <c r="V723" s="181">
        <v>56015.83</v>
      </c>
      <c r="W723" s="184" t="s">
        <v>79</v>
      </c>
      <c r="X723" s="184" t="s">
        <v>79</v>
      </c>
      <c r="Y723" s="184">
        <v>9885.1</v>
      </c>
      <c r="Z723" s="184" t="s">
        <v>100</v>
      </c>
      <c r="AA723" s="184" t="s">
        <v>79</v>
      </c>
      <c r="AB723" s="184">
        <v>5343.32</v>
      </c>
      <c r="AC723" s="178" t="s">
        <v>166</v>
      </c>
      <c r="AD723" s="185" t="s">
        <v>79</v>
      </c>
      <c r="AE723" s="185">
        <f>V723+Y723</f>
        <v>65900.930000000008</v>
      </c>
      <c r="AF723" s="178" t="s">
        <v>79</v>
      </c>
      <c r="AG723" s="178" t="s">
        <v>33</v>
      </c>
      <c r="AH723" s="178" t="s">
        <v>254</v>
      </c>
      <c r="AI723" s="178" t="s">
        <v>435</v>
      </c>
      <c r="AJ723" s="178"/>
    </row>
    <row r="724" spans="2:36" s="37" customFormat="1" ht="159.65" customHeight="1" x14ac:dyDescent="0.35">
      <c r="B724" s="194"/>
      <c r="C724" s="194"/>
      <c r="D724" s="194"/>
      <c r="E724" s="202"/>
      <c r="F724" s="202"/>
      <c r="G724" s="202"/>
      <c r="H724" s="194"/>
      <c r="I724" s="194"/>
      <c r="J724" s="29" t="s">
        <v>144</v>
      </c>
      <c r="K724" s="14" t="s">
        <v>145</v>
      </c>
      <c r="L724" s="14" t="s">
        <v>87</v>
      </c>
      <c r="M724" s="79">
        <v>40</v>
      </c>
      <c r="N724" s="204"/>
      <c r="O724" s="194"/>
      <c r="P724" s="194"/>
      <c r="Q724" s="194"/>
      <c r="R724" s="208"/>
      <c r="S724" s="208"/>
      <c r="T724" s="211"/>
      <c r="U724" s="211"/>
      <c r="V724" s="182"/>
      <c r="W724" s="184"/>
      <c r="X724" s="184"/>
      <c r="Y724" s="184"/>
      <c r="Z724" s="184"/>
      <c r="AA724" s="184"/>
      <c r="AB724" s="184"/>
      <c r="AC724" s="178"/>
      <c r="AD724" s="185"/>
      <c r="AE724" s="186"/>
      <c r="AF724" s="194"/>
      <c r="AG724" s="204"/>
      <c r="AH724" s="204"/>
      <c r="AI724" s="204"/>
      <c r="AJ724" s="176"/>
    </row>
    <row r="725" spans="2:36" s="37" customFormat="1" ht="79.5" customHeight="1" x14ac:dyDescent="0.35">
      <c r="B725" s="176" t="s">
        <v>701</v>
      </c>
      <c r="C725" s="176" t="s">
        <v>690</v>
      </c>
      <c r="D725" s="176" t="s">
        <v>90</v>
      </c>
      <c r="E725" s="192" t="s">
        <v>67</v>
      </c>
      <c r="F725" s="192" t="s">
        <v>149</v>
      </c>
      <c r="G725" s="177" t="s">
        <v>691</v>
      </c>
      <c r="H725" s="194" t="s">
        <v>70</v>
      </c>
      <c r="I725" s="194" t="s">
        <v>100</v>
      </c>
      <c r="J725" s="11" t="s">
        <v>130</v>
      </c>
      <c r="K725" s="7" t="s">
        <v>131</v>
      </c>
      <c r="L725" s="7" t="s">
        <v>132</v>
      </c>
      <c r="M725" s="7">
        <v>3</v>
      </c>
      <c r="N725" s="178" t="s">
        <v>125</v>
      </c>
      <c r="O725" s="176" t="s">
        <v>361</v>
      </c>
      <c r="P725" s="176" t="s">
        <v>75</v>
      </c>
      <c r="Q725" s="176" t="s">
        <v>76</v>
      </c>
      <c r="R725" s="179" t="s">
        <v>77</v>
      </c>
      <c r="S725" s="179" t="s">
        <v>126</v>
      </c>
      <c r="T725" s="180">
        <f>V725+Y725</f>
        <v>203300.75</v>
      </c>
      <c r="U725" s="180">
        <f>+T725/M726</f>
        <v>203300.75</v>
      </c>
      <c r="V725" s="184">
        <v>172805.64</v>
      </c>
      <c r="W725" s="184" t="s">
        <v>79</v>
      </c>
      <c r="X725" s="184" t="s">
        <v>79</v>
      </c>
      <c r="Y725" s="288">
        <v>30495.11</v>
      </c>
      <c r="Z725" s="184" t="s">
        <v>79</v>
      </c>
      <c r="AA725" s="184" t="s">
        <v>79</v>
      </c>
      <c r="AB725" s="288">
        <v>51143.24</v>
      </c>
      <c r="AC725" s="178" t="s">
        <v>80</v>
      </c>
      <c r="AD725" s="185" t="s">
        <v>79</v>
      </c>
      <c r="AE725" s="185">
        <f>V725+Y725</f>
        <v>203300.75</v>
      </c>
      <c r="AF725" s="178" t="s">
        <v>79</v>
      </c>
      <c r="AG725" s="178" t="s">
        <v>33</v>
      </c>
      <c r="AH725" s="178" t="s">
        <v>195</v>
      </c>
      <c r="AI725" s="178" t="s">
        <v>179</v>
      </c>
      <c r="AJ725" s="178"/>
    </row>
    <row r="726" spans="2:36" s="37" customFormat="1" ht="78" customHeight="1" x14ac:dyDescent="0.35">
      <c r="B726" s="258"/>
      <c r="C726" s="258"/>
      <c r="D726" s="258"/>
      <c r="E726" s="192"/>
      <c r="F726" s="192"/>
      <c r="G726" s="192"/>
      <c r="H726" s="195"/>
      <c r="I726" s="195"/>
      <c r="J726" s="11" t="s">
        <v>133</v>
      </c>
      <c r="K726" s="7" t="s">
        <v>134</v>
      </c>
      <c r="L726" s="7" t="s">
        <v>87</v>
      </c>
      <c r="M726" s="7">
        <v>1</v>
      </c>
      <c r="N726" s="178"/>
      <c r="O726" s="176"/>
      <c r="P726" s="176"/>
      <c r="Q726" s="176"/>
      <c r="R726" s="179"/>
      <c r="S726" s="179"/>
      <c r="T726" s="180"/>
      <c r="U726" s="180"/>
      <c r="V726" s="184"/>
      <c r="W726" s="184"/>
      <c r="X726" s="184"/>
      <c r="Y726" s="367"/>
      <c r="Z726" s="184"/>
      <c r="AA726" s="184"/>
      <c r="AB726" s="367"/>
      <c r="AC726" s="178"/>
      <c r="AD726" s="185"/>
      <c r="AE726" s="185"/>
      <c r="AF726" s="176"/>
      <c r="AG726" s="178"/>
      <c r="AH726" s="178"/>
      <c r="AI726" s="178"/>
      <c r="AJ726" s="176"/>
    </row>
    <row r="727" spans="2:36" s="37" customFormat="1" ht="57.65" customHeight="1" x14ac:dyDescent="0.35">
      <c r="B727" s="258"/>
      <c r="C727" s="258"/>
      <c r="D727" s="258"/>
      <c r="E727" s="192"/>
      <c r="F727" s="192"/>
      <c r="G727" s="192"/>
      <c r="H727" s="195"/>
      <c r="I727" s="195"/>
      <c r="J727" s="11" t="s">
        <v>230</v>
      </c>
      <c r="K727" s="7" t="s">
        <v>135</v>
      </c>
      <c r="L727" s="7" t="s">
        <v>136</v>
      </c>
      <c r="M727" s="7">
        <v>1</v>
      </c>
      <c r="N727" s="178"/>
      <c r="O727" s="176"/>
      <c r="P727" s="176"/>
      <c r="Q727" s="176"/>
      <c r="R727" s="179"/>
      <c r="S727" s="179"/>
      <c r="T727" s="180"/>
      <c r="U727" s="180"/>
      <c r="V727" s="184"/>
      <c r="W727" s="184"/>
      <c r="X727" s="184"/>
      <c r="Y727" s="367"/>
      <c r="Z727" s="184"/>
      <c r="AA727" s="184"/>
      <c r="AB727" s="367"/>
      <c r="AC727" s="178"/>
      <c r="AD727" s="185"/>
      <c r="AE727" s="185"/>
      <c r="AF727" s="176"/>
      <c r="AG727" s="178"/>
      <c r="AH727" s="178"/>
      <c r="AI727" s="178"/>
      <c r="AJ727" s="176"/>
    </row>
    <row r="728" spans="2:36" s="37" customFormat="1" ht="59.5" customHeight="1" thickBot="1" x14ac:dyDescent="0.4">
      <c r="B728" s="258"/>
      <c r="C728" s="258"/>
      <c r="D728" s="258"/>
      <c r="E728" s="192"/>
      <c r="F728" s="192"/>
      <c r="G728" s="192"/>
      <c r="H728" s="196"/>
      <c r="I728" s="196"/>
      <c r="J728" s="11" t="s">
        <v>137</v>
      </c>
      <c r="K728" s="7" t="s">
        <v>138</v>
      </c>
      <c r="L728" s="7" t="s">
        <v>136</v>
      </c>
      <c r="M728" s="71">
        <v>1</v>
      </c>
      <c r="N728" s="178"/>
      <c r="O728" s="176"/>
      <c r="P728" s="176"/>
      <c r="Q728" s="176"/>
      <c r="R728" s="179"/>
      <c r="S728" s="179"/>
      <c r="T728" s="180"/>
      <c r="U728" s="180"/>
      <c r="V728" s="184"/>
      <c r="W728" s="184"/>
      <c r="X728" s="184"/>
      <c r="Y728" s="367"/>
      <c r="Z728" s="184"/>
      <c r="AA728" s="184"/>
      <c r="AB728" s="367"/>
      <c r="AC728" s="178"/>
      <c r="AD728" s="185"/>
      <c r="AE728" s="185"/>
      <c r="AF728" s="176"/>
      <c r="AG728" s="178"/>
      <c r="AH728" s="178"/>
      <c r="AI728" s="178"/>
      <c r="AJ728" s="176"/>
    </row>
    <row r="729" spans="2:36" s="37" customFormat="1" ht="132.65" customHeight="1" x14ac:dyDescent="0.35">
      <c r="B729" s="176" t="s">
        <v>702</v>
      </c>
      <c r="C729" s="176" t="s">
        <v>692</v>
      </c>
      <c r="D729" s="176" t="s">
        <v>90</v>
      </c>
      <c r="E729" s="192" t="s">
        <v>67</v>
      </c>
      <c r="F729" s="192" t="s">
        <v>151</v>
      </c>
      <c r="G729" s="177" t="s">
        <v>677</v>
      </c>
      <c r="H729" s="194" t="s">
        <v>70</v>
      </c>
      <c r="I729" s="194" t="s">
        <v>100</v>
      </c>
      <c r="J729" s="105" t="s">
        <v>683</v>
      </c>
      <c r="K729" s="106" t="s">
        <v>124</v>
      </c>
      <c r="L729" s="107" t="s">
        <v>88</v>
      </c>
      <c r="M729" s="108">
        <v>40</v>
      </c>
      <c r="N729" s="546" t="s">
        <v>698</v>
      </c>
      <c r="O729" s="433" t="s">
        <v>699</v>
      </c>
      <c r="P729" s="194" t="s">
        <v>75</v>
      </c>
      <c r="Q729" s="194" t="s">
        <v>76</v>
      </c>
      <c r="R729" s="194" t="s">
        <v>77</v>
      </c>
      <c r="S729" s="208" t="s">
        <v>126</v>
      </c>
      <c r="T729" s="211">
        <f>V729+Y729</f>
        <v>141240.83000000002</v>
      </c>
      <c r="U729" s="212">
        <f>+T729/M730</f>
        <v>47080.276666666672</v>
      </c>
      <c r="V729" s="428">
        <v>120054.71</v>
      </c>
      <c r="W729" s="182" t="s">
        <v>100</v>
      </c>
      <c r="X729" s="182" t="s">
        <v>100</v>
      </c>
      <c r="Y729" s="428">
        <v>21186.12</v>
      </c>
      <c r="Z729" s="182" t="s">
        <v>100</v>
      </c>
      <c r="AA729" s="182" t="s">
        <v>100</v>
      </c>
      <c r="AB729" s="428">
        <v>35531.17</v>
      </c>
      <c r="AC729" s="205" t="s">
        <v>166</v>
      </c>
      <c r="AD729" s="187" t="s">
        <v>79</v>
      </c>
      <c r="AE729" s="187">
        <f>V729+Y729</f>
        <v>141240.83000000002</v>
      </c>
      <c r="AF729" s="204" t="s">
        <v>79</v>
      </c>
      <c r="AG729" s="204" t="s">
        <v>33</v>
      </c>
      <c r="AH729" s="377" t="s">
        <v>178</v>
      </c>
      <c r="AI729" s="204" t="s">
        <v>179</v>
      </c>
      <c r="AJ729" s="204"/>
    </row>
    <row r="730" spans="2:36" s="37" customFormat="1" ht="95.15" customHeight="1" x14ac:dyDescent="0.35">
      <c r="B730" s="258"/>
      <c r="C730" s="258"/>
      <c r="D730" s="258"/>
      <c r="E730" s="192"/>
      <c r="F730" s="192"/>
      <c r="G730" s="192"/>
      <c r="H730" s="195"/>
      <c r="I730" s="195"/>
      <c r="J730" s="29" t="s">
        <v>128</v>
      </c>
      <c r="K730" s="88" t="s">
        <v>129</v>
      </c>
      <c r="L730" s="109" t="s">
        <v>87</v>
      </c>
      <c r="M730" s="95">
        <v>3</v>
      </c>
      <c r="N730" s="244"/>
      <c r="O730" s="434"/>
      <c r="P730" s="195"/>
      <c r="Q730" s="195"/>
      <c r="R730" s="195"/>
      <c r="S730" s="209"/>
      <c r="T730" s="212"/>
      <c r="U730" s="212"/>
      <c r="V730" s="367"/>
      <c r="W730" s="182"/>
      <c r="X730" s="182"/>
      <c r="Y730" s="367"/>
      <c r="Z730" s="182"/>
      <c r="AA730" s="182"/>
      <c r="AB730" s="367"/>
      <c r="AC730" s="205"/>
      <c r="AD730" s="187"/>
      <c r="AE730" s="187"/>
      <c r="AF730" s="195"/>
      <c r="AG730" s="205"/>
      <c r="AH730" s="205"/>
      <c r="AI730" s="205"/>
      <c r="AJ730" s="195"/>
    </row>
    <row r="731" spans="2:36" s="37" customFormat="1" ht="196.5" customHeight="1" thickBot="1" x14ac:dyDescent="0.4">
      <c r="B731" s="258"/>
      <c r="C731" s="258"/>
      <c r="D731" s="258"/>
      <c r="E731" s="192"/>
      <c r="F731" s="192"/>
      <c r="G731" s="192"/>
      <c r="H731" s="196"/>
      <c r="I731" s="196"/>
      <c r="J731" s="110" t="s">
        <v>697</v>
      </c>
      <c r="K731" s="111" t="s">
        <v>684</v>
      </c>
      <c r="L731" s="112" t="s">
        <v>87</v>
      </c>
      <c r="M731" s="113">
        <v>69</v>
      </c>
      <c r="N731" s="547"/>
      <c r="O731" s="435"/>
      <c r="P731" s="196"/>
      <c r="Q731" s="196"/>
      <c r="R731" s="196"/>
      <c r="S731" s="210"/>
      <c r="T731" s="213"/>
      <c r="U731" s="213"/>
      <c r="V731" s="367"/>
      <c r="W731" s="183"/>
      <c r="X731" s="183"/>
      <c r="Y731" s="367"/>
      <c r="Z731" s="183"/>
      <c r="AA731" s="183"/>
      <c r="AB731" s="367"/>
      <c r="AC731" s="206"/>
      <c r="AD731" s="188"/>
      <c r="AE731" s="188"/>
      <c r="AF731" s="196"/>
      <c r="AG731" s="206"/>
      <c r="AH731" s="206"/>
      <c r="AI731" s="206"/>
      <c r="AJ731" s="196"/>
    </row>
    <row r="732" spans="2:36" s="37" customFormat="1" ht="132.65" customHeight="1" x14ac:dyDescent="0.35">
      <c r="B732" s="176" t="s">
        <v>703</v>
      </c>
      <c r="C732" s="176" t="s">
        <v>693</v>
      </c>
      <c r="D732" s="176" t="s">
        <v>90</v>
      </c>
      <c r="E732" s="192" t="s">
        <v>67</v>
      </c>
      <c r="F732" s="192" t="s">
        <v>151</v>
      </c>
      <c r="G732" s="177" t="s">
        <v>677</v>
      </c>
      <c r="H732" s="194" t="s">
        <v>70</v>
      </c>
      <c r="I732" s="194" t="s">
        <v>100</v>
      </c>
      <c r="J732" s="105" t="s">
        <v>683</v>
      </c>
      <c r="K732" s="106" t="s">
        <v>124</v>
      </c>
      <c r="L732" s="107" t="s">
        <v>88</v>
      </c>
      <c r="M732" s="108">
        <v>40</v>
      </c>
      <c r="N732" s="548" t="s">
        <v>698</v>
      </c>
      <c r="O732" s="558" t="s">
        <v>699</v>
      </c>
      <c r="P732" s="194" t="s">
        <v>75</v>
      </c>
      <c r="Q732" s="194" t="s">
        <v>76</v>
      </c>
      <c r="R732" s="194" t="s">
        <v>77</v>
      </c>
      <c r="S732" s="208" t="s">
        <v>126</v>
      </c>
      <c r="T732" s="212">
        <f>V732+Y732</f>
        <v>310306.32</v>
      </c>
      <c r="U732" s="212">
        <f>+T732/M733</f>
        <v>31030.632000000001</v>
      </c>
      <c r="V732" s="188">
        <v>263760.37</v>
      </c>
      <c r="W732" s="182" t="s">
        <v>100</v>
      </c>
      <c r="X732" s="182" t="s">
        <v>100</v>
      </c>
      <c r="Y732" s="188">
        <v>46545.95</v>
      </c>
      <c r="Z732" s="182" t="s">
        <v>100</v>
      </c>
      <c r="AA732" s="182" t="s">
        <v>100</v>
      </c>
      <c r="AB732" s="188">
        <v>78062.039999999994</v>
      </c>
      <c r="AC732" s="205" t="s">
        <v>166</v>
      </c>
      <c r="AD732" s="187" t="s">
        <v>79</v>
      </c>
      <c r="AE732" s="186">
        <f>V732+Y732</f>
        <v>310306.32</v>
      </c>
      <c r="AF732" s="204" t="s">
        <v>79</v>
      </c>
      <c r="AG732" s="204" t="s">
        <v>33</v>
      </c>
      <c r="AH732" s="377" t="s">
        <v>178</v>
      </c>
      <c r="AI732" s="204" t="s">
        <v>197</v>
      </c>
      <c r="AJ732" s="204"/>
    </row>
    <row r="733" spans="2:36" s="37" customFormat="1" ht="108.65" customHeight="1" x14ac:dyDescent="0.35">
      <c r="B733" s="258"/>
      <c r="C733" s="258"/>
      <c r="D733" s="258"/>
      <c r="E733" s="192"/>
      <c r="F733" s="192"/>
      <c r="G733" s="192"/>
      <c r="H733" s="195"/>
      <c r="I733" s="195"/>
      <c r="J733" s="29" t="s">
        <v>128</v>
      </c>
      <c r="K733" s="88" t="s">
        <v>129</v>
      </c>
      <c r="L733" s="109" t="s">
        <v>87</v>
      </c>
      <c r="M733" s="95">
        <v>10</v>
      </c>
      <c r="N733" s="381"/>
      <c r="O733" s="192"/>
      <c r="P733" s="195"/>
      <c r="Q733" s="195"/>
      <c r="R733" s="195"/>
      <c r="S733" s="209"/>
      <c r="T733" s="212"/>
      <c r="U733" s="212"/>
      <c r="V733" s="269"/>
      <c r="W733" s="182"/>
      <c r="X733" s="182"/>
      <c r="Y733" s="269"/>
      <c r="Z733" s="182"/>
      <c r="AA733" s="182"/>
      <c r="AB733" s="269"/>
      <c r="AC733" s="205"/>
      <c r="AD733" s="187"/>
      <c r="AE733" s="187"/>
      <c r="AF733" s="195"/>
      <c r="AG733" s="205"/>
      <c r="AH733" s="205"/>
      <c r="AI733" s="205"/>
      <c r="AJ733" s="195"/>
    </row>
    <row r="734" spans="2:36" s="37" customFormat="1" ht="90.65" customHeight="1" thickBot="1" x14ac:dyDescent="0.4">
      <c r="B734" s="258"/>
      <c r="C734" s="258"/>
      <c r="D734" s="258"/>
      <c r="E734" s="192"/>
      <c r="F734" s="192"/>
      <c r="G734" s="192"/>
      <c r="H734" s="196"/>
      <c r="I734" s="196"/>
      <c r="J734" s="110" t="s">
        <v>697</v>
      </c>
      <c r="K734" s="111" t="s">
        <v>684</v>
      </c>
      <c r="L734" s="112" t="s">
        <v>87</v>
      </c>
      <c r="M734" s="113">
        <v>230</v>
      </c>
      <c r="N734" s="549"/>
      <c r="O734" s="559"/>
      <c r="P734" s="196"/>
      <c r="Q734" s="196"/>
      <c r="R734" s="196"/>
      <c r="S734" s="210"/>
      <c r="T734" s="213"/>
      <c r="U734" s="213"/>
      <c r="V734" s="269"/>
      <c r="W734" s="183"/>
      <c r="X734" s="183"/>
      <c r="Y734" s="269"/>
      <c r="Z734" s="183"/>
      <c r="AA734" s="183"/>
      <c r="AB734" s="269"/>
      <c r="AC734" s="206"/>
      <c r="AD734" s="188"/>
      <c r="AE734" s="188"/>
      <c r="AF734" s="196"/>
      <c r="AG734" s="206"/>
      <c r="AH734" s="206"/>
      <c r="AI734" s="206"/>
      <c r="AJ734" s="196"/>
    </row>
    <row r="735" spans="2:36" s="37" customFormat="1" ht="152.15" customHeight="1" x14ac:dyDescent="0.35">
      <c r="B735" s="194" t="s">
        <v>704</v>
      </c>
      <c r="C735" s="194" t="s">
        <v>694</v>
      </c>
      <c r="D735" s="194" t="s">
        <v>66</v>
      </c>
      <c r="E735" s="194" t="s">
        <v>67</v>
      </c>
      <c r="F735" s="194" t="s">
        <v>151</v>
      </c>
      <c r="G735" s="194" t="s">
        <v>677</v>
      </c>
      <c r="H735" s="194" t="s">
        <v>70</v>
      </c>
      <c r="I735" s="194" t="s">
        <v>100</v>
      </c>
      <c r="J735" s="114" t="s">
        <v>697</v>
      </c>
      <c r="K735" s="115" t="s">
        <v>684</v>
      </c>
      <c r="L735" s="116" t="s">
        <v>87</v>
      </c>
      <c r="M735" s="116">
        <v>10</v>
      </c>
      <c r="N735" s="554" t="s">
        <v>698</v>
      </c>
      <c r="O735" s="556" t="s">
        <v>700</v>
      </c>
      <c r="P735" s="194" t="s">
        <v>75</v>
      </c>
      <c r="Q735" s="194" t="s">
        <v>76</v>
      </c>
      <c r="R735" s="208" t="s">
        <v>77</v>
      </c>
      <c r="S735" s="208" t="s">
        <v>126</v>
      </c>
      <c r="T735" s="25">
        <f>+V735+Y735</f>
        <v>117700.3</v>
      </c>
      <c r="U735" s="25">
        <f>+T735/1</f>
        <v>117700.3</v>
      </c>
      <c r="V735" s="94">
        <v>100045.25</v>
      </c>
      <c r="W735" s="26" t="s">
        <v>100</v>
      </c>
      <c r="X735" s="26" t="s">
        <v>100</v>
      </c>
      <c r="Y735" s="94">
        <v>17655.05</v>
      </c>
      <c r="Z735" s="26" t="s">
        <v>100</v>
      </c>
      <c r="AA735" s="26" t="s">
        <v>100</v>
      </c>
      <c r="AB735" s="94">
        <v>29609.21</v>
      </c>
      <c r="AC735" s="17"/>
      <c r="AD735" s="45"/>
      <c r="AE735" s="45">
        <f>+V735+Y735</f>
        <v>117700.3</v>
      </c>
      <c r="AF735" s="16"/>
      <c r="AG735" s="17" t="s">
        <v>33</v>
      </c>
      <c r="AH735" s="17" t="s">
        <v>270</v>
      </c>
      <c r="AI735" s="204" t="s">
        <v>274</v>
      </c>
      <c r="AJ735" s="194"/>
    </row>
    <row r="736" spans="2:36" s="37" customFormat="1" ht="95.15" customHeight="1" thickBot="1" x14ac:dyDescent="0.4">
      <c r="B736" s="196"/>
      <c r="C736" s="196"/>
      <c r="D736" s="196"/>
      <c r="E736" s="196"/>
      <c r="F736" s="196"/>
      <c r="G736" s="196"/>
      <c r="H736" s="196"/>
      <c r="I736" s="196"/>
      <c r="J736" s="29" t="s">
        <v>128</v>
      </c>
      <c r="K736" s="88" t="s">
        <v>129</v>
      </c>
      <c r="L736" s="109" t="s">
        <v>87</v>
      </c>
      <c r="M736" s="59">
        <v>0</v>
      </c>
      <c r="N736" s="555"/>
      <c r="O736" s="557"/>
      <c r="P736" s="196"/>
      <c r="Q736" s="196"/>
      <c r="R736" s="210"/>
      <c r="S736" s="210"/>
      <c r="T736" s="25"/>
      <c r="U736" s="25"/>
      <c r="V736" s="94"/>
      <c r="W736" s="26"/>
      <c r="X736" s="26"/>
      <c r="Y736" s="94"/>
      <c r="Z736" s="26"/>
      <c r="AA736" s="26"/>
      <c r="AB736" s="94"/>
      <c r="AC736" s="17"/>
      <c r="AD736" s="45"/>
      <c r="AE736" s="45"/>
      <c r="AF736" s="16"/>
      <c r="AG736" s="17"/>
      <c r="AH736" s="17"/>
      <c r="AI736" s="206"/>
      <c r="AJ736" s="196"/>
    </row>
    <row r="737" spans="2:36" s="37" customFormat="1" ht="111.65" customHeight="1" x14ac:dyDescent="0.35">
      <c r="B737" s="176" t="s">
        <v>705</v>
      </c>
      <c r="C737" s="176" t="s">
        <v>693</v>
      </c>
      <c r="D737" s="176" t="s">
        <v>90</v>
      </c>
      <c r="E737" s="192" t="s">
        <v>67</v>
      </c>
      <c r="F737" s="192" t="s">
        <v>151</v>
      </c>
      <c r="G737" s="177" t="s">
        <v>677</v>
      </c>
      <c r="H737" s="194" t="s">
        <v>70</v>
      </c>
      <c r="I737" s="194" t="s">
        <v>100</v>
      </c>
      <c r="J737" s="105" t="s">
        <v>683</v>
      </c>
      <c r="K737" s="106" t="s">
        <v>124</v>
      </c>
      <c r="L737" s="107" t="s">
        <v>88</v>
      </c>
      <c r="M737" s="108">
        <v>40</v>
      </c>
      <c r="N737" s="548" t="s">
        <v>698</v>
      </c>
      <c r="O737" s="558" t="s">
        <v>699</v>
      </c>
      <c r="P737" s="194" t="s">
        <v>75</v>
      </c>
      <c r="Q737" s="194" t="s">
        <v>76</v>
      </c>
      <c r="R737" s="176" t="s">
        <v>77</v>
      </c>
      <c r="S737" s="179" t="s">
        <v>126</v>
      </c>
      <c r="T737" s="180">
        <f>V737+Y737</f>
        <v>62061.26</v>
      </c>
      <c r="U737" s="180">
        <f>+T737/M738</f>
        <v>31030.63</v>
      </c>
      <c r="V737" s="185">
        <v>52752.07</v>
      </c>
      <c r="W737" s="184" t="s">
        <v>100</v>
      </c>
      <c r="X737" s="184" t="s">
        <v>100</v>
      </c>
      <c r="Y737" s="185">
        <v>9309.19</v>
      </c>
      <c r="Z737" s="184" t="s">
        <v>100</v>
      </c>
      <c r="AA737" s="184" t="s">
        <v>100</v>
      </c>
      <c r="AB737" s="185">
        <v>15612.41</v>
      </c>
      <c r="AC737" s="178" t="s">
        <v>166</v>
      </c>
      <c r="AD737" s="185" t="s">
        <v>79</v>
      </c>
      <c r="AE737" s="185">
        <f>V737+Y737</f>
        <v>62061.26</v>
      </c>
      <c r="AF737" s="178" t="s">
        <v>79</v>
      </c>
      <c r="AG737" s="178" t="s">
        <v>33</v>
      </c>
      <c r="AH737" s="178" t="s">
        <v>254</v>
      </c>
      <c r="AI737" s="204" t="s">
        <v>435</v>
      </c>
      <c r="AJ737" s="204"/>
    </row>
    <row r="738" spans="2:36" s="37" customFormat="1" ht="102" customHeight="1" x14ac:dyDescent="0.35">
      <c r="B738" s="258"/>
      <c r="C738" s="258"/>
      <c r="D738" s="258"/>
      <c r="E738" s="192"/>
      <c r="F738" s="192"/>
      <c r="G738" s="192"/>
      <c r="H738" s="195"/>
      <c r="I738" s="195"/>
      <c r="J738" s="29" t="s">
        <v>128</v>
      </c>
      <c r="K738" s="88" t="s">
        <v>129</v>
      </c>
      <c r="L738" s="109" t="s">
        <v>87</v>
      </c>
      <c r="M738" s="59">
        <v>2</v>
      </c>
      <c r="N738" s="381"/>
      <c r="O738" s="192"/>
      <c r="P738" s="195"/>
      <c r="Q738" s="195"/>
      <c r="R738" s="195"/>
      <c r="S738" s="209"/>
      <c r="T738" s="212"/>
      <c r="U738" s="212"/>
      <c r="V738" s="251"/>
      <c r="W738" s="182"/>
      <c r="X738" s="182"/>
      <c r="Y738" s="251"/>
      <c r="Z738" s="182"/>
      <c r="AA738" s="182"/>
      <c r="AB738" s="251"/>
      <c r="AC738" s="205"/>
      <c r="AD738" s="187"/>
      <c r="AE738" s="187"/>
      <c r="AF738" s="195"/>
      <c r="AG738" s="205"/>
      <c r="AH738" s="205"/>
      <c r="AI738" s="205"/>
      <c r="AJ738" s="195"/>
    </row>
    <row r="739" spans="2:36" s="37" customFormat="1" ht="117" customHeight="1" thickBot="1" x14ac:dyDescent="0.4">
      <c r="B739" s="240"/>
      <c r="C739" s="240"/>
      <c r="D739" s="240"/>
      <c r="E739" s="298"/>
      <c r="F739" s="298"/>
      <c r="G739" s="298"/>
      <c r="H739" s="196"/>
      <c r="I739" s="195"/>
      <c r="J739" s="29" t="s">
        <v>697</v>
      </c>
      <c r="K739" s="60" t="s">
        <v>684</v>
      </c>
      <c r="L739" s="117" t="s">
        <v>87</v>
      </c>
      <c r="M739" s="118">
        <v>46</v>
      </c>
      <c r="N739" s="393"/>
      <c r="O739" s="298"/>
      <c r="P739" s="195"/>
      <c r="Q739" s="196"/>
      <c r="R739" s="196"/>
      <c r="S739" s="210"/>
      <c r="T739" s="213"/>
      <c r="U739" s="213"/>
      <c r="V739" s="545"/>
      <c r="W739" s="183"/>
      <c r="X739" s="183"/>
      <c r="Y739" s="269"/>
      <c r="Z739" s="183"/>
      <c r="AA739" s="183"/>
      <c r="AB739" s="269"/>
      <c r="AC739" s="206"/>
      <c r="AD739" s="188"/>
      <c r="AE739" s="188"/>
      <c r="AF739" s="196"/>
      <c r="AG739" s="206"/>
      <c r="AH739" s="206"/>
      <c r="AI739" s="206"/>
      <c r="AJ739" s="196"/>
    </row>
    <row r="740" spans="2:36" s="37" customFormat="1" ht="166.5" customHeight="1" x14ac:dyDescent="0.35">
      <c r="B740" s="194" t="s">
        <v>695</v>
      </c>
      <c r="C740" s="194" t="s">
        <v>696</v>
      </c>
      <c r="D740" s="194" t="s">
        <v>66</v>
      </c>
      <c r="E740" s="194" t="s">
        <v>67</v>
      </c>
      <c r="F740" s="194" t="s">
        <v>151</v>
      </c>
      <c r="G740" s="194" t="s">
        <v>677</v>
      </c>
      <c r="H740" s="194" t="s">
        <v>70</v>
      </c>
      <c r="I740" s="194" t="s">
        <v>100</v>
      </c>
      <c r="J740" s="11" t="s">
        <v>697</v>
      </c>
      <c r="K740" s="88" t="s">
        <v>684</v>
      </c>
      <c r="L740" s="109" t="s">
        <v>87</v>
      </c>
      <c r="M740" s="59">
        <v>10</v>
      </c>
      <c r="N740" s="204" t="s">
        <v>698</v>
      </c>
      <c r="O740" s="194" t="s">
        <v>700</v>
      </c>
      <c r="P740" s="194" t="s">
        <v>75</v>
      </c>
      <c r="Q740" s="194" t="s">
        <v>76</v>
      </c>
      <c r="R740" s="208" t="s">
        <v>77</v>
      </c>
      <c r="S740" s="208" t="s">
        <v>126</v>
      </c>
      <c r="T740" s="211">
        <f>+V740+Y740</f>
        <v>117700.28</v>
      </c>
      <c r="U740" s="211">
        <f>+T740</f>
        <v>117700.28</v>
      </c>
      <c r="V740" s="119">
        <v>100045.24</v>
      </c>
      <c r="W740" s="181" t="s">
        <v>100</v>
      </c>
      <c r="X740" s="181" t="s">
        <v>100</v>
      </c>
      <c r="Y740" s="94">
        <v>17655.04</v>
      </c>
      <c r="Z740" s="182" t="s">
        <v>100</v>
      </c>
      <c r="AA740" s="182" t="s">
        <v>100</v>
      </c>
      <c r="AB740" s="307">
        <v>29609.21</v>
      </c>
      <c r="AC740" s="205"/>
      <c r="AD740" s="186"/>
      <c r="AE740" s="186">
        <f>+Y740+V740</f>
        <v>117700.28</v>
      </c>
      <c r="AF740" s="194"/>
      <c r="AG740" s="204" t="s">
        <v>33</v>
      </c>
      <c r="AH740" s="204" t="s">
        <v>254</v>
      </c>
      <c r="AI740" s="204" t="s">
        <v>435</v>
      </c>
      <c r="AJ740" s="194"/>
    </row>
    <row r="741" spans="2:36" s="37" customFormat="1" ht="105" customHeight="1" x14ac:dyDescent="0.35">
      <c r="B741" s="196"/>
      <c r="C741" s="196"/>
      <c r="D741" s="196"/>
      <c r="E741" s="196"/>
      <c r="F741" s="196"/>
      <c r="G741" s="196"/>
      <c r="H741" s="196"/>
      <c r="I741" s="196"/>
      <c r="J741" s="11" t="s">
        <v>128</v>
      </c>
      <c r="K741" s="88" t="s">
        <v>129</v>
      </c>
      <c r="L741" s="109" t="s">
        <v>87</v>
      </c>
      <c r="M741" s="59">
        <v>0</v>
      </c>
      <c r="N741" s="206"/>
      <c r="O741" s="196"/>
      <c r="P741" s="195"/>
      <c r="Q741" s="196"/>
      <c r="R741" s="210"/>
      <c r="S741" s="210"/>
      <c r="T741" s="213"/>
      <c r="U741" s="213"/>
      <c r="V741" s="94"/>
      <c r="W741" s="183"/>
      <c r="X741" s="183"/>
      <c r="Y741" s="94"/>
      <c r="Z741" s="183"/>
      <c r="AA741" s="183"/>
      <c r="AB741" s="325"/>
      <c r="AC741" s="206"/>
      <c r="AD741" s="188"/>
      <c r="AE741" s="188"/>
      <c r="AF741" s="196"/>
      <c r="AG741" s="206"/>
      <c r="AH741" s="206"/>
      <c r="AI741" s="206"/>
      <c r="AJ741" s="196"/>
    </row>
    <row r="742" spans="2:36" s="37" customFormat="1" ht="104" x14ac:dyDescent="0.35">
      <c r="B742" s="210" t="s">
        <v>676</v>
      </c>
      <c r="C742" s="196" t="s">
        <v>688</v>
      </c>
      <c r="D742" s="201" t="s">
        <v>66</v>
      </c>
      <c r="E742" s="201" t="s">
        <v>67</v>
      </c>
      <c r="F742" s="201" t="s">
        <v>151</v>
      </c>
      <c r="G742" s="201" t="s">
        <v>677</v>
      </c>
      <c r="H742" s="194" t="s">
        <v>70</v>
      </c>
      <c r="I742" s="215" t="s">
        <v>100</v>
      </c>
      <c r="J742" s="120" t="s">
        <v>683</v>
      </c>
      <c r="K742" s="63" t="s">
        <v>124</v>
      </c>
      <c r="L742" s="90" t="s">
        <v>88</v>
      </c>
      <c r="M742" s="98">
        <v>40</v>
      </c>
      <c r="N742" s="395" t="s">
        <v>687</v>
      </c>
      <c r="O742" s="365" t="s">
        <v>387</v>
      </c>
      <c r="P742" s="195" t="s">
        <v>75</v>
      </c>
      <c r="Q742" s="194" t="s">
        <v>76</v>
      </c>
      <c r="R742" s="194" t="s">
        <v>77</v>
      </c>
      <c r="S742" s="179" t="s">
        <v>126</v>
      </c>
      <c r="T742" s="180">
        <f>V742+Y742</f>
        <v>291040</v>
      </c>
      <c r="U742" s="180">
        <f>+T742/M743</f>
        <v>72760</v>
      </c>
      <c r="V742" s="185">
        <v>247384</v>
      </c>
      <c r="W742" s="184" t="s">
        <v>100</v>
      </c>
      <c r="X742" s="184" t="s">
        <v>100</v>
      </c>
      <c r="Y742" s="185">
        <v>43656</v>
      </c>
      <c r="Z742" s="184" t="s">
        <v>100</v>
      </c>
      <c r="AA742" s="184" t="s">
        <v>100</v>
      </c>
      <c r="AB742" s="507">
        <v>23597.84</v>
      </c>
      <c r="AC742" s="178" t="s">
        <v>166</v>
      </c>
      <c r="AD742" s="185" t="s">
        <v>79</v>
      </c>
      <c r="AE742" s="185">
        <f>V742+Y742</f>
        <v>291040</v>
      </c>
      <c r="AF742" s="178" t="s">
        <v>79</v>
      </c>
      <c r="AG742" s="178" t="s">
        <v>33</v>
      </c>
      <c r="AH742" s="178" t="s">
        <v>197</v>
      </c>
      <c r="AI742" s="178" t="s">
        <v>182</v>
      </c>
      <c r="AJ742" s="204"/>
    </row>
    <row r="743" spans="2:36" s="37" customFormat="1" ht="68.5" customHeight="1" x14ac:dyDescent="0.35">
      <c r="B743" s="179"/>
      <c r="C743" s="176"/>
      <c r="D743" s="177"/>
      <c r="E743" s="177"/>
      <c r="F743" s="177"/>
      <c r="G743" s="177"/>
      <c r="H743" s="195"/>
      <c r="I743" s="258"/>
      <c r="J743" s="29" t="s">
        <v>128</v>
      </c>
      <c r="K743" s="88" t="s">
        <v>129</v>
      </c>
      <c r="L743" s="109" t="s">
        <v>87</v>
      </c>
      <c r="M743" s="95">
        <v>4</v>
      </c>
      <c r="N743" s="381"/>
      <c r="O743" s="192"/>
      <c r="P743" s="195"/>
      <c r="Q743" s="195"/>
      <c r="R743" s="195"/>
      <c r="S743" s="179"/>
      <c r="T743" s="180"/>
      <c r="U743" s="180"/>
      <c r="V743" s="269"/>
      <c r="W743" s="184"/>
      <c r="X743" s="184"/>
      <c r="Y743" s="269"/>
      <c r="Z743" s="184"/>
      <c r="AA743" s="184"/>
      <c r="AB743" s="508"/>
      <c r="AC743" s="178"/>
      <c r="AD743" s="185"/>
      <c r="AE743" s="185"/>
      <c r="AF743" s="176"/>
      <c r="AG743" s="178"/>
      <c r="AH743" s="178"/>
      <c r="AI743" s="178"/>
      <c r="AJ743" s="195"/>
    </row>
    <row r="744" spans="2:36" s="37" customFormat="1" ht="87.65" customHeight="1" x14ac:dyDescent="0.35">
      <c r="B744" s="179"/>
      <c r="C744" s="176"/>
      <c r="D744" s="177"/>
      <c r="E744" s="177"/>
      <c r="F744" s="177"/>
      <c r="G744" s="177"/>
      <c r="H744" s="196"/>
      <c r="I744" s="258"/>
      <c r="J744" s="11" t="s">
        <v>144</v>
      </c>
      <c r="K744" s="88" t="s">
        <v>684</v>
      </c>
      <c r="L744" s="109" t="s">
        <v>87</v>
      </c>
      <c r="M744" s="95">
        <v>228</v>
      </c>
      <c r="N744" s="381"/>
      <c r="O744" s="192"/>
      <c r="P744" s="196"/>
      <c r="Q744" s="196"/>
      <c r="R744" s="196"/>
      <c r="S744" s="179"/>
      <c r="T744" s="180"/>
      <c r="U744" s="180"/>
      <c r="V744" s="269"/>
      <c r="W744" s="184"/>
      <c r="X744" s="184"/>
      <c r="Y744" s="269"/>
      <c r="Z744" s="184"/>
      <c r="AA744" s="184"/>
      <c r="AB744" s="508"/>
      <c r="AC744" s="178"/>
      <c r="AD744" s="185"/>
      <c r="AE744" s="185"/>
      <c r="AF744" s="176"/>
      <c r="AG744" s="178"/>
      <c r="AH744" s="178"/>
      <c r="AI744" s="178"/>
      <c r="AJ744" s="196"/>
    </row>
    <row r="745" spans="2:36" s="37" customFormat="1" ht="104" x14ac:dyDescent="0.35">
      <c r="B745" s="176" t="s">
        <v>678</v>
      </c>
      <c r="C745" s="176" t="s">
        <v>689</v>
      </c>
      <c r="D745" s="177" t="s">
        <v>66</v>
      </c>
      <c r="E745" s="177" t="s">
        <v>67</v>
      </c>
      <c r="F745" s="177" t="s">
        <v>151</v>
      </c>
      <c r="G745" s="177" t="s">
        <v>677</v>
      </c>
      <c r="H745" s="194" t="s">
        <v>70</v>
      </c>
      <c r="I745" s="258" t="s">
        <v>100</v>
      </c>
      <c r="J745" s="121" t="s">
        <v>683</v>
      </c>
      <c r="K745" s="88" t="s">
        <v>124</v>
      </c>
      <c r="L745" s="109" t="s">
        <v>88</v>
      </c>
      <c r="M745" s="95">
        <v>40</v>
      </c>
      <c r="N745" s="381" t="s">
        <v>687</v>
      </c>
      <c r="O745" s="192" t="s">
        <v>387</v>
      </c>
      <c r="P745" s="194" t="s">
        <v>75</v>
      </c>
      <c r="Q745" s="194" t="s">
        <v>76</v>
      </c>
      <c r="R745" s="194" t="s">
        <v>77</v>
      </c>
      <c r="S745" s="179" t="s">
        <v>649</v>
      </c>
      <c r="T745" s="180">
        <f>V745+Y745</f>
        <v>42799.99</v>
      </c>
      <c r="U745" s="180">
        <f>+T745/M746</f>
        <v>42799.99</v>
      </c>
      <c r="V745" s="289">
        <v>36379.99</v>
      </c>
      <c r="W745" s="184" t="s">
        <v>100</v>
      </c>
      <c r="X745" s="184" t="s">
        <v>100</v>
      </c>
      <c r="Y745" s="289">
        <v>6420</v>
      </c>
      <c r="Z745" s="184" t="s">
        <v>100</v>
      </c>
      <c r="AA745" s="184" t="s">
        <v>100</v>
      </c>
      <c r="AB745" s="526">
        <v>3470.27</v>
      </c>
      <c r="AC745" s="178" t="s">
        <v>166</v>
      </c>
      <c r="AD745" s="185" t="s">
        <v>79</v>
      </c>
      <c r="AE745" s="185">
        <f>V745+Y745</f>
        <v>42799.99</v>
      </c>
      <c r="AF745" s="178" t="s">
        <v>79</v>
      </c>
      <c r="AG745" s="178" t="s">
        <v>33</v>
      </c>
      <c r="AH745" s="178" t="s">
        <v>197</v>
      </c>
      <c r="AI745" s="178" t="s">
        <v>182</v>
      </c>
      <c r="AJ745" s="204"/>
    </row>
    <row r="746" spans="2:36" s="37" customFormat="1" ht="77.5" customHeight="1" x14ac:dyDescent="0.35">
      <c r="B746" s="341"/>
      <c r="C746" s="176"/>
      <c r="D746" s="192"/>
      <c r="E746" s="192"/>
      <c r="F746" s="177"/>
      <c r="G746" s="192"/>
      <c r="H746" s="195"/>
      <c r="I746" s="258"/>
      <c r="J746" s="29" t="s">
        <v>128</v>
      </c>
      <c r="K746" s="88" t="s">
        <v>129</v>
      </c>
      <c r="L746" s="109" t="s">
        <v>87</v>
      </c>
      <c r="M746" s="95">
        <v>1</v>
      </c>
      <c r="N746" s="381"/>
      <c r="O746" s="192"/>
      <c r="P746" s="195"/>
      <c r="Q746" s="195"/>
      <c r="R746" s="195"/>
      <c r="S746" s="179"/>
      <c r="T746" s="180"/>
      <c r="U746" s="180"/>
      <c r="V746" s="367"/>
      <c r="W746" s="184"/>
      <c r="X746" s="184"/>
      <c r="Y746" s="367"/>
      <c r="Z746" s="184"/>
      <c r="AA746" s="184"/>
      <c r="AB746" s="319"/>
      <c r="AC746" s="178"/>
      <c r="AD746" s="185"/>
      <c r="AE746" s="185"/>
      <c r="AF746" s="176"/>
      <c r="AG746" s="178"/>
      <c r="AH746" s="178"/>
      <c r="AI746" s="178"/>
      <c r="AJ746" s="195"/>
    </row>
    <row r="747" spans="2:36" s="37" customFormat="1" ht="87.65" customHeight="1" x14ac:dyDescent="0.35">
      <c r="B747" s="341"/>
      <c r="C747" s="176"/>
      <c r="D747" s="192"/>
      <c r="E747" s="192"/>
      <c r="F747" s="177"/>
      <c r="G747" s="192"/>
      <c r="H747" s="196"/>
      <c r="I747" s="258"/>
      <c r="J747" s="11" t="s">
        <v>144</v>
      </c>
      <c r="K747" s="88" t="s">
        <v>684</v>
      </c>
      <c r="L747" s="109" t="s">
        <v>87</v>
      </c>
      <c r="M747" s="95">
        <v>20</v>
      </c>
      <c r="N747" s="381"/>
      <c r="O747" s="192"/>
      <c r="P747" s="196"/>
      <c r="Q747" s="196"/>
      <c r="R747" s="196"/>
      <c r="S747" s="179"/>
      <c r="T747" s="180"/>
      <c r="U747" s="180"/>
      <c r="V747" s="367"/>
      <c r="W747" s="184"/>
      <c r="X747" s="184"/>
      <c r="Y747" s="367"/>
      <c r="Z747" s="184"/>
      <c r="AA747" s="184"/>
      <c r="AB747" s="319"/>
      <c r="AC747" s="178"/>
      <c r="AD747" s="185"/>
      <c r="AE747" s="185"/>
      <c r="AF747" s="176"/>
      <c r="AG747" s="178"/>
      <c r="AH747" s="178"/>
      <c r="AI747" s="178"/>
      <c r="AJ747" s="196"/>
    </row>
    <row r="748" spans="2:36" s="37" customFormat="1" ht="87.65" customHeight="1" x14ac:dyDescent="0.35">
      <c r="B748" s="176" t="s">
        <v>679</v>
      </c>
      <c r="C748" s="176" t="s">
        <v>680</v>
      </c>
      <c r="D748" s="177" t="s">
        <v>66</v>
      </c>
      <c r="E748" s="177" t="s">
        <v>67</v>
      </c>
      <c r="F748" s="177" t="s">
        <v>149</v>
      </c>
      <c r="G748" s="177" t="s">
        <v>681</v>
      </c>
      <c r="H748" s="194" t="s">
        <v>70</v>
      </c>
      <c r="I748" s="258" t="s">
        <v>100</v>
      </c>
      <c r="J748" s="121" t="s">
        <v>130</v>
      </c>
      <c r="K748" s="88" t="s">
        <v>131</v>
      </c>
      <c r="L748" s="7" t="s">
        <v>132</v>
      </c>
      <c r="M748" s="71">
        <v>1</v>
      </c>
      <c r="N748" s="381" t="s">
        <v>687</v>
      </c>
      <c r="O748" s="192" t="s">
        <v>387</v>
      </c>
      <c r="P748" s="194" t="s">
        <v>75</v>
      </c>
      <c r="Q748" s="194" t="s">
        <v>76</v>
      </c>
      <c r="R748" s="194" t="s">
        <v>77</v>
      </c>
      <c r="S748" s="179" t="s">
        <v>126</v>
      </c>
      <c r="T748" s="180">
        <f>V748+Y748</f>
        <v>75970</v>
      </c>
      <c r="U748" s="180">
        <f>+T748/M749</f>
        <v>75970</v>
      </c>
      <c r="V748" s="288">
        <v>64574.5</v>
      </c>
      <c r="W748" s="184" t="s">
        <v>100</v>
      </c>
      <c r="X748" s="184" t="s">
        <v>100</v>
      </c>
      <c r="Y748" s="288">
        <v>11395.5</v>
      </c>
      <c r="Z748" s="184" t="s">
        <v>100</v>
      </c>
      <c r="AA748" s="184" t="s">
        <v>100</v>
      </c>
      <c r="AB748" s="422">
        <v>6159.73</v>
      </c>
      <c r="AC748" s="178" t="s">
        <v>80</v>
      </c>
      <c r="AD748" s="185" t="s">
        <v>79</v>
      </c>
      <c r="AE748" s="185">
        <f>V748+Y748</f>
        <v>75970</v>
      </c>
      <c r="AF748" s="178" t="s">
        <v>79</v>
      </c>
      <c r="AG748" s="178" t="s">
        <v>33</v>
      </c>
      <c r="AH748" s="178" t="s">
        <v>269</v>
      </c>
      <c r="AI748" s="178" t="s">
        <v>274</v>
      </c>
      <c r="AJ748" s="178"/>
    </row>
    <row r="749" spans="2:36" s="37" customFormat="1" ht="106.5" customHeight="1" x14ac:dyDescent="0.35">
      <c r="B749" s="176"/>
      <c r="C749" s="176"/>
      <c r="D749" s="177"/>
      <c r="E749" s="177"/>
      <c r="F749" s="177"/>
      <c r="G749" s="177"/>
      <c r="H749" s="195"/>
      <c r="I749" s="258"/>
      <c r="J749" s="121" t="s">
        <v>685</v>
      </c>
      <c r="K749" s="88" t="s">
        <v>134</v>
      </c>
      <c r="L749" s="7" t="s">
        <v>87</v>
      </c>
      <c r="M749" s="71">
        <v>1</v>
      </c>
      <c r="N749" s="381"/>
      <c r="O749" s="192"/>
      <c r="P749" s="195"/>
      <c r="Q749" s="195"/>
      <c r="R749" s="195"/>
      <c r="S749" s="179"/>
      <c r="T749" s="180"/>
      <c r="U749" s="180"/>
      <c r="V749" s="288"/>
      <c r="W749" s="184"/>
      <c r="X749" s="184"/>
      <c r="Y749" s="288"/>
      <c r="Z749" s="184"/>
      <c r="AA749" s="184"/>
      <c r="AB749" s="422"/>
      <c r="AC749" s="178"/>
      <c r="AD749" s="185"/>
      <c r="AE749" s="185"/>
      <c r="AF749" s="176"/>
      <c r="AG749" s="178"/>
      <c r="AH749" s="178"/>
      <c r="AI749" s="178"/>
      <c r="AJ749" s="176"/>
    </row>
    <row r="750" spans="2:36" s="37" customFormat="1" ht="87.65" customHeight="1" x14ac:dyDescent="0.35">
      <c r="B750" s="176"/>
      <c r="C750" s="176"/>
      <c r="D750" s="177"/>
      <c r="E750" s="177"/>
      <c r="F750" s="177"/>
      <c r="G750" s="177"/>
      <c r="H750" s="195"/>
      <c r="I750" s="258"/>
      <c r="J750" s="121" t="s">
        <v>686</v>
      </c>
      <c r="K750" s="88" t="s">
        <v>135</v>
      </c>
      <c r="L750" s="7" t="s">
        <v>136</v>
      </c>
      <c r="M750" s="71">
        <v>1</v>
      </c>
      <c r="N750" s="381"/>
      <c r="O750" s="192"/>
      <c r="P750" s="195"/>
      <c r="Q750" s="195"/>
      <c r="R750" s="195"/>
      <c r="S750" s="179"/>
      <c r="T750" s="180"/>
      <c r="U750" s="180"/>
      <c r="V750" s="288"/>
      <c r="W750" s="184"/>
      <c r="X750" s="184"/>
      <c r="Y750" s="288"/>
      <c r="Z750" s="184"/>
      <c r="AA750" s="184"/>
      <c r="AB750" s="422"/>
      <c r="AC750" s="178"/>
      <c r="AD750" s="185"/>
      <c r="AE750" s="185"/>
      <c r="AF750" s="176"/>
      <c r="AG750" s="178"/>
      <c r="AH750" s="178"/>
      <c r="AI750" s="178"/>
      <c r="AJ750" s="176"/>
    </row>
    <row r="751" spans="2:36" s="37" customFormat="1" ht="87.65" customHeight="1" x14ac:dyDescent="0.35">
      <c r="B751" s="176"/>
      <c r="C751" s="176"/>
      <c r="D751" s="177"/>
      <c r="E751" s="177"/>
      <c r="F751" s="177"/>
      <c r="G751" s="177"/>
      <c r="H751" s="196"/>
      <c r="I751" s="258"/>
      <c r="J751" s="11" t="s">
        <v>137</v>
      </c>
      <c r="K751" s="88" t="s">
        <v>138</v>
      </c>
      <c r="L751" s="7" t="s">
        <v>136</v>
      </c>
      <c r="M751" s="71">
        <v>1</v>
      </c>
      <c r="N751" s="381"/>
      <c r="O751" s="192"/>
      <c r="P751" s="196"/>
      <c r="Q751" s="196"/>
      <c r="R751" s="196"/>
      <c r="S751" s="179"/>
      <c r="T751" s="180"/>
      <c r="U751" s="180"/>
      <c r="V751" s="288"/>
      <c r="W751" s="184"/>
      <c r="X751" s="184"/>
      <c r="Y751" s="288"/>
      <c r="Z751" s="184"/>
      <c r="AA751" s="184"/>
      <c r="AB751" s="422"/>
      <c r="AC751" s="178"/>
      <c r="AD751" s="185"/>
      <c r="AE751" s="185"/>
      <c r="AF751" s="176"/>
      <c r="AG751" s="178"/>
      <c r="AH751" s="178"/>
      <c r="AI751" s="178"/>
      <c r="AJ751" s="176"/>
    </row>
    <row r="752" spans="2:36" s="37" customFormat="1" ht="104" x14ac:dyDescent="0.35">
      <c r="B752" s="179" t="s">
        <v>682</v>
      </c>
      <c r="C752" s="176" t="s">
        <v>688</v>
      </c>
      <c r="D752" s="177" t="s">
        <v>66</v>
      </c>
      <c r="E752" s="177" t="s">
        <v>67</v>
      </c>
      <c r="F752" s="177" t="s">
        <v>151</v>
      </c>
      <c r="G752" s="177" t="s">
        <v>677</v>
      </c>
      <c r="H752" s="194" t="s">
        <v>70</v>
      </c>
      <c r="I752" s="258" t="s">
        <v>100</v>
      </c>
      <c r="J752" s="121" t="s">
        <v>683</v>
      </c>
      <c r="K752" s="88" t="s">
        <v>124</v>
      </c>
      <c r="L752" s="109" t="s">
        <v>88</v>
      </c>
      <c r="M752" s="95">
        <v>40</v>
      </c>
      <c r="N752" s="381" t="s">
        <v>687</v>
      </c>
      <c r="O752" s="192" t="s">
        <v>387</v>
      </c>
      <c r="P752" s="194" t="s">
        <v>75</v>
      </c>
      <c r="Q752" s="194" t="s">
        <v>76</v>
      </c>
      <c r="R752" s="194" t="s">
        <v>77</v>
      </c>
      <c r="S752" s="179" t="s">
        <v>126</v>
      </c>
      <c r="T752" s="180">
        <f>V752+Y752</f>
        <v>145520</v>
      </c>
      <c r="U752" s="180" t="s">
        <v>79</v>
      </c>
      <c r="V752" s="185">
        <v>123692</v>
      </c>
      <c r="W752" s="184" t="s">
        <v>100</v>
      </c>
      <c r="X752" s="184" t="s">
        <v>100</v>
      </c>
      <c r="Y752" s="185">
        <v>21828</v>
      </c>
      <c r="Z752" s="184" t="s">
        <v>100</v>
      </c>
      <c r="AA752" s="184" t="s">
        <v>100</v>
      </c>
      <c r="AB752" s="507">
        <v>11798.92</v>
      </c>
      <c r="AC752" s="178" t="s">
        <v>166</v>
      </c>
      <c r="AD752" s="185" t="s">
        <v>79</v>
      </c>
      <c r="AE752" s="185">
        <f>V752+Y752</f>
        <v>145520</v>
      </c>
      <c r="AF752" s="178" t="s">
        <v>79</v>
      </c>
      <c r="AG752" s="178" t="s">
        <v>33</v>
      </c>
      <c r="AH752" s="178" t="s">
        <v>269</v>
      </c>
      <c r="AI752" s="178" t="s">
        <v>274</v>
      </c>
      <c r="AJ752" s="204"/>
    </row>
    <row r="753" spans="2:36" s="37" customFormat="1" ht="69.650000000000006" customHeight="1" x14ac:dyDescent="0.35">
      <c r="B753" s="179"/>
      <c r="C753" s="176"/>
      <c r="D753" s="177"/>
      <c r="E753" s="177"/>
      <c r="F753" s="177"/>
      <c r="G753" s="177"/>
      <c r="H753" s="195"/>
      <c r="I753" s="258"/>
      <c r="J753" s="29" t="s">
        <v>128</v>
      </c>
      <c r="K753" s="88" t="s">
        <v>129</v>
      </c>
      <c r="L753" s="109" t="s">
        <v>87</v>
      </c>
      <c r="M753" s="95">
        <v>2</v>
      </c>
      <c r="N753" s="381"/>
      <c r="O753" s="192"/>
      <c r="P753" s="195"/>
      <c r="Q753" s="195"/>
      <c r="R753" s="195"/>
      <c r="S753" s="179"/>
      <c r="T753" s="180"/>
      <c r="U753" s="180"/>
      <c r="V753" s="269"/>
      <c r="W753" s="184"/>
      <c r="X753" s="184"/>
      <c r="Y753" s="269"/>
      <c r="Z753" s="184"/>
      <c r="AA753" s="184"/>
      <c r="AB753" s="508"/>
      <c r="AC753" s="178"/>
      <c r="AD753" s="185"/>
      <c r="AE753" s="185"/>
      <c r="AF753" s="176"/>
      <c r="AG753" s="178"/>
      <c r="AH753" s="178"/>
      <c r="AI753" s="178"/>
      <c r="AJ753" s="195"/>
    </row>
    <row r="754" spans="2:36" s="37" customFormat="1" ht="58.5" customHeight="1" x14ac:dyDescent="0.35">
      <c r="B754" s="179"/>
      <c r="C754" s="176"/>
      <c r="D754" s="177"/>
      <c r="E754" s="177"/>
      <c r="F754" s="177"/>
      <c r="G754" s="177"/>
      <c r="H754" s="196"/>
      <c r="I754" s="258"/>
      <c r="J754" s="11" t="s">
        <v>144</v>
      </c>
      <c r="K754" s="88" t="s">
        <v>684</v>
      </c>
      <c r="L754" s="109" t="s">
        <v>87</v>
      </c>
      <c r="M754" s="95">
        <v>112</v>
      </c>
      <c r="N754" s="381"/>
      <c r="O754" s="192"/>
      <c r="P754" s="196"/>
      <c r="Q754" s="196"/>
      <c r="R754" s="196"/>
      <c r="S754" s="179"/>
      <c r="T754" s="180"/>
      <c r="U754" s="180"/>
      <c r="V754" s="269"/>
      <c r="W754" s="184"/>
      <c r="X754" s="184"/>
      <c r="Y754" s="269"/>
      <c r="Z754" s="184"/>
      <c r="AA754" s="184"/>
      <c r="AB754" s="508"/>
      <c r="AC754" s="178"/>
      <c r="AD754" s="185"/>
      <c r="AE754" s="185"/>
      <c r="AF754" s="176"/>
      <c r="AG754" s="178"/>
      <c r="AH754" s="178"/>
      <c r="AI754" s="178"/>
      <c r="AJ754" s="196"/>
    </row>
    <row r="755" spans="2:36" s="37" customFormat="1" ht="132" customHeight="1" x14ac:dyDescent="0.35">
      <c r="B755" s="195" t="s">
        <v>189</v>
      </c>
      <c r="C755" s="195" t="s">
        <v>190</v>
      </c>
      <c r="D755" s="195" t="s">
        <v>123</v>
      </c>
      <c r="E755" s="207" t="s">
        <v>67</v>
      </c>
      <c r="F755" s="207" t="s">
        <v>151</v>
      </c>
      <c r="G755" s="207" t="s">
        <v>164</v>
      </c>
      <c r="H755" s="195" t="s">
        <v>70</v>
      </c>
      <c r="I755" s="195" t="s">
        <v>79</v>
      </c>
      <c r="J755" s="80" t="s">
        <v>229</v>
      </c>
      <c r="K755" s="22" t="s">
        <v>124</v>
      </c>
      <c r="L755" s="22" t="s">
        <v>88</v>
      </c>
      <c r="M755" s="22">
        <v>40</v>
      </c>
      <c r="N755" s="205" t="s">
        <v>125</v>
      </c>
      <c r="O755" s="195" t="s">
        <v>191</v>
      </c>
      <c r="P755" s="195" t="s">
        <v>75</v>
      </c>
      <c r="Q755" s="195" t="s">
        <v>76</v>
      </c>
      <c r="R755" s="209" t="s">
        <v>77</v>
      </c>
      <c r="S755" s="209" t="s">
        <v>126</v>
      </c>
      <c r="T755" s="212">
        <f>V755+Y755</f>
        <v>351052.49</v>
      </c>
      <c r="U755" s="212">
        <f>T755/M756</f>
        <v>70210.497999999992</v>
      </c>
      <c r="V755" s="182">
        <v>298394.62</v>
      </c>
      <c r="W755" s="182" t="s">
        <v>79</v>
      </c>
      <c r="X755" s="182" t="s">
        <v>79</v>
      </c>
      <c r="Y755" s="182">
        <v>52657.87</v>
      </c>
      <c r="Z755" s="182" t="s">
        <v>100</v>
      </c>
      <c r="AA755" s="182" t="s">
        <v>79</v>
      </c>
      <c r="AB755" s="182">
        <v>28463.72</v>
      </c>
      <c r="AC755" s="205" t="s">
        <v>166</v>
      </c>
      <c r="AD755" s="187" t="s">
        <v>79</v>
      </c>
      <c r="AE755" s="187">
        <f>V755+Y755</f>
        <v>351052.49</v>
      </c>
      <c r="AF755" s="205" t="s">
        <v>79</v>
      </c>
      <c r="AG755" s="205" t="s">
        <v>33</v>
      </c>
      <c r="AH755" s="205" t="s">
        <v>195</v>
      </c>
      <c r="AI755" s="205" t="s">
        <v>179</v>
      </c>
      <c r="AJ755" s="204"/>
    </row>
    <row r="756" spans="2:36" s="37" customFormat="1" ht="86.15" customHeight="1" x14ac:dyDescent="0.35">
      <c r="B756" s="195"/>
      <c r="C756" s="195"/>
      <c r="D756" s="195"/>
      <c r="E756" s="207"/>
      <c r="F756" s="207"/>
      <c r="G756" s="207"/>
      <c r="H756" s="195"/>
      <c r="I756" s="195"/>
      <c r="J756" s="11" t="s">
        <v>128</v>
      </c>
      <c r="K756" s="7" t="s">
        <v>129</v>
      </c>
      <c r="L756" s="7" t="s">
        <v>87</v>
      </c>
      <c r="M756" s="7">
        <v>5</v>
      </c>
      <c r="N756" s="205"/>
      <c r="O756" s="195"/>
      <c r="P756" s="195"/>
      <c r="Q756" s="195"/>
      <c r="R756" s="209"/>
      <c r="S756" s="209"/>
      <c r="T756" s="212"/>
      <c r="U756" s="212"/>
      <c r="V756" s="182"/>
      <c r="W756" s="182"/>
      <c r="X756" s="182"/>
      <c r="Y756" s="182"/>
      <c r="Z756" s="182"/>
      <c r="AA756" s="182"/>
      <c r="AB756" s="182"/>
      <c r="AC756" s="205"/>
      <c r="AD756" s="187"/>
      <c r="AE756" s="187"/>
      <c r="AF756" s="195"/>
      <c r="AG756" s="205"/>
      <c r="AH756" s="205"/>
      <c r="AI756" s="205"/>
      <c r="AJ756" s="195"/>
    </row>
    <row r="757" spans="2:36" s="37" customFormat="1" ht="59.15" customHeight="1" x14ac:dyDescent="0.35">
      <c r="B757" s="196"/>
      <c r="C757" s="196"/>
      <c r="D757" s="196"/>
      <c r="E757" s="201"/>
      <c r="F757" s="201"/>
      <c r="G757" s="201"/>
      <c r="H757" s="196"/>
      <c r="I757" s="196"/>
      <c r="J757" s="11" t="s">
        <v>144</v>
      </c>
      <c r="K757" s="7" t="s">
        <v>145</v>
      </c>
      <c r="L757" s="7" t="s">
        <v>87</v>
      </c>
      <c r="M757" s="71">
        <v>220</v>
      </c>
      <c r="N757" s="206"/>
      <c r="O757" s="196"/>
      <c r="P757" s="196"/>
      <c r="Q757" s="196"/>
      <c r="R757" s="210"/>
      <c r="S757" s="210"/>
      <c r="T757" s="213"/>
      <c r="U757" s="213"/>
      <c r="V757" s="183"/>
      <c r="W757" s="183"/>
      <c r="X757" s="183"/>
      <c r="Y757" s="183"/>
      <c r="Z757" s="183"/>
      <c r="AA757" s="183"/>
      <c r="AB757" s="183"/>
      <c r="AC757" s="206"/>
      <c r="AD757" s="188"/>
      <c r="AE757" s="188"/>
      <c r="AF757" s="196"/>
      <c r="AG757" s="206"/>
      <c r="AH757" s="206"/>
      <c r="AI757" s="206"/>
      <c r="AJ757" s="196"/>
    </row>
    <row r="758" spans="2:36" s="37" customFormat="1" ht="132" customHeight="1" x14ac:dyDescent="0.35">
      <c r="B758" s="176" t="s">
        <v>192</v>
      </c>
      <c r="C758" s="176" t="s">
        <v>193</v>
      </c>
      <c r="D758" s="176" t="s">
        <v>123</v>
      </c>
      <c r="E758" s="177" t="s">
        <v>67</v>
      </c>
      <c r="F758" s="177" t="s">
        <v>151</v>
      </c>
      <c r="G758" s="177" t="s">
        <v>164</v>
      </c>
      <c r="H758" s="176" t="s">
        <v>70</v>
      </c>
      <c r="I758" s="176" t="s">
        <v>79</v>
      </c>
      <c r="J758" s="11" t="s">
        <v>229</v>
      </c>
      <c r="K758" s="7" t="s">
        <v>124</v>
      </c>
      <c r="L758" s="7" t="s">
        <v>88</v>
      </c>
      <c r="M758" s="7">
        <v>40</v>
      </c>
      <c r="N758" s="178" t="s">
        <v>125</v>
      </c>
      <c r="O758" s="176" t="s">
        <v>191</v>
      </c>
      <c r="P758" s="176" t="s">
        <v>75</v>
      </c>
      <c r="Q758" s="176" t="s">
        <v>76</v>
      </c>
      <c r="R758" s="179" t="s">
        <v>77</v>
      </c>
      <c r="S758" s="179" t="s">
        <v>126</v>
      </c>
      <c r="T758" s="180">
        <f>V758+Y758</f>
        <v>59999.99</v>
      </c>
      <c r="U758" s="180">
        <f>T758</f>
        <v>59999.99</v>
      </c>
      <c r="V758" s="181">
        <v>51000</v>
      </c>
      <c r="W758" s="184" t="s">
        <v>79</v>
      </c>
      <c r="X758" s="184" t="s">
        <v>79</v>
      </c>
      <c r="Y758" s="184">
        <v>8999.99</v>
      </c>
      <c r="Z758" s="184" t="s">
        <v>100</v>
      </c>
      <c r="AA758" s="184" t="s">
        <v>79</v>
      </c>
      <c r="AB758" s="184">
        <v>4864.87</v>
      </c>
      <c r="AC758" s="178" t="s">
        <v>166</v>
      </c>
      <c r="AD758" s="185" t="s">
        <v>79</v>
      </c>
      <c r="AE758" s="185">
        <f>V758+Y758</f>
        <v>59999.99</v>
      </c>
      <c r="AF758" s="178" t="s">
        <v>79</v>
      </c>
      <c r="AG758" s="178" t="s">
        <v>33</v>
      </c>
      <c r="AH758" s="178" t="s">
        <v>178</v>
      </c>
      <c r="AI758" s="178" t="s">
        <v>179</v>
      </c>
      <c r="AJ758" s="178"/>
    </row>
    <row r="759" spans="2:36" s="37" customFormat="1" ht="86.15" customHeight="1" x14ac:dyDescent="0.35">
      <c r="B759" s="176"/>
      <c r="C759" s="176"/>
      <c r="D759" s="176"/>
      <c r="E759" s="177"/>
      <c r="F759" s="177"/>
      <c r="G759" s="177"/>
      <c r="H759" s="176"/>
      <c r="I759" s="176"/>
      <c r="J759" s="11" t="s">
        <v>128</v>
      </c>
      <c r="K759" s="7" t="s">
        <v>129</v>
      </c>
      <c r="L759" s="7" t="s">
        <v>87</v>
      </c>
      <c r="M759" s="7">
        <v>1</v>
      </c>
      <c r="N759" s="178"/>
      <c r="O759" s="176"/>
      <c r="P759" s="176"/>
      <c r="Q759" s="176"/>
      <c r="R759" s="179"/>
      <c r="S759" s="179"/>
      <c r="T759" s="180"/>
      <c r="U759" s="180"/>
      <c r="V759" s="182"/>
      <c r="W759" s="184"/>
      <c r="X759" s="184"/>
      <c r="Y759" s="184"/>
      <c r="Z759" s="184"/>
      <c r="AA759" s="184"/>
      <c r="AB759" s="184"/>
      <c r="AC759" s="178"/>
      <c r="AD759" s="185"/>
      <c r="AE759" s="185"/>
      <c r="AF759" s="176"/>
      <c r="AG759" s="178"/>
      <c r="AH759" s="178"/>
      <c r="AI759" s="178"/>
      <c r="AJ759" s="176"/>
    </row>
    <row r="760" spans="2:36" s="37" customFormat="1" ht="59.15" customHeight="1" x14ac:dyDescent="0.35">
      <c r="B760" s="176"/>
      <c r="C760" s="176"/>
      <c r="D760" s="176"/>
      <c r="E760" s="177"/>
      <c r="F760" s="177"/>
      <c r="G760" s="177"/>
      <c r="H760" s="176"/>
      <c r="I760" s="176"/>
      <c r="J760" s="11" t="s">
        <v>144</v>
      </c>
      <c r="K760" s="7" t="s">
        <v>145</v>
      </c>
      <c r="L760" s="7" t="s">
        <v>87</v>
      </c>
      <c r="M760" s="71">
        <v>30</v>
      </c>
      <c r="N760" s="178"/>
      <c r="O760" s="176"/>
      <c r="P760" s="176"/>
      <c r="Q760" s="176"/>
      <c r="R760" s="179"/>
      <c r="S760" s="179"/>
      <c r="T760" s="180"/>
      <c r="U760" s="180"/>
      <c r="V760" s="183"/>
      <c r="W760" s="184"/>
      <c r="X760" s="184"/>
      <c r="Y760" s="184"/>
      <c r="Z760" s="184"/>
      <c r="AA760" s="184"/>
      <c r="AB760" s="184"/>
      <c r="AC760" s="178"/>
      <c r="AD760" s="185"/>
      <c r="AE760" s="185"/>
      <c r="AF760" s="176"/>
      <c r="AG760" s="178"/>
      <c r="AH760" s="178"/>
      <c r="AI760" s="178"/>
      <c r="AJ760" s="176"/>
    </row>
    <row r="761" spans="2:36" s="37" customFormat="1" ht="132" customHeight="1" x14ac:dyDescent="0.35">
      <c r="B761" s="176" t="s">
        <v>194</v>
      </c>
      <c r="C761" s="176" t="s">
        <v>877</v>
      </c>
      <c r="D761" s="176" t="s">
        <v>123</v>
      </c>
      <c r="E761" s="177" t="s">
        <v>67</v>
      </c>
      <c r="F761" s="177" t="s">
        <v>151</v>
      </c>
      <c r="G761" s="177" t="s">
        <v>164</v>
      </c>
      <c r="H761" s="176" t="s">
        <v>70</v>
      </c>
      <c r="I761" s="176" t="s">
        <v>79</v>
      </c>
      <c r="J761" s="11" t="s">
        <v>229</v>
      </c>
      <c r="K761" s="7" t="s">
        <v>124</v>
      </c>
      <c r="L761" s="7" t="s">
        <v>88</v>
      </c>
      <c r="M761" s="7">
        <v>40</v>
      </c>
      <c r="N761" s="178" t="s">
        <v>125</v>
      </c>
      <c r="O761" s="176" t="s">
        <v>191</v>
      </c>
      <c r="P761" s="176" t="s">
        <v>75</v>
      </c>
      <c r="Q761" s="176" t="s">
        <v>76</v>
      </c>
      <c r="R761" s="179" t="s">
        <v>77</v>
      </c>
      <c r="S761" s="179" t="s">
        <v>126</v>
      </c>
      <c r="T761" s="180">
        <f>V761+Y761</f>
        <v>108000</v>
      </c>
      <c r="U761" s="180">
        <f>+T761/M762</f>
        <v>54000</v>
      </c>
      <c r="V761" s="181">
        <v>91800</v>
      </c>
      <c r="W761" s="184" t="s">
        <v>79</v>
      </c>
      <c r="X761" s="184" t="s">
        <v>79</v>
      </c>
      <c r="Y761" s="184">
        <v>16200</v>
      </c>
      <c r="Z761" s="184" t="s">
        <v>100</v>
      </c>
      <c r="AA761" s="184" t="s">
        <v>79</v>
      </c>
      <c r="AB761" s="184">
        <v>8756.76</v>
      </c>
      <c r="AC761" s="178" t="s">
        <v>166</v>
      </c>
      <c r="AD761" s="185" t="s">
        <v>79</v>
      </c>
      <c r="AE761" s="185">
        <f>V761+Y761</f>
        <v>108000</v>
      </c>
      <c r="AF761" s="178" t="s">
        <v>79</v>
      </c>
      <c r="AG761" s="178" t="s">
        <v>33</v>
      </c>
      <c r="AH761" s="178" t="s">
        <v>181</v>
      </c>
      <c r="AI761" s="178" t="s">
        <v>182</v>
      </c>
      <c r="AJ761" s="178"/>
    </row>
    <row r="762" spans="2:36" s="37" customFormat="1" ht="86.15" customHeight="1" x14ac:dyDescent="0.35">
      <c r="B762" s="176"/>
      <c r="C762" s="176"/>
      <c r="D762" s="176"/>
      <c r="E762" s="177"/>
      <c r="F762" s="177"/>
      <c r="G762" s="177"/>
      <c r="H762" s="176"/>
      <c r="I762" s="176"/>
      <c r="J762" s="11" t="s">
        <v>128</v>
      </c>
      <c r="K762" s="7" t="s">
        <v>129</v>
      </c>
      <c r="L762" s="7" t="s">
        <v>87</v>
      </c>
      <c r="M762" s="7">
        <v>2</v>
      </c>
      <c r="N762" s="178"/>
      <c r="O762" s="176"/>
      <c r="P762" s="176"/>
      <c r="Q762" s="176"/>
      <c r="R762" s="179"/>
      <c r="S762" s="179"/>
      <c r="T762" s="180"/>
      <c r="U762" s="180"/>
      <c r="V762" s="182"/>
      <c r="W762" s="184"/>
      <c r="X762" s="184"/>
      <c r="Y762" s="184"/>
      <c r="Z762" s="184"/>
      <c r="AA762" s="184"/>
      <c r="AB762" s="184"/>
      <c r="AC762" s="178"/>
      <c r="AD762" s="185"/>
      <c r="AE762" s="185"/>
      <c r="AF762" s="176"/>
      <c r="AG762" s="178"/>
      <c r="AH762" s="178"/>
      <c r="AI762" s="178"/>
      <c r="AJ762" s="176"/>
    </row>
    <row r="763" spans="2:36" s="37" customFormat="1" ht="59.15" customHeight="1" x14ac:dyDescent="0.35">
      <c r="B763" s="176"/>
      <c r="C763" s="176"/>
      <c r="D763" s="176"/>
      <c r="E763" s="177"/>
      <c r="F763" s="177"/>
      <c r="G763" s="177"/>
      <c r="H763" s="176"/>
      <c r="I763" s="176"/>
      <c r="J763" s="11" t="s">
        <v>144</v>
      </c>
      <c r="K763" s="7" t="s">
        <v>145</v>
      </c>
      <c r="L763" s="7" t="s">
        <v>87</v>
      </c>
      <c r="M763" s="71">
        <v>92</v>
      </c>
      <c r="N763" s="178"/>
      <c r="O763" s="176"/>
      <c r="P763" s="176"/>
      <c r="Q763" s="176"/>
      <c r="R763" s="179"/>
      <c r="S763" s="179"/>
      <c r="T763" s="180"/>
      <c r="U763" s="180"/>
      <c r="V763" s="183"/>
      <c r="W763" s="184"/>
      <c r="X763" s="184"/>
      <c r="Y763" s="184"/>
      <c r="Z763" s="184"/>
      <c r="AA763" s="184"/>
      <c r="AB763" s="184"/>
      <c r="AC763" s="178"/>
      <c r="AD763" s="185"/>
      <c r="AE763" s="185"/>
      <c r="AF763" s="176"/>
      <c r="AG763" s="178"/>
      <c r="AH763" s="178"/>
      <c r="AI763" s="178"/>
      <c r="AJ763" s="176"/>
    </row>
    <row r="764" spans="2:36" s="37" customFormat="1" ht="132" customHeight="1" x14ac:dyDescent="0.35">
      <c r="B764" s="176" t="s">
        <v>196</v>
      </c>
      <c r="C764" s="176" t="s">
        <v>878</v>
      </c>
      <c r="D764" s="176" t="s">
        <v>123</v>
      </c>
      <c r="E764" s="177" t="s">
        <v>67</v>
      </c>
      <c r="F764" s="177" t="s">
        <v>151</v>
      </c>
      <c r="G764" s="177" t="s">
        <v>164</v>
      </c>
      <c r="H764" s="176" t="s">
        <v>70</v>
      </c>
      <c r="I764" s="176" t="s">
        <v>79</v>
      </c>
      <c r="J764" s="11" t="s">
        <v>229</v>
      </c>
      <c r="K764" s="7" t="s">
        <v>124</v>
      </c>
      <c r="L764" s="7" t="s">
        <v>88</v>
      </c>
      <c r="M764" s="7">
        <v>40</v>
      </c>
      <c r="N764" s="178" t="s">
        <v>125</v>
      </c>
      <c r="O764" s="176" t="s">
        <v>191</v>
      </c>
      <c r="P764" s="176" t="s">
        <v>75</v>
      </c>
      <c r="Q764" s="176" t="s">
        <v>76</v>
      </c>
      <c r="R764" s="179" t="s">
        <v>77</v>
      </c>
      <c r="S764" s="179" t="s">
        <v>126</v>
      </c>
      <c r="T764" s="180">
        <f>V764+Y764</f>
        <v>99999.99</v>
      </c>
      <c r="U764" s="180">
        <f>T764/M765</f>
        <v>99999.99</v>
      </c>
      <c r="V764" s="181">
        <v>84999.99</v>
      </c>
      <c r="W764" s="184" t="s">
        <v>79</v>
      </c>
      <c r="X764" s="184" t="s">
        <v>79</v>
      </c>
      <c r="Y764" s="184">
        <v>15000</v>
      </c>
      <c r="Z764" s="184" t="s">
        <v>100</v>
      </c>
      <c r="AA764" s="184" t="s">
        <v>79</v>
      </c>
      <c r="AB764" s="184">
        <v>8108.11</v>
      </c>
      <c r="AC764" s="178" t="s">
        <v>166</v>
      </c>
      <c r="AD764" s="185" t="s">
        <v>79</v>
      </c>
      <c r="AE764" s="185">
        <f>V764+Y764</f>
        <v>99999.99</v>
      </c>
      <c r="AF764" s="178" t="s">
        <v>79</v>
      </c>
      <c r="AG764" s="178" t="s">
        <v>33</v>
      </c>
      <c r="AH764" s="178" t="s">
        <v>320</v>
      </c>
      <c r="AI764" s="178" t="s">
        <v>382</v>
      </c>
      <c r="AJ764" s="178"/>
    </row>
    <row r="765" spans="2:36" s="37" customFormat="1" ht="86.15" customHeight="1" x14ac:dyDescent="0.35">
      <c r="B765" s="176"/>
      <c r="C765" s="176"/>
      <c r="D765" s="176"/>
      <c r="E765" s="177"/>
      <c r="F765" s="177"/>
      <c r="G765" s="177"/>
      <c r="H765" s="176"/>
      <c r="I765" s="176"/>
      <c r="J765" s="11" t="s">
        <v>128</v>
      </c>
      <c r="K765" s="7" t="s">
        <v>129</v>
      </c>
      <c r="L765" s="7" t="s">
        <v>87</v>
      </c>
      <c r="M765" s="7">
        <v>1</v>
      </c>
      <c r="N765" s="178"/>
      <c r="O765" s="176"/>
      <c r="P765" s="176"/>
      <c r="Q765" s="176"/>
      <c r="R765" s="179"/>
      <c r="S765" s="179"/>
      <c r="T765" s="180"/>
      <c r="U765" s="180"/>
      <c r="V765" s="182"/>
      <c r="W765" s="184"/>
      <c r="X765" s="184"/>
      <c r="Y765" s="184"/>
      <c r="Z765" s="184"/>
      <c r="AA765" s="184"/>
      <c r="AB765" s="184"/>
      <c r="AC765" s="178"/>
      <c r="AD765" s="185"/>
      <c r="AE765" s="185"/>
      <c r="AF765" s="176"/>
      <c r="AG765" s="178"/>
      <c r="AH765" s="178"/>
      <c r="AI765" s="178"/>
      <c r="AJ765" s="176"/>
    </row>
    <row r="766" spans="2:36" s="37" customFormat="1" ht="59.15" customHeight="1" x14ac:dyDescent="0.35">
      <c r="B766" s="176"/>
      <c r="C766" s="176"/>
      <c r="D766" s="176"/>
      <c r="E766" s="177"/>
      <c r="F766" s="177"/>
      <c r="G766" s="177"/>
      <c r="H766" s="176"/>
      <c r="I766" s="176"/>
      <c r="J766" s="11" t="s">
        <v>144</v>
      </c>
      <c r="K766" s="7" t="s">
        <v>145</v>
      </c>
      <c r="L766" s="7" t="s">
        <v>87</v>
      </c>
      <c r="M766" s="71">
        <v>50</v>
      </c>
      <c r="N766" s="178"/>
      <c r="O766" s="176"/>
      <c r="P766" s="176"/>
      <c r="Q766" s="176"/>
      <c r="R766" s="179"/>
      <c r="S766" s="179"/>
      <c r="T766" s="180"/>
      <c r="U766" s="180"/>
      <c r="V766" s="183"/>
      <c r="W766" s="184"/>
      <c r="X766" s="184"/>
      <c r="Y766" s="184"/>
      <c r="Z766" s="184"/>
      <c r="AA766" s="184"/>
      <c r="AB766" s="184"/>
      <c r="AC766" s="178"/>
      <c r="AD766" s="185"/>
      <c r="AE766" s="185"/>
      <c r="AF766" s="176"/>
      <c r="AG766" s="178"/>
      <c r="AH766" s="178"/>
      <c r="AI766" s="178"/>
      <c r="AJ766" s="176"/>
    </row>
    <row r="767" spans="2:36" s="37" customFormat="1" ht="132" customHeight="1" x14ac:dyDescent="0.35">
      <c r="B767" s="176" t="s">
        <v>198</v>
      </c>
      <c r="C767" s="176" t="s">
        <v>199</v>
      </c>
      <c r="D767" s="176" t="s">
        <v>123</v>
      </c>
      <c r="E767" s="177" t="s">
        <v>67</v>
      </c>
      <c r="F767" s="177" t="s">
        <v>151</v>
      </c>
      <c r="G767" s="177" t="s">
        <v>164</v>
      </c>
      <c r="H767" s="176" t="s">
        <v>70</v>
      </c>
      <c r="I767" s="176" t="s">
        <v>79</v>
      </c>
      <c r="J767" s="11" t="s">
        <v>229</v>
      </c>
      <c r="K767" s="7" t="s">
        <v>124</v>
      </c>
      <c r="L767" s="7" t="s">
        <v>88</v>
      </c>
      <c r="M767" s="7">
        <v>40</v>
      </c>
      <c r="N767" s="178" t="s">
        <v>125</v>
      </c>
      <c r="O767" s="176" t="s">
        <v>191</v>
      </c>
      <c r="P767" s="176" t="s">
        <v>75</v>
      </c>
      <c r="Q767" s="176" t="s">
        <v>76</v>
      </c>
      <c r="R767" s="179" t="s">
        <v>77</v>
      </c>
      <c r="S767" s="179" t="s">
        <v>126</v>
      </c>
      <c r="T767" s="180">
        <f>V767+Y767</f>
        <v>247999.99</v>
      </c>
      <c r="U767" s="180">
        <v>123999.99</v>
      </c>
      <c r="V767" s="181">
        <v>210799.99</v>
      </c>
      <c r="W767" s="184" t="s">
        <v>79</v>
      </c>
      <c r="X767" s="184" t="s">
        <v>79</v>
      </c>
      <c r="Y767" s="184">
        <v>37200</v>
      </c>
      <c r="Z767" s="184" t="s">
        <v>100</v>
      </c>
      <c r="AA767" s="184" t="s">
        <v>79</v>
      </c>
      <c r="AB767" s="184">
        <v>20108.11</v>
      </c>
      <c r="AC767" s="178" t="s">
        <v>166</v>
      </c>
      <c r="AD767" s="185" t="s">
        <v>79</v>
      </c>
      <c r="AE767" s="185">
        <f>V767+Y767</f>
        <v>247999.99</v>
      </c>
      <c r="AF767" s="178" t="s">
        <v>79</v>
      </c>
      <c r="AG767" s="178" t="s">
        <v>33</v>
      </c>
      <c r="AH767" s="178" t="s">
        <v>270</v>
      </c>
      <c r="AI767" s="178" t="s">
        <v>276</v>
      </c>
      <c r="AJ767" s="178"/>
    </row>
    <row r="768" spans="2:36" s="37" customFormat="1" ht="86.15" customHeight="1" x14ac:dyDescent="0.35">
      <c r="B768" s="176"/>
      <c r="C768" s="176"/>
      <c r="D768" s="176"/>
      <c r="E768" s="177"/>
      <c r="F768" s="177"/>
      <c r="G768" s="177"/>
      <c r="H768" s="176"/>
      <c r="I768" s="176"/>
      <c r="J768" s="11" t="s">
        <v>128</v>
      </c>
      <c r="K768" s="7" t="s">
        <v>129</v>
      </c>
      <c r="L768" s="7" t="s">
        <v>87</v>
      </c>
      <c r="M768" s="7">
        <v>2</v>
      </c>
      <c r="N768" s="178"/>
      <c r="O768" s="176"/>
      <c r="P768" s="176"/>
      <c r="Q768" s="176"/>
      <c r="R768" s="179"/>
      <c r="S768" s="179"/>
      <c r="T768" s="180"/>
      <c r="U768" s="180"/>
      <c r="V768" s="182"/>
      <c r="W768" s="184"/>
      <c r="X768" s="184"/>
      <c r="Y768" s="184"/>
      <c r="Z768" s="184"/>
      <c r="AA768" s="184"/>
      <c r="AB768" s="184"/>
      <c r="AC768" s="178"/>
      <c r="AD768" s="185"/>
      <c r="AE768" s="185"/>
      <c r="AF768" s="176"/>
      <c r="AG768" s="178"/>
      <c r="AH768" s="178"/>
      <c r="AI768" s="178"/>
      <c r="AJ768" s="176"/>
    </row>
    <row r="769" spans="2:36" s="37" customFormat="1" ht="59.15" customHeight="1" x14ac:dyDescent="0.35">
      <c r="B769" s="176"/>
      <c r="C769" s="176"/>
      <c r="D769" s="176"/>
      <c r="E769" s="177"/>
      <c r="F769" s="177"/>
      <c r="G769" s="177"/>
      <c r="H769" s="176"/>
      <c r="I769" s="176"/>
      <c r="J769" s="11" t="s">
        <v>144</v>
      </c>
      <c r="K769" s="7" t="s">
        <v>145</v>
      </c>
      <c r="L769" s="7" t="s">
        <v>87</v>
      </c>
      <c r="M769" s="71">
        <v>116</v>
      </c>
      <c r="N769" s="178"/>
      <c r="O769" s="176"/>
      <c r="P769" s="176"/>
      <c r="Q769" s="176"/>
      <c r="R769" s="179"/>
      <c r="S769" s="179"/>
      <c r="T769" s="180"/>
      <c r="U769" s="180"/>
      <c r="V769" s="183"/>
      <c r="W769" s="184"/>
      <c r="X769" s="184"/>
      <c r="Y769" s="184"/>
      <c r="Z769" s="184"/>
      <c r="AA769" s="184"/>
      <c r="AB769" s="184"/>
      <c r="AC769" s="178"/>
      <c r="AD769" s="185"/>
      <c r="AE769" s="185"/>
      <c r="AF769" s="176"/>
      <c r="AG769" s="178"/>
      <c r="AH769" s="178"/>
      <c r="AI769" s="178"/>
      <c r="AJ769" s="176"/>
    </row>
    <row r="770" spans="2:36" ht="52" customHeight="1" x14ac:dyDescent="0.3">
      <c r="B770" s="176" t="s">
        <v>201</v>
      </c>
      <c r="C770" s="176" t="s">
        <v>202</v>
      </c>
      <c r="D770" s="176" t="s">
        <v>66</v>
      </c>
      <c r="E770" s="177" t="s">
        <v>67</v>
      </c>
      <c r="F770" s="177" t="s">
        <v>149</v>
      </c>
      <c r="G770" s="177" t="s">
        <v>69</v>
      </c>
      <c r="H770" s="176" t="s">
        <v>70</v>
      </c>
      <c r="I770" s="176" t="s">
        <v>79</v>
      </c>
      <c r="J770" s="11" t="s">
        <v>130</v>
      </c>
      <c r="K770" s="7" t="s">
        <v>131</v>
      </c>
      <c r="L770" s="7" t="s">
        <v>132</v>
      </c>
      <c r="M770" s="7">
        <v>2</v>
      </c>
      <c r="N770" s="178" t="s">
        <v>125</v>
      </c>
      <c r="O770" s="176" t="s">
        <v>191</v>
      </c>
      <c r="P770" s="176" t="s">
        <v>75</v>
      </c>
      <c r="Q770" s="176" t="s">
        <v>76</v>
      </c>
      <c r="R770" s="179" t="s">
        <v>77</v>
      </c>
      <c r="S770" s="179" t="s">
        <v>126</v>
      </c>
      <c r="T770" s="180">
        <f>V770+Y770</f>
        <v>132947.5</v>
      </c>
      <c r="U770" s="180">
        <f>T770/M771</f>
        <v>66473.75</v>
      </c>
      <c r="V770" s="184">
        <v>113005.38</v>
      </c>
      <c r="W770" s="184" t="s">
        <v>79</v>
      </c>
      <c r="X770" s="184" t="s">
        <v>79</v>
      </c>
      <c r="Y770" s="184">
        <v>19942.12</v>
      </c>
      <c r="Z770" s="184" t="s">
        <v>79</v>
      </c>
      <c r="AA770" s="184" t="s">
        <v>79</v>
      </c>
      <c r="AB770" s="184">
        <v>10779.53</v>
      </c>
      <c r="AC770" s="178" t="s">
        <v>80</v>
      </c>
      <c r="AD770" s="185" t="s">
        <v>79</v>
      </c>
      <c r="AE770" s="185">
        <f>V770+Y770</f>
        <v>132947.5</v>
      </c>
      <c r="AF770" s="178" t="s">
        <v>79</v>
      </c>
      <c r="AG770" s="178" t="s">
        <v>33</v>
      </c>
      <c r="AH770" s="178" t="s">
        <v>277</v>
      </c>
      <c r="AI770" s="178" t="s">
        <v>187</v>
      </c>
      <c r="AJ770" s="178"/>
    </row>
    <row r="771" spans="2:36" ht="52" x14ac:dyDescent="0.3">
      <c r="B771" s="176"/>
      <c r="C771" s="176"/>
      <c r="D771" s="176"/>
      <c r="E771" s="177"/>
      <c r="F771" s="177"/>
      <c r="G771" s="177"/>
      <c r="H771" s="176"/>
      <c r="I771" s="176"/>
      <c r="J771" s="11" t="s">
        <v>133</v>
      </c>
      <c r="K771" s="7" t="s">
        <v>134</v>
      </c>
      <c r="L771" s="7" t="s">
        <v>87</v>
      </c>
      <c r="M771" s="7">
        <v>2</v>
      </c>
      <c r="N771" s="178"/>
      <c r="O771" s="176"/>
      <c r="P771" s="176"/>
      <c r="Q771" s="176"/>
      <c r="R771" s="179"/>
      <c r="S771" s="179"/>
      <c r="T771" s="180"/>
      <c r="U771" s="180"/>
      <c r="V771" s="184"/>
      <c r="W771" s="184"/>
      <c r="X771" s="184"/>
      <c r="Y771" s="184"/>
      <c r="Z771" s="184"/>
      <c r="AA771" s="184"/>
      <c r="AB771" s="184"/>
      <c r="AC771" s="178"/>
      <c r="AD771" s="185"/>
      <c r="AE771" s="185"/>
      <c r="AF771" s="176"/>
      <c r="AG771" s="178"/>
      <c r="AH771" s="178"/>
      <c r="AI771" s="178"/>
      <c r="AJ771" s="176"/>
    </row>
    <row r="772" spans="2:36" ht="39" x14ac:dyDescent="0.3">
      <c r="B772" s="176"/>
      <c r="C772" s="176"/>
      <c r="D772" s="176"/>
      <c r="E772" s="177"/>
      <c r="F772" s="177"/>
      <c r="G772" s="177"/>
      <c r="H772" s="176"/>
      <c r="I772" s="176"/>
      <c r="J772" s="11" t="s">
        <v>230</v>
      </c>
      <c r="K772" s="7" t="s">
        <v>135</v>
      </c>
      <c r="L772" s="7" t="s">
        <v>136</v>
      </c>
      <c r="M772" s="7">
        <v>2</v>
      </c>
      <c r="N772" s="178"/>
      <c r="O772" s="176"/>
      <c r="P772" s="176"/>
      <c r="Q772" s="176"/>
      <c r="R772" s="179"/>
      <c r="S772" s="179"/>
      <c r="T772" s="180"/>
      <c r="U772" s="180"/>
      <c r="V772" s="184"/>
      <c r="W772" s="184"/>
      <c r="X772" s="184"/>
      <c r="Y772" s="184"/>
      <c r="Z772" s="184"/>
      <c r="AA772" s="184"/>
      <c r="AB772" s="184"/>
      <c r="AC772" s="178"/>
      <c r="AD772" s="185"/>
      <c r="AE772" s="185"/>
      <c r="AF772" s="176"/>
      <c r="AG772" s="178"/>
      <c r="AH772" s="178"/>
      <c r="AI772" s="178"/>
      <c r="AJ772" s="176"/>
    </row>
    <row r="773" spans="2:36" ht="47.5" customHeight="1" x14ac:dyDescent="0.3">
      <c r="B773" s="176"/>
      <c r="C773" s="176"/>
      <c r="D773" s="176"/>
      <c r="E773" s="177"/>
      <c r="F773" s="177"/>
      <c r="G773" s="177"/>
      <c r="H773" s="176"/>
      <c r="I773" s="176"/>
      <c r="J773" s="11" t="s">
        <v>137</v>
      </c>
      <c r="K773" s="7" t="s">
        <v>138</v>
      </c>
      <c r="L773" s="7" t="s">
        <v>136</v>
      </c>
      <c r="M773" s="71">
        <v>2</v>
      </c>
      <c r="N773" s="178"/>
      <c r="O773" s="176"/>
      <c r="P773" s="176"/>
      <c r="Q773" s="176"/>
      <c r="R773" s="179"/>
      <c r="S773" s="179"/>
      <c r="T773" s="180"/>
      <c r="U773" s="180"/>
      <c r="V773" s="184"/>
      <c r="W773" s="184"/>
      <c r="X773" s="184"/>
      <c r="Y773" s="184"/>
      <c r="Z773" s="184"/>
      <c r="AA773" s="184"/>
      <c r="AB773" s="184"/>
      <c r="AC773" s="178"/>
      <c r="AD773" s="185"/>
      <c r="AE773" s="185"/>
      <c r="AF773" s="176"/>
      <c r="AG773" s="178"/>
      <c r="AH773" s="178"/>
      <c r="AI773" s="178"/>
      <c r="AJ773" s="176"/>
    </row>
    <row r="774" spans="2:36" s="87" customFormat="1" ht="132" customHeight="1" x14ac:dyDescent="0.35">
      <c r="B774" s="194" t="s">
        <v>560</v>
      </c>
      <c r="C774" s="176" t="s">
        <v>576</v>
      </c>
      <c r="D774" s="194" t="s">
        <v>123</v>
      </c>
      <c r="E774" s="202" t="s">
        <v>67</v>
      </c>
      <c r="F774" s="418" t="s">
        <v>151</v>
      </c>
      <c r="G774" s="202" t="s">
        <v>164</v>
      </c>
      <c r="H774" s="414" t="s">
        <v>70</v>
      </c>
      <c r="I774" s="414" t="s">
        <v>79</v>
      </c>
      <c r="J774" s="11" t="s">
        <v>229</v>
      </c>
      <c r="K774" s="7" t="s">
        <v>124</v>
      </c>
      <c r="L774" s="7" t="s">
        <v>88</v>
      </c>
      <c r="M774" s="7">
        <v>40</v>
      </c>
      <c r="N774" s="377" t="s">
        <v>125</v>
      </c>
      <c r="O774" s="177" t="s">
        <v>561</v>
      </c>
      <c r="P774" s="194" t="s">
        <v>75</v>
      </c>
      <c r="Q774" s="194" t="s">
        <v>76</v>
      </c>
      <c r="R774" s="208" t="s">
        <v>77</v>
      </c>
      <c r="S774" s="208" t="s">
        <v>126</v>
      </c>
      <c r="T774" s="211">
        <f>V774+Y774</f>
        <v>119840.01</v>
      </c>
      <c r="U774" s="211" t="s">
        <v>79</v>
      </c>
      <c r="V774" s="306">
        <v>101864.01</v>
      </c>
      <c r="W774" s="419" t="s">
        <v>100</v>
      </c>
      <c r="X774" s="219" t="s">
        <v>100</v>
      </c>
      <c r="Y774" s="419">
        <v>17976</v>
      </c>
      <c r="Z774" s="419" t="s">
        <v>100</v>
      </c>
      <c r="AA774" s="219" t="s">
        <v>100</v>
      </c>
      <c r="AB774" s="219">
        <v>9716.76</v>
      </c>
      <c r="AC774" s="204" t="s">
        <v>166</v>
      </c>
      <c r="AD774" s="186" t="s">
        <v>79</v>
      </c>
      <c r="AE774" s="186">
        <f>V774+Y774</f>
        <v>119840.01</v>
      </c>
      <c r="AF774" s="204" t="s">
        <v>79</v>
      </c>
      <c r="AG774" s="204" t="s">
        <v>33</v>
      </c>
      <c r="AH774" s="204" t="s">
        <v>195</v>
      </c>
      <c r="AI774" s="204" t="s">
        <v>744</v>
      </c>
      <c r="AJ774" s="204"/>
    </row>
    <row r="775" spans="2:36" s="87" customFormat="1" ht="86.15" customHeight="1" x14ac:dyDescent="0.35">
      <c r="B775" s="195"/>
      <c r="C775" s="176"/>
      <c r="D775" s="195"/>
      <c r="E775" s="207"/>
      <c r="F775" s="207"/>
      <c r="G775" s="207"/>
      <c r="H775" s="195"/>
      <c r="I775" s="195"/>
      <c r="J775" s="11" t="s">
        <v>128</v>
      </c>
      <c r="K775" s="7" t="s">
        <v>129</v>
      </c>
      <c r="L775" s="7" t="s">
        <v>87</v>
      </c>
      <c r="M775" s="122">
        <v>1</v>
      </c>
      <c r="N775" s="205"/>
      <c r="O775" s="177"/>
      <c r="P775" s="195"/>
      <c r="Q775" s="195"/>
      <c r="R775" s="209"/>
      <c r="S775" s="209"/>
      <c r="T775" s="212"/>
      <c r="U775" s="212"/>
      <c r="V775" s="307"/>
      <c r="W775" s="420"/>
      <c r="X775" s="220"/>
      <c r="Y775" s="420"/>
      <c r="Z775" s="420"/>
      <c r="AA775" s="220"/>
      <c r="AB775" s="220"/>
      <c r="AC775" s="205"/>
      <c r="AD775" s="187"/>
      <c r="AE775" s="187"/>
      <c r="AF775" s="195"/>
      <c r="AG775" s="205"/>
      <c r="AH775" s="205"/>
      <c r="AI775" s="205"/>
      <c r="AJ775" s="195"/>
    </row>
    <row r="776" spans="2:36" s="87" customFormat="1" ht="59.15" customHeight="1" x14ac:dyDescent="0.35">
      <c r="B776" s="196"/>
      <c r="C776" s="176"/>
      <c r="D776" s="196"/>
      <c r="E776" s="201"/>
      <c r="F776" s="201"/>
      <c r="G776" s="201"/>
      <c r="H776" s="196"/>
      <c r="I776" s="196"/>
      <c r="J776" s="11" t="s">
        <v>144</v>
      </c>
      <c r="K776" s="7" t="s">
        <v>145</v>
      </c>
      <c r="L776" s="7" t="s">
        <v>87</v>
      </c>
      <c r="M776" s="7">
        <v>56</v>
      </c>
      <c r="N776" s="206"/>
      <c r="O776" s="177"/>
      <c r="P776" s="196"/>
      <c r="Q776" s="196"/>
      <c r="R776" s="210"/>
      <c r="S776" s="210"/>
      <c r="T776" s="213"/>
      <c r="U776" s="213"/>
      <c r="V776" s="325"/>
      <c r="W776" s="421"/>
      <c r="X776" s="221"/>
      <c r="Y776" s="421"/>
      <c r="Z776" s="421"/>
      <c r="AA776" s="221"/>
      <c r="AB776" s="221"/>
      <c r="AC776" s="206"/>
      <c r="AD776" s="188"/>
      <c r="AE776" s="188"/>
      <c r="AF776" s="196"/>
      <c r="AG776" s="206"/>
      <c r="AH776" s="206"/>
      <c r="AI776" s="206"/>
      <c r="AJ776" s="196"/>
    </row>
    <row r="777" spans="2:36" s="87" customFormat="1" ht="132" customHeight="1" x14ac:dyDescent="0.35">
      <c r="B777" s="194" t="s">
        <v>562</v>
      </c>
      <c r="C777" s="176" t="s">
        <v>577</v>
      </c>
      <c r="D777" s="194" t="s">
        <v>123</v>
      </c>
      <c r="E777" s="202" t="s">
        <v>67</v>
      </c>
      <c r="F777" s="418" t="s">
        <v>151</v>
      </c>
      <c r="G777" s="202" t="s">
        <v>164</v>
      </c>
      <c r="H777" s="414" t="s">
        <v>70</v>
      </c>
      <c r="I777" s="414" t="s">
        <v>79</v>
      </c>
      <c r="J777" s="11" t="s">
        <v>229</v>
      </c>
      <c r="K777" s="7" t="s">
        <v>124</v>
      </c>
      <c r="L777" s="7" t="s">
        <v>88</v>
      </c>
      <c r="M777" s="7">
        <v>40</v>
      </c>
      <c r="N777" s="377" t="s">
        <v>125</v>
      </c>
      <c r="O777" s="177" t="s">
        <v>561</v>
      </c>
      <c r="P777" s="194" t="s">
        <v>75</v>
      </c>
      <c r="Q777" s="194" t="s">
        <v>76</v>
      </c>
      <c r="R777" s="208" t="s">
        <v>77</v>
      </c>
      <c r="S777" s="208" t="s">
        <v>126</v>
      </c>
      <c r="T777" s="211">
        <f>V777+Y777</f>
        <v>47668.490000000005</v>
      </c>
      <c r="U777" s="211" t="s">
        <v>79</v>
      </c>
      <c r="V777" s="306">
        <v>40518.22</v>
      </c>
      <c r="W777" s="306" t="s">
        <v>100</v>
      </c>
      <c r="X777" s="219" t="s">
        <v>100</v>
      </c>
      <c r="Y777" s="306">
        <v>7150.27</v>
      </c>
      <c r="Z777" s="306" t="s">
        <v>100</v>
      </c>
      <c r="AA777" s="219" t="s">
        <v>100</v>
      </c>
      <c r="AB777" s="219">
        <v>3865.02</v>
      </c>
      <c r="AC777" s="204" t="s">
        <v>166</v>
      </c>
      <c r="AD777" s="186" t="s">
        <v>79</v>
      </c>
      <c r="AE777" s="186">
        <f>V777+Y777</f>
        <v>47668.490000000005</v>
      </c>
      <c r="AF777" s="204" t="s">
        <v>79</v>
      </c>
      <c r="AG777" s="204" t="s">
        <v>33</v>
      </c>
      <c r="AH777" s="204" t="s">
        <v>195</v>
      </c>
      <c r="AI777" s="204" t="s">
        <v>179</v>
      </c>
      <c r="AJ777" s="204"/>
    </row>
    <row r="778" spans="2:36" s="87" customFormat="1" ht="86.15" customHeight="1" x14ac:dyDescent="0.35">
      <c r="B778" s="195"/>
      <c r="C778" s="176"/>
      <c r="D778" s="195"/>
      <c r="E778" s="207"/>
      <c r="F778" s="207"/>
      <c r="G778" s="207"/>
      <c r="H778" s="195"/>
      <c r="I778" s="195"/>
      <c r="J778" s="11" t="s">
        <v>128</v>
      </c>
      <c r="K778" s="7" t="s">
        <v>129</v>
      </c>
      <c r="L778" s="7" t="s">
        <v>87</v>
      </c>
      <c r="M778" s="7">
        <v>1</v>
      </c>
      <c r="N778" s="205"/>
      <c r="O778" s="177"/>
      <c r="P778" s="195"/>
      <c r="Q778" s="195"/>
      <c r="R778" s="209"/>
      <c r="S778" s="209"/>
      <c r="T778" s="212"/>
      <c r="U778" s="212"/>
      <c r="V778" s="307"/>
      <c r="W778" s="307"/>
      <c r="X778" s="220"/>
      <c r="Y778" s="307"/>
      <c r="Z778" s="307"/>
      <c r="AA778" s="220"/>
      <c r="AB778" s="220"/>
      <c r="AC778" s="205"/>
      <c r="AD778" s="187"/>
      <c r="AE778" s="187"/>
      <c r="AF778" s="195"/>
      <c r="AG778" s="205"/>
      <c r="AH778" s="205"/>
      <c r="AI778" s="205"/>
      <c r="AJ778" s="195"/>
    </row>
    <row r="779" spans="2:36" s="87" customFormat="1" ht="59.15" customHeight="1" x14ac:dyDescent="0.35">
      <c r="B779" s="196"/>
      <c r="C779" s="176"/>
      <c r="D779" s="196"/>
      <c r="E779" s="201"/>
      <c r="F779" s="201"/>
      <c r="G779" s="201"/>
      <c r="H779" s="196"/>
      <c r="I779" s="196"/>
      <c r="J779" s="11" t="s">
        <v>144</v>
      </c>
      <c r="K779" s="7" t="s">
        <v>145</v>
      </c>
      <c r="L779" s="7" t="s">
        <v>87</v>
      </c>
      <c r="M779" s="7">
        <v>45</v>
      </c>
      <c r="N779" s="206"/>
      <c r="O779" s="177"/>
      <c r="P779" s="196"/>
      <c r="Q779" s="196"/>
      <c r="R779" s="210"/>
      <c r="S779" s="210"/>
      <c r="T779" s="213"/>
      <c r="U779" s="213"/>
      <c r="V779" s="325"/>
      <c r="W779" s="325"/>
      <c r="X779" s="221"/>
      <c r="Y779" s="325"/>
      <c r="Z779" s="325"/>
      <c r="AA779" s="221"/>
      <c r="AB779" s="221"/>
      <c r="AC779" s="206"/>
      <c r="AD779" s="188"/>
      <c r="AE779" s="188"/>
      <c r="AF779" s="196"/>
      <c r="AG779" s="206"/>
      <c r="AH779" s="206"/>
      <c r="AI779" s="206"/>
      <c r="AJ779" s="196"/>
    </row>
    <row r="780" spans="2:36" s="87" customFormat="1" ht="132" customHeight="1" x14ac:dyDescent="0.35">
      <c r="B780" s="194" t="s">
        <v>563</v>
      </c>
      <c r="C780" s="176" t="s">
        <v>578</v>
      </c>
      <c r="D780" s="194" t="s">
        <v>123</v>
      </c>
      <c r="E780" s="202" t="s">
        <v>67</v>
      </c>
      <c r="F780" s="418" t="s">
        <v>151</v>
      </c>
      <c r="G780" s="202" t="s">
        <v>164</v>
      </c>
      <c r="H780" s="414" t="s">
        <v>70</v>
      </c>
      <c r="I780" s="414" t="s">
        <v>79</v>
      </c>
      <c r="J780" s="11" t="s">
        <v>229</v>
      </c>
      <c r="K780" s="7" t="s">
        <v>124</v>
      </c>
      <c r="L780" s="7" t="s">
        <v>88</v>
      </c>
      <c r="M780" s="7">
        <v>40</v>
      </c>
      <c r="N780" s="377" t="s">
        <v>125</v>
      </c>
      <c r="O780" s="177" t="s">
        <v>561</v>
      </c>
      <c r="P780" s="194" t="s">
        <v>75</v>
      </c>
      <c r="Q780" s="194" t="s">
        <v>76</v>
      </c>
      <c r="R780" s="208" t="s">
        <v>77</v>
      </c>
      <c r="S780" s="208" t="s">
        <v>126</v>
      </c>
      <c r="T780" s="211">
        <f>V780+Y780</f>
        <v>54570</v>
      </c>
      <c r="U780" s="211" t="s">
        <v>79</v>
      </c>
      <c r="V780" s="306">
        <v>46384.5</v>
      </c>
      <c r="W780" s="306" t="s">
        <v>100</v>
      </c>
      <c r="X780" s="219" t="s">
        <v>100</v>
      </c>
      <c r="Y780" s="306">
        <v>8185.5</v>
      </c>
      <c r="Z780" s="306" t="s">
        <v>100</v>
      </c>
      <c r="AA780" s="219" t="s">
        <v>100</v>
      </c>
      <c r="AB780" s="219">
        <v>4424.59</v>
      </c>
      <c r="AC780" s="204" t="s">
        <v>166</v>
      </c>
      <c r="AD780" s="186" t="s">
        <v>79</v>
      </c>
      <c r="AE780" s="186">
        <f>V780+Y780</f>
        <v>54570</v>
      </c>
      <c r="AF780" s="204" t="s">
        <v>79</v>
      </c>
      <c r="AG780" s="204" t="s">
        <v>33</v>
      </c>
      <c r="AH780" s="204" t="s">
        <v>195</v>
      </c>
      <c r="AI780" s="204" t="s">
        <v>179</v>
      </c>
      <c r="AJ780" s="204"/>
    </row>
    <row r="781" spans="2:36" s="87" customFormat="1" ht="86.15" customHeight="1" x14ac:dyDescent="0.35">
      <c r="B781" s="195"/>
      <c r="C781" s="176"/>
      <c r="D781" s="195"/>
      <c r="E781" s="207"/>
      <c r="F781" s="207"/>
      <c r="G781" s="207"/>
      <c r="H781" s="195"/>
      <c r="I781" s="195"/>
      <c r="J781" s="11" t="s">
        <v>128</v>
      </c>
      <c r="K781" s="7" t="s">
        <v>129</v>
      </c>
      <c r="L781" s="7" t="s">
        <v>87</v>
      </c>
      <c r="M781" s="7">
        <v>1</v>
      </c>
      <c r="N781" s="205"/>
      <c r="O781" s="177"/>
      <c r="P781" s="195"/>
      <c r="Q781" s="195"/>
      <c r="R781" s="209"/>
      <c r="S781" s="209"/>
      <c r="T781" s="212"/>
      <c r="U781" s="212"/>
      <c r="V781" s="307"/>
      <c r="W781" s="307"/>
      <c r="X781" s="220"/>
      <c r="Y781" s="307"/>
      <c r="Z781" s="307"/>
      <c r="AA781" s="220"/>
      <c r="AB781" s="220"/>
      <c r="AC781" s="205"/>
      <c r="AD781" s="187"/>
      <c r="AE781" s="187"/>
      <c r="AF781" s="195"/>
      <c r="AG781" s="205"/>
      <c r="AH781" s="205"/>
      <c r="AI781" s="205"/>
      <c r="AJ781" s="195"/>
    </row>
    <row r="782" spans="2:36" s="87" customFormat="1" ht="59.15" customHeight="1" x14ac:dyDescent="0.35">
      <c r="B782" s="196"/>
      <c r="C782" s="176"/>
      <c r="D782" s="196"/>
      <c r="E782" s="201"/>
      <c r="F782" s="201"/>
      <c r="G782" s="201"/>
      <c r="H782" s="196"/>
      <c r="I782" s="196"/>
      <c r="J782" s="11" t="s">
        <v>144</v>
      </c>
      <c r="K782" s="7" t="s">
        <v>145</v>
      </c>
      <c r="L782" s="7" t="s">
        <v>87</v>
      </c>
      <c r="M782" s="7">
        <v>30</v>
      </c>
      <c r="N782" s="206"/>
      <c r="O782" s="177"/>
      <c r="P782" s="196"/>
      <c r="Q782" s="196"/>
      <c r="R782" s="210"/>
      <c r="S782" s="210"/>
      <c r="T782" s="213"/>
      <c r="U782" s="213"/>
      <c r="V782" s="325"/>
      <c r="W782" s="325"/>
      <c r="X782" s="221"/>
      <c r="Y782" s="325"/>
      <c r="Z782" s="325"/>
      <c r="AA782" s="221"/>
      <c r="AB782" s="221"/>
      <c r="AC782" s="206"/>
      <c r="AD782" s="188"/>
      <c r="AE782" s="188"/>
      <c r="AF782" s="196"/>
      <c r="AG782" s="206"/>
      <c r="AH782" s="206"/>
      <c r="AI782" s="206"/>
      <c r="AJ782" s="196"/>
    </row>
    <row r="783" spans="2:36" s="87" customFormat="1" ht="132" customHeight="1" x14ac:dyDescent="0.35">
      <c r="B783" s="194" t="s">
        <v>564</v>
      </c>
      <c r="C783" s="176" t="s">
        <v>579</v>
      </c>
      <c r="D783" s="194" t="s">
        <v>123</v>
      </c>
      <c r="E783" s="202" t="s">
        <v>67</v>
      </c>
      <c r="F783" s="418" t="s">
        <v>151</v>
      </c>
      <c r="G783" s="202" t="s">
        <v>164</v>
      </c>
      <c r="H783" s="414" t="s">
        <v>70</v>
      </c>
      <c r="I783" s="414" t="s">
        <v>79</v>
      </c>
      <c r="J783" s="11" t="s">
        <v>229</v>
      </c>
      <c r="K783" s="7" t="s">
        <v>124</v>
      </c>
      <c r="L783" s="7" t="s">
        <v>88</v>
      </c>
      <c r="M783" s="7">
        <v>40</v>
      </c>
      <c r="N783" s="377" t="s">
        <v>125</v>
      </c>
      <c r="O783" s="177" t="s">
        <v>561</v>
      </c>
      <c r="P783" s="194" t="s">
        <v>75</v>
      </c>
      <c r="Q783" s="194" t="s">
        <v>76</v>
      </c>
      <c r="R783" s="208" t="s">
        <v>77</v>
      </c>
      <c r="S783" s="208" t="s">
        <v>126</v>
      </c>
      <c r="T783" s="211">
        <f>V783+Y783</f>
        <v>109782</v>
      </c>
      <c r="U783" s="211" t="s">
        <v>79</v>
      </c>
      <c r="V783" s="306">
        <v>93314.7</v>
      </c>
      <c r="W783" s="306" t="s">
        <v>100</v>
      </c>
      <c r="X783" s="219" t="s">
        <v>100</v>
      </c>
      <c r="Y783" s="306">
        <v>16467.3</v>
      </c>
      <c r="Z783" s="306" t="s">
        <v>100</v>
      </c>
      <c r="AA783" s="219" t="s">
        <v>100</v>
      </c>
      <c r="AB783" s="219">
        <v>8901.24</v>
      </c>
      <c r="AC783" s="204" t="s">
        <v>166</v>
      </c>
      <c r="AD783" s="186" t="s">
        <v>79</v>
      </c>
      <c r="AE783" s="186">
        <f>V783+Y783</f>
        <v>109782</v>
      </c>
      <c r="AF783" s="204" t="s">
        <v>79</v>
      </c>
      <c r="AG783" s="204" t="s">
        <v>33</v>
      </c>
      <c r="AH783" s="204" t="s">
        <v>195</v>
      </c>
      <c r="AI783" s="204" t="s">
        <v>179</v>
      </c>
      <c r="AJ783" s="204"/>
    </row>
    <row r="784" spans="2:36" s="87" customFormat="1" ht="86.15" customHeight="1" x14ac:dyDescent="0.35">
      <c r="B784" s="195"/>
      <c r="C784" s="176"/>
      <c r="D784" s="195"/>
      <c r="E784" s="207"/>
      <c r="F784" s="207"/>
      <c r="G784" s="207"/>
      <c r="H784" s="195"/>
      <c r="I784" s="195"/>
      <c r="J784" s="11" t="s">
        <v>128</v>
      </c>
      <c r="K784" s="7" t="s">
        <v>129</v>
      </c>
      <c r="L784" s="7" t="s">
        <v>87</v>
      </c>
      <c r="M784" s="7">
        <v>1</v>
      </c>
      <c r="N784" s="205"/>
      <c r="O784" s="177"/>
      <c r="P784" s="195"/>
      <c r="Q784" s="195"/>
      <c r="R784" s="209"/>
      <c r="S784" s="209"/>
      <c r="T784" s="212"/>
      <c r="U784" s="212"/>
      <c r="V784" s="307"/>
      <c r="W784" s="307"/>
      <c r="X784" s="220"/>
      <c r="Y784" s="307"/>
      <c r="Z784" s="307"/>
      <c r="AA784" s="220"/>
      <c r="AB784" s="220"/>
      <c r="AC784" s="205"/>
      <c r="AD784" s="187"/>
      <c r="AE784" s="187"/>
      <c r="AF784" s="195"/>
      <c r="AG784" s="205"/>
      <c r="AH784" s="205"/>
      <c r="AI784" s="205"/>
      <c r="AJ784" s="195"/>
    </row>
    <row r="785" spans="2:36" s="87" customFormat="1" ht="59.15" customHeight="1" x14ac:dyDescent="0.35">
      <c r="B785" s="196"/>
      <c r="C785" s="176"/>
      <c r="D785" s="196"/>
      <c r="E785" s="201"/>
      <c r="F785" s="201"/>
      <c r="G785" s="201"/>
      <c r="H785" s="196"/>
      <c r="I785" s="196"/>
      <c r="J785" s="11" t="s">
        <v>144</v>
      </c>
      <c r="K785" s="7" t="s">
        <v>145</v>
      </c>
      <c r="L785" s="7" t="s">
        <v>87</v>
      </c>
      <c r="M785" s="7">
        <v>27</v>
      </c>
      <c r="N785" s="206"/>
      <c r="O785" s="177"/>
      <c r="P785" s="196"/>
      <c r="Q785" s="196"/>
      <c r="R785" s="210"/>
      <c r="S785" s="210"/>
      <c r="T785" s="213"/>
      <c r="U785" s="213"/>
      <c r="V785" s="325"/>
      <c r="W785" s="325"/>
      <c r="X785" s="221"/>
      <c r="Y785" s="325"/>
      <c r="Z785" s="325"/>
      <c r="AA785" s="221"/>
      <c r="AB785" s="221"/>
      <c r="AC785" s="206"/>
      <c r="AD785" s="188"/>
      <c r="AE785" s="188"/>
      <c r="AF785" s="196"/>
      <c r="AG785" s="206"/>
      <c r="AH785" s="206"/>
      <c r="AI785" s="206"/>
      <c r="AJ785" s="196"/>
    </row>
    <row r="786" spans="2:36" s="87" customFormat="1" ht="132" customHeight="1" x14ac:dyDescent="0.35">
      <c r="B786" s="194" t="s">
        <v>565</v>
      </c>
      <c r="C786" s="176" t="s">
        <v>580</v>
      </c>
      <c r="D786" s="194" t="s">
        <v>123</v>
      </c>
      <c r="E786" s="202" t="s">
        <v>67</v>
      </c>
      <c r="F786" s="418" t="s">
        <v>151</v>
      </c>
      <c r="G786" s="202" t="s">
        <v>164</v>
      </c>
      <c r="H786" s="414" t="s">
        <v>70</v>
      </c>
      <c r="I786" s="414" t="s">
        <v>79</v>
      </c>
      <c r="J786" s="11" t="s">
        <v>229</v>
      </c>
      <c r="K786" s="7" t="s">
        <v>124</v>
      </c>
      <c r="L786" s="7" t="s">
        <v>88</v>
      </c>
      <c r="M786" s="7">
        <v>40</v>
      </c>
      <c r="N786" s="377" t="s">
        <v>125</v>
      </c>
      <c r="O786" s="177" t="s">
        <v>561</v>
      </c>
      <c r="P786" s="194" t="s">
        <v>75</v>
      </c>
      <c r="Q786" s="194" t="s">
        <v>76</v>
      </c>
      <c r="R786" s="208" t="s">
        <v>77</v>
      </c>
      <c r="S786" s="208" t="s">
        <v>126</v>
      </c>
      <c r="T786" s="211">
        <f>V786+Y786</f>
        <v>72225</v>
      </c>
      <c r="U786" s="211" t="s">
        <v>79</v>
      </c>
      <c r="V786" s="306">
        <v>61391.25</v>
      </c>
      <c r="W786" s="306" t="s">
        <v>100</v>
      </c>
      <c r="X786" s="219" t="s">
        <v>100</v>
      </c>
      <c r="Y786" s="306">
        <v>10833.75</v>
      </c>
      <c r="Z786" s="306" t="s">
        <v>100</v>
      </c>
      <c r="AA786" s="219" t="s">
        <v>100</v>
      </c>
      <c r="AB786" s="219">
        <v>5856.08</v>
      </c>
      <c r="AC786" s="204" t="s">
        <v>166</v>
      </c>
      <c r="AD786" s="186" t="s">
        <v>79</v>
      </c>
      <c r="AE786" s="186">
        <f>V786+Y786</f>
        <v>72225</v>
      </c>
      <c r="AF786" s="204" t="s">
        <v>79</v>
      </c>
      <c r="AG786" s="204" t="s">
        <v>33</v>
      </c>
      <c r="AH786" s="204" t="s">
        <v>195</v>
      </c>
      <c r="AI786" s="204" t="s">
        <v>179</v>
      </c>
      <c r="AJ786" s="204"/>
    </row>
    <row r="787" spans="2:36" s="87" customFormat="1" ht="86.15" customHeight="1" x14ac:dyDescent="0.35">
      <c r="B787" s="195"/>
      <c r="C787" s="176"/>
      <c r="D787" s="195"/>
      <c r="E787" s="207"/>
      <c r="F787" s="207"/>
      <c r="G787" s="207"/>
      <c r="H787" s="195"/>
      <c r="I787" s="195"/>
      <c r="J787" s="11" t="s">
        <v>128</v>
      </c>
      <c r="K787" s="7" t="s">
        <v>129</v>
      </c>
      <c r="L787" s="7" t="s">
        <v>87</v>
      </c>
      <c r="M787" s="7">
        <v>1</v>
      </c>
      <c r="N787" s="205"/>
      <c r="O787" s="177"/>
      <c r="P787" s="195"/>
      <c r="Q787" s="195"/>
      <c r="R787" s="209"/>
      <c r="S787" s="209"/>
      <c r="T787" s="212"/>
      <c r="U787" s="212"/>
      <c r="V787" s="307"/>
      <c r="W787" s="307"/>
      <c r="X787" s="220"/>
      <c r="Y787" s="307"/>
      <c r="Z787" s="307"/>
      <c r="AA787" s="220"/>
      <c r="AB787" s="220"/>
      <c r="AC787" s="205"/>
      <c r="AD787" s="187"/>
      <c r="AE787" s="187"/>
      <c r="AF787" s="195"/>
      <c r="AG787" s="205"/>
      <c r="AH787" s="205"/>
      <c r="AI787" s="205"/>
      <c r="AJ787" s="195"/>
    </row>
    <row r="788" spans="2:36" s="87" customFormat="1" ht="59.15" customHeight="1" x14ac:dyDescent="0.35">
      <c r="B788" s="196"/>
      <c r="C788" s="176"/>
      <c r="D788" s="196"/>
      <c r="E788" s="201"/>
      <c r="F788" s="201"/>
      <c r="G788" s="201"/>
      <c r="H788" s="196"/>
      <c r="I788" s="196"/>
      <c r="J788" s="11" t="s">
        <v>144</v>
      </c>
      <c r="K788" s="7" t="s">
        <v>145</v>
      </c>
      <c r="L788" s="7" t="s">
        <v>87</v>
      </c>
      <c r="M788" s="7">
        <v>45</v>
      </c>
      <c r="N788" s="206"/>
      <c r="O788" s="177"/>
      <c r="P788" s="196"/>
      <c r="Q788" s="196"/>
      <c r="R788" s="210"/>
      <c r="S788" s="210"/>
      <c r="T788" s="213"/>
      <c r="U788" s="213"/>
      <c r="V788" s="325"/>
      <c r="W788" s="325"/>
      <c r="X788" s="221"/>
      <c r="Y788" s="325"/>
      <c r="Z788" s="325"/>
      <c r="AA788" s="221"/>
      <c r="AB788" s="221"/>
      <c r="AC788" s="206"/>
      <c r="AD788" s="188"/>
      <c r="AE788" s="188"/>
      <c r="AF788" s="196"/>
      <c r="AG788" s="206"/>
      <c r="AH788" s="206"/>
      <c r="AI788" s="206"/>
      <c r="AJ788" s="196"/>
    </row>
    <row r="789" spans="2:36" s="87" customFormat="1" ht="132" customHeight="1" x14ac:dyDescent="0.35">
      <c r="B789" s="194" t="s">
        <v>566</v>
      </c>
      <c r="C789" s="176" t="s">
        <v>581</v>
      </c>
      <c r="D789" s="194" t="s">
        <v>123</v>
      </c>
      <c r="E789" s="202" t="s">
        <v>67</v>
      </c>
      <c r="F789" s="418" t="s">
        <v>151</v>
      </c>
      <c r="G789" s="202" t="s">
        <v>164</v>
      </c>
      <c r="H789" s="414" t="s">
        <v>70</v>
      </c>
      <c r="I789" s="414" t="s">
        <v>79</v>
      </c>
      <c r="J789" s="11" t="s">
        <v>229</v>
      </c>
      <c r="K789" s="7" t="s">
        <v>124</v>
      </c>
      <c r="L789" s="7" t="s">
        <v>88</v>
      </c>
      <c r="M789" s="7">
        <v>40</v>
      </c>
      <c r="N789" s="377" t="s">
        <v>125</v>
      </c>
      <c r="O789" s="177" t="s">
        <v>561</v>
      </c>
      <c r="P789" s="194" t="s">
        <v>75</v>
      </c>
      <c r="Q789" s="194" t="s">
        <v>76</v>
      </c>
      <c r="R789" s="208" t="s">
        <v>77</v>
      </c>
      <c r="S789" s="208" t="s">
        <v>126</v>
      </c>
      <c r="T789" s="211">
        <f>V789+Y789</f>
        <v>38520</v>
      </c>
      <c r="U789" s="211" t="s">
        <v>79</v>
      </c>
      <c r="V789" s="306">
        <v>32742</v>
      </c>
      <c r="W789" s="306" t="s">
        <v>100</v>
      </c>
      <c r="X789" s="219" t="s">
        <v>100</v>
      </c>
      <c r="Y789" s="306">
        <v>5778</v>
      </c>
      <c r="Z789" s="306" t="s">
        <v>100</v>
      </c>
      <c r="AA789" s="219" t="s">
        <v>100</v>
      </c>
      <c r="AB789" s="219">
        <v>3123.24</v>
      </c>
      <c r="AC789" s="204" t="s">
        <v>166</v>
      </c>
      <c r="AD789" s="186" t="s">
        <v>79</v>
      </c>
      <c r="AE789" s="186">
        <f>V789+Y789</f>
        <v>38520</v>
      </c>
      <c r="AF789" s="204" t="s">
        <v>79</v>
      </c>
      <c r="AG789" s="204" t="s">
        <v>33</v>
      </c>
      <c r="AH789" s="178" t="s">
        <v>179</v>
      </c>
      <c r="AI789" s="178" t="s">
        <v>181</v>
      </c>
      <c r="AJ789" s="204"/>
    </row>
    <row r="790" spans="2:36" s="87" customFormat="1" ht="86.15" customHeight="1" x14ac:dyDescent="0.35">
      <c r="B790" s="195"/>
      <c r="C790" s="176"/>
      <c r="D790" s="195"/>
      <c r="E790" s="207"/>
      <c r="F790" s="207"/>
      <c r="G790" s="207"/>
      <c r="H790" s="195"/>
      <c r="I790" s="195"/>
      <c r="J790" s="11" t="s">
        <v>128</v>
      </c>
      <c r="K790" s="7" t="s">
        <v>129</v>
      </c>
      <c r="L790" s="7" t="s">
        <v>87</v>
      </c>
      <c r="M790" s="7">
        <v>1</v>
      </c>
      <c r="N790" s="205"/>
      <c r="O790" s="177"/>
      <c r="P790" s="195"/>
      <c r="Q790" s="195"/>
      <c r="R790" s="209"/>
      <c r="S790" s="209"/>
      <c r="T790" s="212"/>
      <c r="U790" s="212"/>
      <c r="V790" s="307"/>
      <c r="W790" s="307"/>
      <c r="X790" s="220"/>
      <c r="Y790" s="307"/>
      <c r="Z790" s="307"/>
      <c r="AA790" s="220"/>
      <c r="AB790" s="220"/>
      <c r="AC790" s="205"/>
      <c r="AD790" s="187"/>
      <c r="AE790" s="187"/>
      <c r="AF790" s="195"/>
      <c r="AG790" s="205"/>
      <c r="AH790" s="178"/>
      <c r="AI790" s="178"/>
      <c r="AJ790" s="195"/>
    </row>
    <row r="791" spans="2:36" s="87" customFormat="1" ht="59.15" customHeight="1" x14ac:dyDescent="0.35">
      <c r="B791" s="196"/>
      <c r="C791" s="176"/>
      <c r="D791" s="196"/>
      <c r="E791" s="201"/>
      <c r="F791" s="201"/>
      <c r="G791" s="201"/>
      <c r="H791" s="196"/>
      <c r="I791" s="196"/>
      <c r="J791" s="11" t="s">
        <v>144</v>
      </c>
      <c r="K791" s="7" t="s">
        <v>145</v>
      </c>
      <c r="L791" s="7" t="s">
        <v>87</v>
      </c>
      <c r="M791" s="7">
        <v>36</v>
      </c>
      <c r="N791" s="206"/>
      <c r="O791" s="177"/>
      <c r="P791" s="196"/>
      <c r="Q791" s="196"/>
      <c r="R791" s="210"/>
      <c r="S791" s="210"/>
      <c r="T791" s="213"/>
      <c r="U791" s="213"/>
      <c r="V791" s="325"/>
      <c r="W791" s="325"/>
      <c r="X791" s="221"/>
      <c r="Y791" s="325"/>
      <c r="Z791" s="325"/>
      <c r="AA791" s="221"/>
      <c r="AB791" s="221"/>
      <c r="AC791" s="206"/>
      <c r="AD791" s="188"/>
      <c r="AE791" s="188"/>
      <c r="AF791" s="196"/>
      <c r="AG791" s="206"/>
      <c r="AH791" s="178"/>
      <c r="AI791" s="178"/>
      <c r="AJ791" s="196"/>
    </row>
    <row r="792" spans="2:36" s="87" customFormat="1" ht="132" customHeight="1" x14ac:dyDescent="0.35">
      <c r="B792" s="194" t="s">
        <v>567</v>
      </c>
      <c r="C792" s="176" t="s">
        <v>582</v>
      </c>
      <c r="D792" s="194" t="s">
        <v>123</v>
      </c>
      <c r="E792" s="202" t="s">
        <v>67</v>
      </c>
      <c r="F792" s="418" t="s">
        <v>151</v>
      </c>
      <c r="G792" s="202" t="s">
        <v>164</v>
      </c>
      <c r="H792" s="414" t="s">
        <v>70</v>
      </c>
      <c r="I792" s="414" t="s">
        <v>79</v>
      </c>
      <c r="J792" s="11" t="s">
        <v>229</v>
      </c>
      <c r="K792" s="7" t="s">
        <v>124</v>
      </c>
      <c r="L792" s="7" t="s">
        <v>88</v>
      </c>
      <c r="M792" s="7">
        <v>40</v>
      </c>
      <c r="N792" s="377" t="s">
        <v>125</v>
      </c>
      <c r="O792" s="177" t="s">
        <v>561</v>
      </c>
      <c r="P792" s="194" t="s">
        <v>75</v>
      </c>
      <c r="Q792" s="194" t="s">
        <v>76</v>
      </c>
      <c r="R792" s="208" t="s">
        <v>77</v>
      </c>
      <c r="S792" s="208" t="s">
        <v>126</v>
      </c>
      <c r="T792" s="211">
        <f>V792+Y792</f>
        <v>68480.009999999995</v>
      </c>
      <c r="U792" s="211" t="s">
        <v>79</v>
      </c>
      <c r="V792" s="306">
        <v>58208</v>
      </c>
      <c r="W792" s="306" t="s">
        <v>100</v>
      </c>
      <c r="X792" s="219" t="s">
        <v>100</v>
      </c>
      <c r="Y792" s="306">
        <v>10272.01</v>
      </c>
      <c r="Z792" s="306" t="s">
        <v>100</v>
      </c>
      <c r="AA792" s="219" t="s">
        <v>100</v>
      </c>
      <c r="AB792" s="219">
        <v>5552.43</v>
      </c>
      <c r="AC792" s="204" t="s">
        <v>166</v>
      </c>
      <c r="AD792" s="186" t="s">
        <v>79</v>
      </c>
      <c r="AE792" s="186">
        <f>V792+Y792</f>
        <v>68480.009999999995</v>
      </c>
      <c r="AF792" s="204" t="s">
        <v>79</v>
      </c>
      <c r="AG792" s="204" t="s">
        <v>33</v>
      </c>
      <c r="AH792" s="178" t="s">
        <v>179</v>
      </c>
      <c r="AI792" s="178" t="s">
        <v>181</v>
      </c>
      <c r="AJ792" s="204"/>
    </row>
    <row r="793" spans="2:36" s="87" customFormat="1" ht="86.15" customHeight="1" x14ac:dyDescent="0.35">
      <c r="B793" s="195"/>
      <c r="C793" s="176"/>
      <c r="D793" s="195"/>
      <c r="E793" s="207"/>
      <c r="F793" s="207"/>
      <c r="G793" s="207"/>
      <c r="H793" s="195"/>
      <c r="I793" s="195"/>
      <c r="J793" s="11" t="s">
        <v>128</v>
      </c>
      <c r="K793" s="7" t="s">
        <v>129</v>
      </c>
      <c r="L793" s="7" t="s">
        <v>87</v>
      </c>
      <c r="M793" s="7">
        <v>1</v>
      </c>
      <c r="N793" s="205"/>
      <c r="O793" s="177"/>
      <c r="P793" s="195"/>
      <c r="Q793" s="195"/>
      <c r="R793" s="209"/>
      <c r="S793" s="209"/>
      <c r="T793" s="212"/>
      <c r="U793" s="212"/>
      <c r="V793" s="307"/>
      <c r="W793" s="307"/>
      <c r="X793" s="220"/>
      <c r="Y793" s="307"/>
      <c r="Z793" s="307"/>
      <c r="AA793" s="220"/>
      <c r="AB793" s="220"/>
      <c r="AC793" s="205"/>
      <c r="AD793" s="187"/>
      <c r="AE793" s="187"/>
      <c r="AF793" s="195"/>
      <c r="AG793" s="205"/>
      <c r="AH793" s="178"/>
      <c r="AI793" s="178"/>
      <c r="AJ793" s="195"/>
    </row>
    <row r="794" spans="2:36" s="87" customFormat="1" ht="59.15" customHeight="1" x14ac:dyDescent="0.35">
      <c r="B794" s="196"/>
      <c r="C794" s="176"/>
      <c r="D794" s="196"/>
      <c r="E794" s="201"/>
      <c r="F794" s="201"/>
      <c r="G794" s="201"/>
      <c r="H794" s="196"/>
      <c r="I794" s="196"/>
      <c r="J794" s="11" t="s">
        <v>144</v>
      </c>
      <c r="K794" s="7" t="s">
        <v>145</v>
      </c>
      <c r="L794" s="7" t="s">
        <v>87</v>
      </c>
      <c r="M794" s="7">
        <v>32</v>
      </c>
      <c r="N794" s="206"/>
      <c r="O794" s="177"/>
      <c r="P794" s="196"/>
      <c r="Q794" s="196"/>
      <c r="R794" s="210"/>
      <c r="S794" s="210"/>
      <c r="T794" s="213"/>
      <c r="U794" s="213"/>
      <c r="V794" s="325"/>
      <c r="W794" s="325"/>
      <c r="X794" s="221"/>
      <c r="Y794" s="325"/>
      <c r="Z794" s="325"/>
      <c r="AA794" s="221"/>
      <c r="AB794" s="221"/>
      <c r="AC794" s="206"/>
      <c r="AD794" s="188"/>
      <c r="AE794" s="188"/>
      <c r="AF794" s="196"/>
      <c r="AG794" s="206"/>
      <c r="AH794" s="178"/>
      <c r="AI794" s="178"/>
      <c r="AJ794" s="196"/>
    </row>
    <row r="795" spans="2:36" s="87" customFormat="1" ht="132" customHeight="1" x14ac:dyDescent="0.35">
      <c r="B795" s="194" t="s">
        <v>568</v>
      </c>
      <c r="C795" s="176" t="s">
        <v>583</v>
      </c>
      <c r="D795" s="194" t="s">
        <v>123</v>
      </c>
      <c r="E795" s="202" t="s">
        <v>67</v>
      </c>
      <c r="F795" s="418" t="s">
        <v>151</v>
      </c>
      <c r="G795" s="202" t="s">
        <v>164</v>
      </c>
      <c r="H795" s="414" t="s">
        <v>70</v>
      </c>
      <c r="I795" s="414" t="s">
        <v>79</v>
      </c>
      <c r="J795" s="11" t="s">
        <v>229</v>
      </c>
      <c r="K795" s="7" t="s">
        <v>124</v>
      </c>
      <c r="L795" s="7" t="s">
        <v>88</v>
      </c>
      <c r="M795" s="7">
        <v>40</v>
      </c>
      <c r="N795" s="377" t="s">
        <v>125</v>
      </c>
      <c r="O795" s="177" t="s">
        <v>561</v>
      </c>
      <c r="P795" s="194" t="s">
        <v>75</v>
      </c>
      <c r="Q795" s="194" t="s">
        <v>76</v>
      </c>
      <c r="R795" s="208" t="s">
        <v>77</v>
      </c>
      <c r="S795" s="208" t="s">
        <v>126</v>
      </c>
      <c r="T795" s="211">
        <f>V795+Y795</f>
        <v>27820</v>
      </c>
      <c r="U795" s="211" t="s">
        <v>79</v>
      </c>
      <c r="V795" s="306">
        <v>23647</v>
      </c>
      <c r="W795" s="306" t="s">
        <v>100</v>
      </c>
      <c r="X795" s="219" t="s">
        <v>100</v>
      </c>
      <c r="Y795" s="306">
        <v>4173</v>
      </c>
      <c r="Z795" s="306" t="s">
        <v>100</v>
      </c>
      <c r="AA795" s="219" t="s">
        <v>100</v>
      </c>
      <c r="AB795" s="219">
        <v>2255.6799999999998</v>
      </c>
      <c r="AC795" s="204" t="s">
        <v>166</v>
      </c>
      <c r="AD795" s="186" t="s">
        <v>79</v>
      </c>
      <c r="AE795" s="186">
        <f>V795+Y795</f>
        <v>27820</v>
      </c>
      <c r="AF795" s="204" t="s">
        <v>79</v>
      </c>
      <c r="AG795" s="204" t="s">
        <v>33</v>
      </c>
      <c r="AH795" s="178" t="s">
        <v>179</v>
      </c>
      <c r="AI795" s="178" t="s">
        <v>181</v>
      </c>
      <c r="AJ795" s="204"/>
    </row>
    <row r="796" spans="2:36" s="87" customFormat="1" ht="86.15" customHeight="1" x14ac:dyDescent="0.35">
      <c r="B796" s="195"/>
      <c r="C796" s="176"/>
      <c r="D796" s="195"/>
      <c r="E796" s="207"/>
      <c r="F796" s="207"/>
      <c r="G796" s="207"/>
      <c r="H796" s="195"/>
      <c r="I796" s="195"/>
      <c r="J796" s="11" t="s">
        <v>128</v>
      </c>
      <c r="K796" s="7" t="s">
        <v>129</v>
      </c>
      <c r="L796" s="7" t="s">
        <v>87</v>
      </c>
      <c r="M796" s="7">
        <v>1</v>
      </c>
      <c r="N796" s="205"/>
      <c r="O796" s="177"/>
      <c r="P796" s="195"/>
      <c r="Q796" s="195"/>
      <c r="R796" s="209"/>
      <c r="S796" s="209"/>
      <c r="T796" s="212"/>
      <c r="U796" s="212"/>
      <c r="V796" s="307"/>
      <c r="W796" s="307"/>
      <c r="X796" s="220"/>
      <c r="Y796" s="307"/>
      <c r="Z796" s="307"/>
      <c r="AA796" s="220"/>
      <c r="AB796" s="220"/>
      <c r="AC796" s="205"/>
      <c r="AD796" s="187"/>
      <c r="AE796" s="187"/>
      <c r="AF796" s="195"/>
      <c r="AG796" s="205"/>
      <c r="AH796" s="178"/>
      <c r="AI796" s="178"/>
      <c r="AJ796" s="195"/>
    </row>
    <row r="797" spans="2:36" s="87" customFormat="1" ht="59.15" customHeight="1" x14ac:dyDescent="0.35">
      <c r="B797" s="196"/>
      <c r="C797" s="176"/>
      <c r="D797" s="196"/>
      <c r="E797" s="201"/>
      <c r="F797" s="201"/>
      <c r="G797" s="201"/>
      <c r="H797" s="196"/>
      <c r="I797" s="196"/>
      <c r="J797" s="11" t="s">
        <v>144</v>
      </c>
      <c r="K797" s="7" t="s">
        <v>145</v>
      </c>
      <c r="L797" s="7" t="s">
        <v>87</v>
      </c>
      <c r="M797" s="7">
        <v>20</v>
      </c>
      <c r="N797" s="206"/>
      <c r="O797" s="177"/>
      <c r="P797" s="196"/>
      <c r="Q797" s="196"/>
      <c r="R797" s="210"/>
      <c r="S797" s="210"/>
      <c r="T797" s="213"/>
      <c r="U797" s="213"/>
      <c r="V797" s="325"/>
      <c r="W797" s="325"/>
      <c r="X797" s="221"/>
      <c r="Y797" s="325"/>
      <c r="Z797" s="325"/>
      <c r="AA797" s="221"/>
      <c r="AB797" s="221"/>
      <c r="AC797" s="206"/>
      <c r="AD797" s="188"/>
      <c r="AE797" s="188"/>
      <c r="AF797" s="196"/>
      <c r="AG797" s="206"/>
      <c r="AH797" s="178"/>
      <c r="AI797" s="178"/>
      <c r="AJ797" s="196"/>
    </row>
    <row r="798" spans="2:36" s="87" customFormat="1" ht="132" customHeight="1" x14ac:dyDescent="0.35">
      <c r="B798" s="194" t="s">
        <v>569</v>
      </c>
      <c r="C798" s="176" t="s">
        <v>584</v>
      </c>
      <c r="D798" s="194" t="s">
        <v>123</v>
      </c>
      <c r="E798" s="202" t="s">
        <v>67</v>
      </c>
      <c r="F798" s="418" t="s">
        <v>151</v>
      </c>
      <c r="G798" s="202" t="s">
        <v>164</v>
      </c>
      <c r="H798" s="414" t="s">
        <v>70</v>
      </c>
      <c r="I798" s="414" t="s">
        <v>79</v>
      </c>
      <c r="J798" s="11" t="s">
        <v>229</v>
      </c>
      <c r="K798" s="7" t="s">
        <v>124</v>
      </c>
      <c r="L798" s="7" t="s">
        <v>88</v>
      </c>
      <c r="M798" s="7">
        <v>40</v>
      </c>
      <c r="N798" s="377" t="s">
        <v>125</v>
      </c>
      <c r="O798" s="177" t="s">
        <v>561</v>
      </c>
      <c r="P798" s="194" t="s">
        <v>75</v>
      </c>
      <c r="Q798" s="194" t="s">
        <v>76</v>
      </c>
      <c r="R798" s="208" t="s">
        <v>77</v>
      </c>
      <c r="S798" s="208" t="s">
        <v>126</v>
      </c>
      <c r="T798" s="211">
        <f>V798+Y798</f>
        <v>48792</v>
      </c>
      <c r="U798" s="211" t="s">
        <v>79</v>
      </c>
      <c r="V798" s="306">
        <v>41473.199999999997</v>
      </c>
      <c r="W798" s="306" t="s">
        <v>100</v>
      </c>
      <c r="X798" s="219" t="s">
        <v>100</v>
      </c>
      <c r="Y798" s="306">
        <v>7318.8</v>
      </c>
      <c r="Z798" s="306" t="s">
        <v>100</v>
      </c>
      <c r="AA798" s="219" t="s">
        <v>100</v>
      </c>
      <c r="AB798" s="219">
        <v>3956.11</v>
      </c>
      <c r="AC798" s="204" t="s">
        <v>166</v>
      </c>
      <c r="AD798" s="186" t="s">
        <v>79</v>
      </c>
      <c r="AE798" s="186">
        <f>V798+Y798</f>
        <v>48792</v>
      </c>
      <c r="AF798" s="204" t="s">
        <v>79</v>
      </c>
      <c r="AG798" s="204" t="s">
        <v>33</v>
      </c>
      <c r="AH798" s="178" t="s">
        <v>179</v>
      </c>
      <c r="AI798" s="178" t="s">
        <v>181</v>
      </c>
      <c r="AJ798" s="204"/>
    </row>
    <row r="799" spans="2:36" s="87" customFormat="1" ht="86.15" customHeight="1" x14ac:dyDescent="0.35">
      <c r="B799" s="195"/>
      <c r="C799" s="176"/>
      <c r="D799" s="195"/>
      <c r="E799" s="207"/>
      <c r="F799" s="207"/>
      <c r="G799" s="207"/>
      <c r="H799" s="195"/>
      <c r="I799" s="195"/>
      <c r="J799" s="11" t="s">
        <v>128</v>
      </c>
      <c r="K799" s="7" t="s">
        <v>129</v>
      </c>
      <c r="L799" s="7" t="s">
        <v>87</v>
      </c>
      <c r="M799" s="7">
        <v>1</v>
      </c>
      <c r="N799" s="205"/>
      <c r="O799" s="177"/>
      <c r="P799" s="195"/>
      <c r="Q799" s="195"/>
      <c r="R799" s="209"/>
      <c r="S799" s="209"/>
      <c r="T799" s="212"/>
      <c r="U799" s="212"/>
      <c r="V799" s="307"/>
      <c r="W799" s="307"/>
      <c r="X799" s="220"/>
      <c r="Y799" s="307"/>
      <c r="Z799" s="307"/>
      <c r="AA799" s="220"/>
      <c r="AB799" s="220"/>
      <c r="AC799" s="205"/>
      <c r="AD799" s="187"/>
      <c r="AE799" s="187"/>
      <c r="AF799" s="195"/>
      <c r="AG799" s="205"/>
      <c r="AH799" s="178"/>
      <c r="AI799" s="178"/>
      <c r="AJ799" s="195"/>
    </row>
    <row r="800" spans="2:36" s="87" customFormat="1" ht="59.15" customHeight="1" x14ac:dyDescent="0.35">
      <c r="B800" s="196"/>
      <c r="C800" s="176"/>
      <c r="D800" s="196"/>
      <c r="E800" s="201"/>
      <c r="F800" s="201"/>
      <c r="G800" s="201"/>
      <c r="H800" s="196"/>
      <c r="I800" s="196"/>
      <c r="J800" s="11" t="s">
        <v>144</v>
      </c>
      <c r="K800" s="7" t="s">
        <v>145</v>
      </c>
      <c r="L800" s="7" t="s">
        <v>87</v>
      </c>
      <c r="M800" s="7">
        <v>24</v>
      </c>
      <c r="N800" s="206"/>
      <c r="O800" s="177"/>
      <c r="P800" s="196"/>
      <c r="Q800" s="196"/>
      <c r="R800" s="210"/>
      <c r="S800" s="210"/>
      <c r="T800" s="213"/>
      <c r="U800" s="213"/>
      <c r="V800" s="325"/>
      <c r="W800" s="325"/>
      <c r="X800" s="221"/>
      <c r="Y800" s="325"/>
      <c r="Z800" s="325"/>
      <c r="AA800" s="221"/>
      <c r="AB800" s="221"/>
      <c r="AC800" s="206"/>
      <c r="AD800" s="188"/>
      <c r="AE800" s="188"/>
      <c r="AF800" s="196"/>
      <c r="AG800" s="206"/>
      <c r="AH800" s="178"/>
      <c r="AI800" s="178"/>
      <c r="AJ800" s="196"/>
    </row>
    <row r="801" spans="2:36" s="87" customFormat="1" ht="132" customHeight="1" x14ac:dyDescent="0.35">
      <c r="B801" s="194" t="s">
        <v>570</v>
      </c>
      <c r="C801" s="176" t="s">
        <v>578</v>
      </c>
      <c r="D801" s="194" t="s">
        <v>123</v>
      </c>
      <c r="E801" s="202" t="s">
        <v>67</v>
      </c>
      <c r="F801" s="418" t="s">
        <v>151</v>
      </c>
      <c r="G801" s="202" t="s">
        <v>164</v>
      </c>
      <c r="H801" s="414" t="s">
        <v>70</v>
      </c>
      <c r="I801" s="414" t="s">
        <v>79</v>
      </c>
      <c r="J801" s="11" t="s">
        <v>229</v>
      </c>
      <c r="K801" s="7" t="s">
        <v>124</v>
      </c>
      <c r="L801" s="7" t="s">
        <v>88</v>
      </c>
      <c r="M801" s="7">
        <v>40</v>
      </c>
      <c r="N801" s="377" t="s">
        <v>125</v>
      </c>
      <c r="O801" s="177" t="s">
        <v>561</v>
      </c>
      <c r="P801" s="194" t="s">
        <v>75</v>
      </c>
      <c r="Q801" s="194" t="s">
        <v>76</v>
      </c>
      <c r="R801" s="208" t="s">
        <v>77</v>
      </c>
      <c r="S801" s="208" t="s">
        <v>126</v>
      </c>
      <c r="T801" s="211">
        <f>V801+Y801</f>
        <v>226840</v>
      </c>
      <c r="U801" s="211" t="s">
        <v>79</v>
      </c>
      <c r="V801" s="306">
        <v>192814</v>
      </c>
      <c r="W801" s="306" t="s">
        <v>100</v>
      </c>
      <c r="X801" s="219" t="s">
        <v>100</v>
      </c>
      <c r="Y801" s="306">
        <v>34026</v>
      </c>
      <c r="Z801" s="306" t="s">
        <v>100</v>
      </c>
      <c r="AA801" s="219" t="s">
        <v>100</v>
      </c>
      <c r="AB801" s="219">
        <v>18392.439999999999</v>
      </c>
      <c r="AC801" s="204" t="s">
        <v>166</v>
      </c>
      <c r="AD801" s="186" t="s">
        <v>79</v>
      </c>
      <c r="AE801" s="186">
        <f>V801+Y801</f>
        <v>226840</v>
      </c>
      <c r="AF801" s="204" t="s">
        <v>79</v>
      </c>
      <c r="AG801" s="204" t="s">
        <v>33</v>
      </c>
      <c r="AH801" s="178" t="s">
        <v>922</v>
      </c>
      <c r="AI801" s="178" t="s">
        <v>181</v>
      </c>
      <c r="AJ801" s="204"/>
    </row>
    <row r="802" spans="2:36" s="87" customFormat="1" ht="86.15" customHeight="1" x14ac:dyDescent="0.35">
      <c r="B802" s="195"/>
      <c r="C802" s="176"/>
      <c r="D802" s="195"/>
      <c r="E802" s="207"/>
      <c r="F802" s="207"/>
      <c r="G802" s="207"/>
      <c r="H802" s="195"/>
      <c r="I802" s="195"/>
      <c r="J802" s="11" t="s">
        <v>128</v>
      </c>
      <c r="K802" s="7" t="s">
        <v>129</v>
      </c>
      <c r="L802" s="7" t="s">
        <v>87</v>
      </c>
      <c r="M802" s="122">
        <v>1</v>
      </c>
      <c r="N802" s="205"/>
      <c r="O802" s="177"/>
      <c r="P802" s="195"/>
      <c r="Q802" s="195"/>
      <c r="R802" s="209"/>
      <c r="S802" s="209"/>
      <c r="T802" s="212"/>
      <c r="U802" s="212"/>
      <c r="V802" s="307"/>
      <c r="W802" s="307"/>
      <c r="X802" s="220"/>
      <c r="Y802" s="307"/>
      <c r="Z802" s="307"/>
      <c r="AA802" s="220"/>
      <c r="AB802" s="220"/>
      <c r="AC802" s="205"/>
      <c r="AD802" s="187"/>
      <c r="AE802" s="187"/>
      <c r="AF802" s="195"/>
      <c r="AG802" s="205"/>
      <c r="AH802" s="178"/>
      <c r="AI802" s="178"/>
      <c r="AJ802" s="195"/>
    </row>
    <row r="803" spans="2:36" s="87" customFormat="1" ht="59.15" customHeight="1" x14ac:dyDescent="0.35">
      <c r="B803" s="196"/>
      <c r="C803" s="176"/>
      <c r="D803" s="196"/>
      <c r="E803" s="201"/>
      <c r="F803" s="201"/>
      <c r="G803" s="201"/>
      <c r="H803" s="196"/>
      <c r="I803" s="196"/>
      <c r="J803" s="11" t="s">
        <v>144</v>
      </c>
      <c r="K803" s="7" t="s">
        <v>145</v>
      </c>
      <c r="L803" s="7" t="s">
        <v>87</v>
      </c>
      <c r="M803" s="7" t="s">
        <v>571</v>
      </c>
      <c r="N803" s="206"/>
      <c r="O803" s="177"/>
      <c r="P803" s="196"/>
      <c r="Q803" s="196"/>
      <c r="R803" s="210"/>
      <c r="S803" s="210"/>
      <c r="T803" s="213"/>
      <c r="U803" s="213"/>
      <c r="V803" s="325"/>
      <c r="W803" s="325"/>
      <c r="X803" s="221"/>
      <c r="Y803" s="325"/>
      <c r="Z803" s="325"/>
      <c r="AA803" s="221"/>
      <c r="AB803" s="221"/>
      <c r="AC803" s="206"/>
      <c r="AD803" s="188"/>
      <c r="AE803" s="188"/>
      <c r="AF803" s="196"/>
      <c r="AG803" s="206"/>
      <c r="AH803" s="178"/>
      <c r="AI803" s="178"/>
      <c r="AJ803" s="196"/>
    </row>
    <row r="804" spans="2:36" s="87" customFormat="1" ht="132" customHeight="1" x14ac:dyDescent="0.35">
      <c r="B804" s="194" t="s">
        <v>572</v>
      </c>
      <c r="C804" s="176" t="s">
        <v>585</v>
      </c>
      <c r="D804" s="194" t="s">
        <v>123</v>
      </c>
      <c r="E804" s="202" t="s">
        <v>67</v>
      </c>
      <c r="F804" s="418" t="s">
        <v>151</v>
      </c>
      <c r="G804" s="202" t="s">
        <v>164</v>
      </c>
      <c r="H804" s="414" t="s">
        <v>70</v>
      </c>
      <c r="I804" s="414" t="s">
        <v>79</v>
      </c>
      <c r="J804" s="11" t="s">
        <v>229</v>
      </c>
      <c r="K804" s="7" t="s">
        <v>124</v>
      </c>
      <c r="L804" s="7" t="s">
        <v>88</v>
      </c>
      <c r="M804" s="7">
        <v>40</v>
      </c>
      <c r="N804" s="377" t="s">
        <v>125</v>
      </c>
      <c r="O804" s="177" t="s">
        <v>561</v>
      </c>
      <c r="P804" s="194" t="s">
        <v>75</v>
      </c>
      <c r="Q804" s="194" t="s">
        <v>76</v>
      </c>
      <c r="R804" s="208" t="s">
        <v>77</v>
      </c>
      <c r="S804" s="208" t="s">
        <v>126</v>
      </c>
      <c r="T804" s="211">
        <f>V804+Y804</f>
        <v>29960</v>
      </c>
      <c r="U804" s="211" t="s">
        <v>79</v>
      </c>
      <c r="V804" s="306">
        <v>25466</v>
      </c>
      <c r="W804" s="306" t="s">
        <v>100</v>
      </c>
      <c r="X804" s="219" t="s">
        <v>100</v>
      </c>
      <c r="Y804" s="306">
        <v>4494</v>
      </c>
      <c r="Z804" s="306" t="s">
        <v>100</v>
      </c>
      <c r="AA804" s="219" t="s">
        <v>100</v>
      </c>
      <c r="AB804" s="219">
        <v>2429.19</v>
      </c>
      <c r="AC804" s="204" t="s">
        <v>166</v>
      </c>
      <c r="AD804" s="186" t="s">
        <v>79</v>
      </c>
      <c r="AE804" s="186">
        <f>V804+Y804</f>
        <v>29960</v>
      </c>
      <c r="AF804" s="204" t="s">
        <v>79</v>
      </c>
      <c r="AG804" s="204" t="s">
        <v>33</v>
      </c>
      <c r="AH804" s="178" t="s">
        <v>200</v>
      </c>
      <c r="AI804" s="178" t="s">
        <v>982</v>
      </c>
      <c r="AJ804" s="204"/>
    </row>
    <row r="805" spans="2:36" s="87" customFormat="1" ht="86.15" customHeight="1" x14ac:dyDescent="0.35">
      <c r="B805" s="195"/>
      <c r="C805" s="176"/>
      <c r="D805" s="195"/>
      <c r="E805" s="207"/>
      <c r="F805" s="207"/>
      <c r="G805" s="207"/>
      <c r="H805" s="195"/>
      <c r="I805" s="195"/>
      <c r="J805" s="11" t="s">
        <v>128</v>
      </c>
      <c r="K805" s="7" t="s">
        <v>129</v>
      </c>
      <c r="L805" s="7" t="s">
        <v>87</v>
      </c>
      <c r="M805" s="122">
        <v>1</v>
      </c>
      <c r="N805" s="205"/>
      <c r="O805" s="177"/>
      <c r="P805" s="195"/>
      <c r="Q805" s="195"/>
      <c r="R805" s="209"/>
      <c r="S805" s="209"/>
      <c r="T805" s="212"/>
      <c r="U805" s="212"/>
      <c r="V805" s="307"/>
      <c r="W805" s="307"/>
      <c r="X805" s="220"/>
      <c r="Y805" s="307"/>
      <c r="Z805" s="307"/>
      <c r="AA805" s="220"/>
      <c r="AB805" s="220"/>
      <c r="AC805" s="205"/>
      <c r="AD805" s="187"/>
      <c r="AE805" s="187"/>
      <c r="AF805" s="195"/>
      <c r="AG805" s="205"/>
      <c r="AH805" s="178"/>
      <c r="AI805" s="178"/>
      <c r="AJ805" s="195"/>
    </row>
    <row r="806" spans="2:36" s="87" customFormat="1" ht="59.15" customHeight="1" x14ac:dyDescent="0.35">
      <c r="B806" s="196"/>
      <c r="C806" s="176"/>
      <c r="D806" s="196"/>
      <c r="E806" s="201"/>
      <c r="F806" s="201"/>
      <c r="G806" s="201"/>
      <c r="H806" s="196"/>
      <c r="I806" s="196"/>
      <c r="J806" s="11" t="s">
        <v>144</v>
      </c>
      <c r="K806" s="7" t="s">
        <v>145</v>
      </c>
      <c r="L806" s="7" t="s">
        <v>87</v>
      </c>
      <c r="M806" s="7">
        <v>20</v>
      </c>
      <c r="N806" s="206"/>
      <c r="O806" s="177"/>
      <c r="P806" s="196"/>
      <c r="Q806" s="196"/>
      <c r="R806" s="210"/>
      <c r="S806" s="210"/>
      <c r="T806" s="213"/>
      <c r="U806" s="213"/>
      <c r="V806" s="325"/>
      <c r="W806" s="325"/>
      <c r="X806" s="221"/>
      <c r="Y806" s="325"/>
      <c r="Z806" s="325"/>
      <c r="AA806" s="221"/>
      <c r="AB806" s="221"/>
      <c r="AC806" s="206"/>
      <c r="AD806" s="188"/>
      <c r="AE806" s="188"/>
      <c r="AF806" s="196"/>
      <c r="AG806" s="206"/>
      <c r="AH806" s="178"/>
      <c r="AI806" s="178"/>
      <c r="AJ806" s="196"/>
    </row>
    <row r="807" spans="2:36" s="87" customFormat="1" ht="132" customHeight="1" x14ac:dyDescent="0.35">
      <c r="B807" s="194" t="s">
        <v>573</v>
      </c>
      <c r="C807" s="176" t="s">
        <v>586</v>
      </c>
      <c r="D807" s="194" t="s">
        <v>123</v>
      </c>
      <c r="E807" s="202" t="s">
        <v>67</v>
      </c>
      <c r="F807" s="418" t="s">
        <v>151</v>
      </c>
      <c r="G807" s="202" t="s">
        <v>164</v>
      </c>
      <c r="H807" s="414" t="s">
        <v>70</v>
      </c>
      <c r="I807" s="414" t="s">
        <v>79</v>
      </c>
      <c r="J807" s="11" t="s">
        <v>229</v>
      </c>
      <c r="K807" s="7" t="s">
        <v>124</v>
      </c>
      <c r="L807" s="7" t="s">
        <v>88</v>
      </c>
      <c r="M807" s="7">
        <v>40</v>
      </c>
      <c r="N807" s="377" t="s">
        <v>125</v>
      </c>
      <c r="O807" s="177" t="s">
        <v>561</v>
      </c>
      <c r="P807" s="194" t="s">
        <v>75</v>
      </c>
      <c r="Q807" s="194" t="s">
        <v>76</v>
      </c>
      <c r="R807" s="208" t="s">
        <v>77</v>
      </c>
      <c r="S807" s="208" t="s">
        <v>126</v>
      </c>
      <c r="T807" s="211">
        <f>V807+Y807</f>
        <v>85600</v>
      </c>
      <c r="U807" s="211" t="s">
        <v>79</v>
      </c>
      <c r="V807" s="306">
        <v>72760</v>
      </c>
      <c r="W807" s="306" t="s">
        <v>100</v>
      </c>
      <c r="X807" s="219" t="s">
        <v>100</v>
      </c>
      <c r="Y807" s="306">
        <v>12840</v>
      </c>
      <c r="Z807" s="306" t="s">
        <v>100</v>
      </c>
      <c r="AA807" s="219" t="s">
        <v>100</v>
      </c>
      <c r="AB807" s="219">
        <v>6940.54</v>
      </c>
      <c r="AC807" s="204" t="s">
        <v>166</v>
      </c>
      <c r="AD807" s="186" t="s">
        <v>79</v>
      </c>
      <c r="AE807" s="186">
        <f>V807+Y807</f>
        <v>85600</v>
      </c>
      <c r="AF807" s="204" t="s">
        <v>79</v>
      </c>
      <c r="AG807" s="204" t="s">
        <v>33</v>
      </c>
      <c r="AH807" s="178" t="s">
        <v>200</v>
      </c>
      <c r="AI807" s="178" t="s">
        <v>982</v>
      </c>
      <c r="AJ807" s="204"/>
    </row>
    <row r="808" spans="2:36" s="87" customFormat="1" ht="86.15" customHeight="1" x14ac:dyDescent="0.35">
      <c r="B808" s="195"/>
      <c r="C808" s="176"/>
      <c r="D808" s="195"/>
      <c r="E808" s="207"/>
      <c r="F808" s="207"/>
      <c r="G808" s="207"/>
      <c r="H808" s="195"/>
      <c r="I808" s="195"/>
      <c r="J808" s="11" t="s">
        <v>128</v>
      </c>
      <c r="K808" s="7" t="s">
        <v>129</v>
      </c>
      <c r="L808" s="7" t="s">
        <v>87</v>
      </c>
      <c r="M808" s="122">
        <v>1</v>
      </c>
      <c r="N808" s="205"/>
      <c r="O808" s="177"/>
      <c r="P808" s="195"/>
      <c r="Q808" s="195"/>
      <c r="R808" s="209"/>
      <c r="S808" s="209"/>
      <c r="T808" s="212"/>
      <c r="U808" s="212"/>
      <c r="V808" s="307"/>
      <c r="W808" s="307"/>
      <c r="X808" s="220"/>
      <c r="Y808" s="307"/>
      <c r="Z808" s="307"/>
      <c r="AA808" s="220"/>
      <c r="AB808" s="220"/>
      <c r="AC808" s="205"/>
      <c r="AD808" s="187"/>
      <c r="AE808" s="187"/>
      <c r="AF808" s="195"/>
      <c r="AG808" s="205"/>
      <c r="AH808" s="178"/>
      <c r="AI808" s="178"/>
      <c r="AJ808" s="195"/>
    </row>
    <row r="809" spans="2:36" s="87" customFormat="1" ht="59.15" customHeight="1" x14ac:dyDescent="0.35">
      <c r="B809" s="196"/>
      <c r="C809" s="176"/>
      <c r="D809" s="196"/>
      <c r="E809" s="201"/>
      <c r="F809" s="201"/>
      <c r="G809" s="201"/>
      <c r="H809" s="196"/>
      <c r="I809" s="196"/>
      <c r="J809" s="11" t="s">
        <v>144</v>
      </c>
      <c r="K809" s="7" t="s">
        <v>145</v>
      </c>
      <c r="L809" s="7" t="s">
        <v>87</v>
      </c>
      <c r="M809" s="7">
        <v>40</v>
      </c>
      <c r="N809" s="206"/>
      <c r="O809" s="177"/>
      <c r="P809" s="196"/>
      <c r="Q809" s="196"/>
      <c r="R809" s="210"/>
      <c r="S809" s="210"/>
      <c r="T809" s="213"/>
      <c r="U809" s="213"/>
      <c r="V809" s="325"/>
      <c r="W809" s="325"/>
      <c r="X809" s="221"/>
      <c r="Y809" s="325"/>
      <c r="Z809" s="325"/>
      <c r="AA809" s="221"/>
      <c r="AB809" s="221"/>
      <c r="AC809" s="206"/>
      <c r="AD809" s="188"/>
      <c r="AE809" s="188"/>
      <c r="AF809" s="196"/>
      <c r="AG809" s="206"/>
      <c r="AH809" s="178"/>
      <c r="AI809" s="178"/>
      <c r="AJ809" s="196"/>
    </row>
    <row r="810" spans="2:36" s="101" customFormat="1" ht="52" customHeight="1" x14ac:dyDescent="0.3">
      <c r="B810" s="176" t="s">
        <v>574</v>
      </c>
      <c r="C810" s="176" t="s">
        <v>589</v>
      </c>
      <c r="D810" s="176" t="s">
        <v>66</v>
      </c>
      <c r="E810" s="177" t="s">
        <v>67</v>
      </c>
      <c r="F810" s="177" t="s">
        <v>149</v>
      </c>
      <c r="G810" s="177" t="s">
        <v>69</v>
      </c>
      <c r="H810" s="176" t="s">
        <v>70</v>
      </c>
      <c r="I810" s="176" t="s">
        <v>79</v>
      </c>
      <c r="J810" s="11" t="s">
        <v>130</v>
      </c>
      <c r="K810" s="7" t="s">
        <v>131</v>
      </c>
      <c r="L810" s="7" t="s">
        <v>132</v>
      </c>
      <c r="M810" s="7">
        <v>1</v>
      </c>
      <c r="N810" s="178" t="s">
        <v>125</v>
      </c>
      <c r="O810" s="202" t="s">
        <v>1087</v>
      </c>
      <c r="P810" s="176" t="s">
        <v>75</v>
      </c>
      <c r="Q810" s="176" t="s">
        <v>76</v>
      </c>
      <c r="R810" s="179" t="s">
        <v>77</v>
      </c>
      <c r="S810" s="179" t="s">
        <v>126</v>
      </c>
      <c r="T810" s="180">
        <f>V810+Y810</f>
        <v>37450</v>
      </c>
      <c r="U810" s="180" t="s">
        <v>79</v>
      </c>
      <c r="V810" s="306">
        <v>31832.5</v>
      </c>
      <c r="W810" s="184" t="s">
        <v>100</v>
      </c>
      <c r="X810" s="184" t="s">
        <v>100</v>
      </c>
      <c r="Y810" s="306">
        <v>5617.5</v>
      </c>
      <c r="Z810" s="184" t="s">
        <v>100</v>
      </c>
      <c r="AA810" s="184" t="s">
        <v>100</v>
      </c>
      <c r="AB810" s="306">
        <v>3036.49</v>
      </c>
      <c r="AC810" s="178" t="s">
        <v>80</v>
      </c>
      <c r="AD810" s="185" t="s">
        <v>79</v>
      </c>
      <c r="AE810" s="185">
        <f>V810+Y810</f>
        <v>37450</v>
      </c>
      <c r="AF810" s="178" t="s">
        <v>79</v>
      </c>
      <c r="AG810" s="178" t="s">
        <v>33</v>
      </c>
      <c r="AH810" s="178" t="s">
        <v>200</v>
      </c>
      <c r="AI810" s="178" t="s">
        <v>382</v>
      </c>
      <c r="AJ810" s="178"/>
    </row>
    <row r="811" spans="2:36" s="101" customFormat="1" ht="52" x14ac:dyDescent="0.3">
      <c r="B811" s="176"/>
      <c r="C811" s="176"/>
      <c r="D811" s="176"/>
      <c r="E811" s="177"/>
      <c r="F811" s="177"/>
      <c r="G811" s="177"/>
      <c r="H811" s="176"/>
      <c r="I811" s="176"/>
      <c r="J811" s="11" t="s">
        <v>133</v>
      </c>
      <c r="K811" s="7" t="s">
        <v>134</v>
      </c>
      <c r="L811" s="7" t="s">
        <v>87</v>
      </c>
      <c r="M811" s="7">
        <v>1</v>
      </c>
      <c r="N811" s="178"/>
      <c r="O811" s="207"/>
      <c r="P811" s="176"/>
      <c r="Q811" s="176"/>
      <c r="R811" s="179"/>
      <c r="S811" s="179"/>
      <c r="T811" s="180"/>
      <c r="U811" s="180"/>
      <c r="V811" s="307"/>
      <c r="W811" s="184"/>
      <c r="X811" s="184"/>
      <c r="Y811" s="307"/>
      <c r="Z811" s="184"/>
      <c r="AA811" s="184"/>
      <c r="AB811" s="307"/>
      <c r="AC811" s="178"/>
      <c r="AD811" s="185"/>
      <c r="AE811" s="185"/>
      <c r="AF811" s="176"/>
      <c r="AG811" s="178"/>
      <c r="AH811" s="178"/>
      <c r="AI811" s="178"/>
      <c r="AJ811" s="176"/>
    </row>
    <row r="812" spans="2:36" s="101" customFormat="1" ht="39" x14ac:dyDescent="0.3">
      <c r="B812" s="176"/>
      <c r="C812" s="176"/>
      <c r="D812" s="176"/>
      <c r="E812" s="177"/>
      <c r="F812" s="177"/>
      <c r="G812" s="177"/>
      <c r="H812" s="176"/>
      <c r="I812" s="176"/>
      <c r="J812" s="11" t="s">
        <v>230</v>
      </c>
      <c r="K812" s="7" t="s">
        <v>135</v>
      </c>
      <c r="L812" s="7" t="s">
        <v>136</v>
      </c>
      <c r="M812" s="7">
        <v>1</v>
      </c>
      <c r="N812" s="178"/>
      <c r="O812" s="207"/>
      <c r="P812" s="176"/>
      <c r="Q812" s="176"/>
      <c r="R812" s="179"/>
      <c r="S812" s="179"/>
      <c r="T812" s="180"/>
      <c r="U812" s="180"/>
      <c r="V812" s="307"/>
      <c r="W812" s="184"/>
      <c r="X812" s="184"/>
      <c r="Y812" s="307"/>
      <c r="Z812" s="184"/>
      <c r="AA812" s="184"/>
      <c r="AB812" s="307"/>
      <c r="AC812" s="178"/>
      <c r="AD812" s="185"/>
      <c r="AE812" s="185"/>
      <c r="AF812" s="176"/>
      <c r="AG812" s="178"/>
      <c r="AH812" s="178"/>
      <c r="AI812" s="178"/>
      <c r="AJ812" s="176"/>
    </row>
    <row r="813" spans="2:36" s="101" customFormat="1" ht="26" x14ac:dyDescent="0.3">
      <c r="B813" s="176"/>
      <c r="C813" s="176"/>
      <c r="D813" s="176"/>
      <c r="E813" s="177"/>
      <c r="F813" s="177"/>
      <c r="G813" s="177"/>
      <c r="H813" s="176"/>
      <c r="I813" s="176"/>
      <c r="J813" s="11" t="s">
        <v>137</v>
      </c>
      <c r="K813" s="7" t="s">
        <v>138</v>
      </c>
      <c r="L813" s="7" t="s">
        <v>136</v>
      </c>
      <c r="M813" s="71">
        <v>1</v>
      </c>
      <c r="N813" s="178"/>
      <c r="O813" s="201"/>
      <c r="P813" s="176"/>
      <c r="Q813" s="176"/>
      <c r="R813" s="179"/>
      <c r="S813" s="179"/>
      <c r="T813" s="180"/>
      <c r="U813" s="180"/>
      <c r="V813" s="325"/>
      <c r="W813" s="184"/>
      <c r="X813" s="184"/>
      <c r="Y813" s="325"/>
      <c r="Z813" s="184"/>
      <c r="AA813" s="184"/>
      <c r="AB813" s="325"/>
      <c r="AC813" s="178"/>
      <c r="AD813" s="185"/>
      <c r="AE813" s="185"/>
      <c r="AF813" s="176"/>
      <c r="AG813" s="178"/>
      <c r="AH813" s="178"/>
      <c r="AI813" s="178"/>
      <c r="AJ813" s="176"/>
    </row>
    <row r="814" spans="2:36" s="87" customFormat="1" ht="132" customHeight="1" x14ac:dyDescent="0.35">
      <c r="B814" s="194" t="s">
        <v>575</v>
      </c>
      <c r="C814" s="176" t="s">
        <v>582</v>
      </c>
      <c r="D814" s="194" t="s">
        <v>123</v>
      </c>
      <c r="E814" s="202" t="s">
        <v>67</v>
      </c>
      <c r="F814" s="418" t="s">
        <v>151</v>
      </c>
      <c r="G814" s="202" t="s">
        <v>164</v>
      </c>
      <c r="H814" s="414" t="s">
        <v>70</v>
      </c>
      <c r="I814" s="414" t="s">
        <v>79</v>
      </c>
      <c r="J814" s="11" t="s">
        <v>229</v>
      </c>
      <c r="K814" s="7" t="s">
        <v>124</v>
      </c>
      <c r="L814" s="7" t="s">
        <v>88</v>
      </c>
      <c r="M814" s="7">
        <v>40</v>
      </c>
      <c r="N814" s="377" t="s">
        <v>125</v>
      </c>
      <c r="O814" s="177" t="s">
        <v>561</v>
      </c>
      <c r="P814" s="194" t="s">
        <v>75</v>
      </c>
      <c r="Q814" s="194" t="s">
        <v>76</v>
      </c>
      <c r="R814" s="208" t="s">
        <v>77</v>
      </c>
      <c r="S814" s="208" t="s">
        <v>126</v>
      </c>
      <c r="T814" s="211">
        <f>V814+Y814</f>
        <v>32099.99</v>
      </c>
      <c r="U814" s="211" t="s">
        <v>79</v>
      </c>
      <c r="V814" s="306">
        <v>27284.99</v>
      </c>
      <c r="W814" s="306" t="s">
        <v>100</v>
      </c>
      <c r="X814" s="306" t="s">
        <v>100</v>
      </c>
      <c r="Y814" s="306">
        <v>4815</v>
      </c>
      <c r="Z814" s="306" t="s">
        <v>100</v>
      </c>
      <c r="AA814" s="306" t="s">
        <v>100</v>
      </c>
      <c r="AB814" s="219">
        <v>2602.6999999999998</v>
      </c>
      <c r="AC814" s="204" t="s">
        <v>166</v>
      </c>
      <c r="AD814" s="186" t="s">
        <v>79</v>
      </c>
      <c r="AE814" s="186">
        <f>V814+Y814</f>
        <v>32099.99</v>
      </c>
      <c r="AF814" s="204" t="s">
        <v>79</v>
      </c>
      <c r="AG814" s="204" t="s">
        <v>33</v>
      </c>
      <c r="AH814" s="178" t="s">
        <v>200</v>
      </c>
      <c r="AI814" s="178" t="s">
        <v>982</v>
      </c>
      <c r="AJ814" s="204"/>
    </row>
    <row r="815" spans="2:36" s="87" customFormat="1" ht="86.15" customHeight="1" x14ac:dyDescent="0.35">
      <c r="B815" s="195"/>
      <c r="C815" s="176"/>
      <c r="D815" s="195"/>
      <c r="E815" s="207"/>
      <c r="F815" s="207"/>
      <c r="G815" s="207"/>
      <c r="H815" s="195"/>
      <c r="I815" s="195"/>
      <c r="J815" s="11" t="s">
        <v>128</v>
      </c>
      <c r="K815" s="7" t="s">
        <v>129</v>
      </c>
      <c r="L815" s="7" t="s">
        <v>87</v>
      </c>
      <c r="M815" s="122">
        <v>1</v>
      </c>
      <c r="N815" s="205"/>
      <c r="O815" s="177"/>
      <c r="P815" s="195"/>
      <c r="Q815" s="195"/>
      <c r="R815" s="209"/>
      <c r="S815" s="209"/>
      <c r="T815" s="212"/>
      <c r="U815" s="212"/>
      <c r="V815" s="307"/>
      <c r="W815" s="307"/>
      <c r="X815" s="307"/>
      <c r="Y815" s="307"/>
      <c r="Z815" s="307"/>
      <c r="AA815" s="307"/>
      <c r="AB815" s="220"/>
      <c r="AC815" s="205"/>
      <c r="AD815" s="187"/>
      <c r="AE815" s="187"/>
      <c r="AF815" s="195"/>
      <c r="AG815" s="205"/>
      <c r="AH815" s="178"/>
      <c r="AI815" s="178"/>
      <c r="AJ815" s="195"/>
    </row>
    <row r="816" spans="2:36" s="87" customFormat="1" ht="59.15" customHeight="1" x14ac:dyDescent="0.35">
      <c r="B816" s="196"/>
      <c r="C816" s="176"/>
      <c r="D816" s="196"/>
      <c r="E816" s="201"/>
      <c r="F816" s="201"/>
      <c r="G816" s="201"/>
      <c r="H816" s="196"/>
      <c r="I816" s="196"/>
      <c r="J816" s="11" t="s">
        <v>144</v>
      </c>
      <c r="K816" s="7" t="s">
        <v>145</v>
      </c>
      <c r="L816" s="7" t="s">
        <v>87</v>
      </c>
      <c r="M816" s="7">
        <v>15</v>
      </c>
      <c r="N816" s="206"/>
      <c r="O816" s="177"/>
      <c r="P816" s="196"/>
      <c r="Q816" s="196"/>
      <c r="R816" s="210"/>
      <c r="S816" s="210"/>
      <c r="T816" s="213"/>
      <c r="U816" s="213"/>
      <c r="V816" s="325"/>
      <c r="W816" s="325"/>
      <c r="X816" s="325"/>
      <c r="Y816" s="325"/>
      <c r="Z816" s="325"/>
      <c r="AA816" s="325"/>
      <c r="AB816" s="221"/>
      <c r="AC816" s="206"/>
      <c r="AD816" s="188"/>
      <c r="AE816" s="188"/>
      <c r="AF816" s="196"/>
      <c r="AG816" s="206"/>
      <c r="AH816" s="178"/>
      <c r="AI816" s="178"/>
      <c r="AJ816" s="196"/>
    </row>
    <row r="817" spans="2:36" s="87" customFormat="1" ht="132" customHeight="1" x14ac:dyDescent="0.35">
      <c r="B817" s="194" t="s">
        <v>297</v>
      </c>
      <c r="C817" s="194" t="s">
        <v>298</v>
      </c>
      <c r="D817" s="194" t="s">
        <v>123</v>
      </c>
      <c r="E817" s="202" t="s">
        <v>67</v>
      </c>
      <c r="F817" s="418" t="s">
        <v>151</v>
      </c>
      <c r="G817" s="202" t="s">
        <v>164</v>
      </c>
      <c r="H817" s="414" t="s">
        <v>70</v>
      </c>
      <c r="I817" s="414" t="s">
        <v>79</v>
      </c>
      <c r="J817" s="11" t="s">
        <v>229</v>
      </c>
      <c r="K817" s="7" t="s">
        <v>124</v>
      </c>
      <c r="L817" s="7" t="s">
        <v>88</v>
      </c>
      <c r="M817" s="7">
        <v>40</v>
      </c>
      <c r="N817" s="377" t="s">
        <v>125</v>
      </c>
      <c r="O817" s="194" t="s">
        <v>325</v>
      </c>
      <c r="P817" s="194" t="s">
        <v>75</v>
      </c>
      <c r="Q817" s="194" t="s">
        <v>76</v>
      </c>
      <c r="R817" s="208" t="s">
        <v>77</v>
      </c>
      <c r="S817" s="208" t="s">
        <v>126</v>
      </c>
      <c r="T817" s="211">
        <f>V817+Y817</f>
        <v>428000</v>
      </c>
      <c r="U817" s="211" t="s">
        <v>79</v>
      </c>
      <c r="V817" s="181">
        <v>363800</v>
      </c>
      <c r="W817" s="181" t="s">
        <v>79</v>
      </c>
      <c r="X817" s="181" t="s">
        <v>79</v>
      </c>
      <c r="Y817" s="181">
        <v>64200</v>
      </c>
      <c r="Z817" s="181" t="s">
        <v>100</v>
      </c>
      <c r="AA817" s="181" t="s">
        <v>79</v>
      </c>
      <c r="AB817" s="181">
        <v>37217.4</v>
      </c>
      <c r="AC817" s="204" t="s">
        <v>166</v>
      </c>
      <c r="AD817" s="186" t="s">
        <v>79</v>
      </c>
      <c r="AE817" s="186">
        <f>V817+Y817</f>
        <v>428000</v>
      </c>
      <c r="AF817" s="204" t="s">
        <v>79</v>
      </c>
      <c r="AG817" s="204" t="s">
        <v>33</v>
      </c>
      <c r="AH817" s="377" t="s">
        <v>178</v>
      </c>
      <c r="AI817" s="204" t="s">
        <v>179</v>
      </c>
      <c r="AJ817" s="204"/>
    </row>
    <row r="818" spans="2:36" s="87" customFormat="1" ht="86.15" customHeight="1" x14ac:dyDescent="0.35">
      <c r="B818" s="195"/>
      <c r="C818" s="195"/>
      <c r="D818" s="195"/>
      <c r="E818" s="207"/>
      <c r="F818" s="207"/>
      <c r="G818" s="207"/>
      <c r="H818" s="195"/>
      <c r="I818" s="195"/>
      <c r="J818" s="11" t="s">
        <v>128</v>
      </c>
      <c r="K818" s="7" t="s">
        <v>129</v>
      </c>
      <c r="L818" s="7" t="s">
        <v>87</v>
      </c>
      <c r="M818" s="7">
        <v>2</v>
      </c>
      <c r="N818" s="205"/>
      <c r="O818" s="195"/>
      <c r="P818" s="195"/>
      <c r="Q818" s="195"/>
      <c r="R818" s="209"/>
      <c r="S818" s="209"/>
      <c r="T818" s="212"/>
      <c r="U818" s="212"/>
      <c r="V818" s="182"/>
      <c r="W818" s="182"/>
      <c r="X818" s="182"/>
      <c r="Y818" s="182"/>
      <c r="Z818" s="182"/>
      <c r="AA818" s="182"/>
      <c r="AB818" s="182"/>
      <c r="AC818" s="205"/>
      <c r="AD818" s="187"/>
      <c r="AE818" s="187"/>
      <c r="AF818" s="195"/>
      <c r="AG818" s="205"/>
      <c r="AH818" s="205"/>
      <c r="AI818" s="205"/>
      <c r="AJ818" s="195"/>
    </row>
    <row r="819" spans="2:36" s="87" customFormat="1" ht="59.15" customHeight="1" x14ac:dyDescent="0.35">
      <c r="B819" s="196"/>
      <c r="C819" s="196"/>
      <c r="D819" s="196"/>
      <c r="E819" s="201"/>
      <c r="F819" s="201"/>
      <c r="G819" s="201"/>
      <c r="H819" s="196"/>
      <c r="I819" s="196"/>
      <c r="J819" s="11" t="s">
        <v>144</v>
      </c>
      <c r="K819" s="7" t="s">
        <v>145</v>
      </c>
      <c r="L819" s="7" t="s">
        <v>87</v>
      </c>
      <c r="M819" s="71">
        <v>151</v>
      </c>
      <c r="N819" s="206"/>
      <c r="O819" s="196"/>
      <c r="P819" s="196"/>
      <c r="Q819" s="196"/>
      <c r="R819" s="210"/>
      <c r="S819" s="210"/>
      <c r="T819" s="213"/>
      <c r="U819" s="213"/>
      <c r="V819" s="183"/>
      <c r="W819" s="183"/>
      <c r="X819" s="183"/>
      <c r="Y819" s="183"/>
      <c r="Z819" s="183"/>
      <c r="AA819" s="183"/>
      <c r="AB819" s="183"/>
      <c r="AC819" s="206"/>
      <c r="AD819" s="188"/>
      <c r="AE819" s="188"/>
      <c r="AF819" s="196"/>
      <c r="AG819" s="206"/>
      <c r="AH819" s="206"/>
      <c r="AI819" s="206"/>
      <c r="AJ819" s="196"/>
    </row>
    <row r="820" spans="2:36" s="101" customFormat="1" ht="52" customHeight="1" x14ac:dyDescent="0.3">
      <c r="B820" s="176" t="s">
        <v>327</v>
      </c>
      <c r="C820" s="176" t="s">
        <v>328</v>
      </c>
      <c r="D820" s="176" t="s">
        <v>66</v>
      </c>
      <c r="E820" s="177" t="s">
        <v>67</v>
      </c>
      <c r="F820" s="177" t="s">
        <v>149</v>
      </c>
      <c r="G820" s="177" t="s">
        <v>69</v>
      </c>
      <c r="H820" s="176" t="s">
        <v>70</v>
      </c>
      <c r="I820" s="176" t="s">
        <v>79</v>
      </c>
      <c r="J820" s="11" t="s">
        <v>130</v>
      </c>
      <c r="K820" s="7" t="s">
        <v>131</v>
      </c>
      <c r="L820" s="7" t="s">
        <v>132</v>
      </c>
      <c r="M820" s="7">
        <v>4</v>
      </c>
      <c r="N820" s="178" t="s">
        <v>125</v>
      </c>
      <c r="O820" s="176" t="s">
        <v>329</v>
      </c>
      <c r="P820" s="176" t="s">
        <v>75</v>
      </c>
      <c r="Q820" s="176" t="s">
        <v>76</v>
      </c>
      <c r="R820" s="179" t="s">
        <v>77</v>
      </c>
      <c r="S820" s="179" t="s">
        <v>126</v>
      </c>
      <c r="T820" s="180">
        <f>V820+Y820</f>
        <v>299600</v>
      </c>
      <c r="U820" s="180" t="s">
        <v>79</v>
      </c>
      <c r="V820" s="184">
        <v>254660</v>
      </c>
      <c r="W820" s="184" t="s">
        <v>79</v>
      </c>
      <c r="X820" s="184" t="s">
        <v>79</v>
      </c>
      <c r="Y820" s="184">
        <v>44940</v>
      </c>
      <c r="Z820" s="184" t="s">
        <v>79</v>
      </c>
      <c r="AA820" s="184" t="s">
        <v>79</v>
      </c>
      <c r="AB820" s="184">
        <v>26052.17</v>
      </c>
      <c r="AC820" s="178" t="s">
        <v>80</v>
      </c>
      <c r="AD820" s="185" t="s">
        <v>79</v>
      </c>
      <c r="AE820" s="185">
        <f>V820+Y820</f>
        <v>299600</v>
      </c>
      <c r="AF820" s="178" t="s">
        <v>79</v>
      </c>
      <c r="AG820" s="178" t="s">
        <v>33</v>
      </c>
      <c r="AH820" s="178" t="s">
        <v>197</v>
      </c>
      <c r="AI820" s="178" t="s">
        <v>182</v>
      </c>
      <c r="AJ820" s="178"/>
    </row>
    <row r="821" spans="2:36" s="101" customFormat="1" ht="52" x14ac:dyDescent="0.3">
      <c r="B821" s="176"/>
      <c r="C821" s="176"/>
      <c r="D821" s="176"/>
      <c r="E821" s="177"/>
      <c r="F821" s="177"/>
      <c r="G821" s="177"/>
      <c r="H821" s="176"/>
      <c r="I821" s="176"/>
      <c r="J821" s="11" t="s">
        <v>133</v>
      </c>
      <c r="K821" s="7" t="s">
        <v>134</v>
      </c>
      <c r="L821" s="7" t="s">
        <v>87</v>
      </c>
      <c r="M821" s="7">
        <v>2</v>
      </c>
      <c r="N821" s="178"/>
      <c r="O821" s="176"/>
      <c r="P821" s="176"/>
      <c r="Q821" s="176"/>
      <c r="R821" s="179"/>
      <c r="S821" s="179"/>
      <c r="T821" s="180"/>
      <c r="U821" s="180"/>
      <c r="V821" s="184"/>
      <c r="W821" s="184"/>
      <c r="X821" s="184"/>
      <c r="Y821" s="184"/>
      <c r="Z821" s="184"/>
      <c r="AA821" s="184"/>
      <c r="AB821" s="184"/>
      <c r="AC821" s="178"/>
      <c r="AD821" s="185"/>
      <c r="AE821" s="185"/>
      <c r="AF821" s="176"/>
      <c r="AG821" s="178"/>
      <c r="AH821" s="178"/>
      <c r="AI821" s="178"/>
      <c r="AJ821" s="176"/>
    </row>
    <row r="822" spans="2:36" s="101" customFormat="1" ht="39" x14ac:dyDescent="0.3">
      <c r="B822" s="176"/>
      <c r="C822" s="176"/>
      <c r="D822" s="176"/>
      <c r="E822" s="177"/>
      <c r="F822" s="177"/>
      <c r="G822" s="177"/>
      <c r="H822" s="176"/>
      <c r="I822" s="176"/>
      <c r="J822" s="11" t="s">
        <v>230</v>
      </c>
      <c r="K822" s="7" t="s">
        <v>135</v>
      </c>
      <c r="L822" s="7" t="s">
        <v>136</v>
      </c>
      <c r="M822" s="7">
        <v>2</v>
      </c>
      <c r="N822" s="178"/>
      <c r="O822" s="176"/>
      <c r="P822" s="176"/>
      <c r="Q822" s="176"/>
      <c r="R822" s="179"/>
      <c r="S822" s="179"/>
      <c r="T822" s="180"/>
      <c r="U822" s="180"/>
      <c r="V822" s="184"/>
      <c r="W822" s="184"/>
      <c r="X822" s="184"/>
      <c r="Y822" s="184"/>
      <c r="Z822" s="184"/>
      <c r="AA822" s="184"/>
      <c r="AB822" s="184"/>
      <c r="AC822" s="178"/>
      <c r="AD822" s="185"/>
      <c r="AE822" s="185"/>
      <c r="AF822" s="176"/>
      <c r="AG822" s="178"/>
      <c r="AH822" s="178"/>
      <c r="AI822" s="178"/>
      <c r="AJ822" s="176"/>
    </row>
    <row r="823" spans="2:36" s="101" customFormat="1" ht="26" x14ac:dyDescent="0.3">
      <c r="B823" s="176"/>
      <c r="C823" s="176"/>
      <c r="D823" s="176"/>
      <c r="E823" s="177"/>
      <c r="F823" s="177"/>
      <c r="G823" s="177"/>
      <c r="H823" s="176"/>
      <c r="I823" s="176"/>
      <c r="J823" s="11" t="s">
        <v>137</v>
      </c>
      <c r="K823" s="7" t="s">
        <v>138</v>
      </c>
      <c r="L823" s="7" t="s">
        <v>136</v>
      </c>
      <c r="M823" s="71">
        <v>2</v>
      </c>
      <c r="N823" s="178"/>
      <c r="O823" s="176"/>
      <c r="P823" s="176"/>
      <c r="Q823" s="176"/>
      <c r="R823" s="179"/>
      <c r="S823" s="179"/>
      <c r="T823" s="180"/>
      <c r="U823" s="180"/>
      <c r="V823" s="184"/>
      <c r="W823" s="184"/>
      <c r="X823" s="184"/>
      <c r="Y823" s="184"/>
      <c r="Z823" s="184"/>
      <c r="AA823" s="184"/>
      <c r="AB823" s="184"/>
      <c r="AC823" s="178"/>
      <c r="AD823" s="185"/>
      <c r="AE823" s="185"/>
      <c r="AF823" s="176"/>
      <c r="AG823" s="178"/>
      <c r="AH823" s="178"/>
      <c r="AI823" s="178"/>
      <c r="AJ823" s="176"/>
    </row>
    <row r="824" spans="2:36" s="87" customFormat="1" ht="132" customHeight="1" x14ac:dyDescent="0.35">
      <c r="B824" s="176" t="s">
        <v>326</v>
      </c>
      <c r="C824" s="176" t="s">
        <v>330</v>
      </c>
      <c r="D824" s="176" t="s">
        <v>123</v>
      </c>
      <c r="E824" s="177" t="s">
        <v>67</v>
      </c>
      <c r="F824" s="177" t="s">
        <v>151</v>
      </c>
      <c r="G824" s="177" t="s">
        <v>164</v>
      </c>
      <c r="H824" s="176" t="s">
        <v>70</v>
      </c>
      <c r="I824" s="176" t="s">
        <v>79</v>
      </c>
      <c r="J824" s="11" t="s">
        <v>229</v>
      </c>
      <c r="K824" s="7" t="s">
        <v>124</v>
      </c>
      <c r="L824" s="7" t="s">
        <v>88</v>
      </c>
      <c r="M824" s="7">
        <v>40</v>
      </c>
      <c r="N824" s="178" t="s">
        <v>125</v>
      </c>
      <c r="O824" s="176" t="s">
        <v>331</v>
      </c>
      <c r="P824" s="176" t="s">
        <v>75</v>
      </c>
      <c r="Q824" s="176" t="s">
        <v>76</v>
      </c>
      <c r="R824" s="179" t="s">
        <v>77</v>
      </c>
      <c r="S824" s="179" t="s">
        <v>126</v>
      </c>
      <c r="T824" s="180">
        <f>V824+Y824</f>
        <v>271437.59999999998</v>
      </c>
      <c r="U824" s="180" t="s">
        <v>79</v>
      </c>
      <c r="V824" s="181">
        <v>230721.96</v>
      </c>
      <c r="W824" s="184" t="s">
        <v>79</v>
      </c>
      <c r="X824" s="184" t="s">
        <v>79</v>
      </c>
      <c r="Y824" s="184">
        <v>40715.64</v>
      </c>
      <c r="Z824" s="184" t="s">
        <v>100</v>
      </c>
      <c r="AA824" s="184" t="s">
        <v>79</v>
      </c>
      <c r="AB824" s="184">
        <v>23603.27</v>
      </c>
      <c r="AC824" s="178" t="s">
        <v>166</v>
      </c>
      <c r="AD824" s="185" t="s">
        <v>79</v>
      </c>
      <c r="AE824" s="185">
        <f>V824+Y824</f>
        <v>271437.59999999998</v>
      </c>
      <c r="AF824" s="178" t="s">
        <v>79</v>
      </c>
      <c r="AG824" s="178" t="s">
        <v>33</v>
      </c>
      <c r="AH824" s="178" t="s">
        <v>270</v>
      </c>
      <c r="AI824" s="178" t="s">
        <v>276</v>
      </c>
      <c r="AJ824" s="178"/>
    </row>
    <row r="825" spans="2:36" s="87" customFormat="1" ht="86.15" customHeight="1" x14ac:dyDescent="0.35">
      <c r="B825" s="176"/>
      <c r="C825" s="176"/>
      <c r="D825" s="176"/>
      <c r="E825" s="177"/>
      <c r="F825" s="177"/>
      <c r="G825" s="177"/>
      <c r="H825" s="176"/>
      <c r="I825" s="176"/>
      <c r="J825" s="11" t="s">
        <v>128</v>
      </c>
      <c r="K825" s="7" t="s">
        <v>129</v>
      </c>
      <c r="L825" s="7" t="s">
        <v>87</v>
      </c>
      <c r="M825" s="7">
        <v>3</v>
      </c>
      <c r="N825" s="178"/>
      <c r="O825" s="176"/>
      <c r="P825" s="176"/>
      <c r="Q825" s="176"/>
      <c r="R825" s="179"/>
      <c r="S825" s="179"/>
      <c r="T825" s="180"/>
      <c r="U825" s="180"/>
      <c r="V825" s="182"/>
      <c r="W825" s="184"/>
      <c r="X825" s="184"/>
      <c r="Y825" s="184"/>
      <c r="Z825" s="184"/>
      <c r="AA825" s="184"/>
      <c r="AB825" s="184"/>
      <c r="AC825" s="178"/>
      <c r="AD825" s="185"/>
      <c r="AE825" s="185"/>
      <c r="AF825" s="176"/>
      <c r="AG825" s="178"/>
      <c r="AH825" s="178"/>
      <c r="AI825" s="178"/>
      <c r="AJ825" s="176"/>
    </row>
    <row r="826" spans="2:36" s="87" customFormat="1" ht="59.15" customHeight="1" x14ac:dyDescent="0.35">
      <c r="B826" s="176"/>
      <c r="C826" s="176"/>
      <c r="D826" s="176"/>
      <c r="E826" s="177"/>
      <c r="F826" s="177"/>
      <c r="G826" s="177"/>
      <c r="H826" s="176"/>
      <c r="I826" s="176"/>
      <c r="J826" s="11" t="s">
        <v>144</v>
      </c>
      <c r="K826" s="7" t="s">
        <v>145</v>
      </c>
      <c r="L826" s="7" t="s">
        <v>87</v>
      </c>
      <c r="M826" s="71">
        <v>200</v>
      </c>
      <c r="N826" s="178"/>
      <c r="O826" s="176"/>
      <c r="P826" s="176"/>
      <c r="Q826" s="176"/>
      <c r="R826" s="179"/>
      <c r="S826" s="179"/>
      <c r="T826" s="180"/>
      <c r="U826" s="180"/>
      <c r="V826" s="183"/>
      <c r="W826" s="184"/>
      <c r="X826" s="184"/>
      <c r="Y826" s="184"/>
      <c r="Z826" s="184"/>
      <c r="AA826" s="184"/>
      <c r="AB826" s="184"/>
      <c r="AC826" s="178"/>
      <c r="AD826" s="185"/>
      <c r="AE826" s="185"/>
      <c r="AF826" s="176"/>
      <c r="AG826" s="178"/>
      <c r="AH826" s="178"/>
      <c r="AI826" s="178"/>
      <c r="AJ826" s="176"/>
    </row>
    <row r="827" spans="2:36" s="87" customFormat="1" ht="132" customHeight="1" x14ac:dyDescent="0.35">
      <c r="B827" s="194" t="s">
        <v>513</v>
      </c>
      <c r="C827" s="240" t="s">
        <v>519</v>
      </c>
      <c r="D827" s="194" t="s">
        <v>123</v>
      </c>
      <c r="E827" s="202" t="s">
        <v>67</v>
      </c>
      <c r="F827" s="418" t="s">
        <v>151</v>
      </c>
      <c r="G827" s="202" t="s">
        <v>164</v>
      </c>
      <c r="H827" s="414" t="s">
        <v>70</v>
      </c>
      <c r="I827" s="414" t="s">
        <v>79</v>
      </c>
      <c r="J827" s="11" t="s">
        <v>229</v>
      </c>
      <c r="K827" s="7" t="s">
        <v>124</v>
      </c>
      <c r="L827" s="7" t="s">
        <v>88</v>
      </c>
      <c r="M827" s="7">
        <v>40</v>
      </c>
      <c r="N827" s="377" t="s">
        <v>125</v>
      </c>
      <c r="O827" s="194" t="s">
        <v>387</v>
      </c>
      <c r="P827" s="194" t="s">
        <v>75</v>
      </c>
      <c r="Q827" s="194" t="s">
        <v>76</v>
      </c>
      <c r="R827" s="208" t="s">
        <v>77</v>
      </c>
      <c r="S827" s="208" t="s">
        <v>126</v>
      </c>
      <c r="T827" s="211">
        <f>V827+Y827</f>
        <v>352381.87</v>
      </c>
      <c r="U827" s="211" t="s">
        <v>79</v>
      </c>
      <c r="V827" s="411">
        <v>299524.59000000003</v>
      </c>
      <c r="W827" s="184" t="s">
        <v>79</v>
      </c>
      <c r="X827" s="184" t="s">
        <v>79</v>
      </c>
      <c r="Y827" s="411">
        <v>52857.279999999999</v>
      </c>
      <c r="Z827" s="184" t="s">
        <v>100</v>
      </c>
      <c r="AA827" s="184" t="s">
        <v>79</v>
      </c>
      <c r="AB827" s="411">
        <v>28571.51</v>
      </c>
      <c r="AC827" s="204" t="s">
        <v>166</v>
      </c>
      <c r="AD827" s="186" t="s">
        <v>79</v>
      </c>
      <c r="AE827" s="186">
        <f>V827+Y827</f>
        <v>352381.87</v>
      </c>
      <c r="AF827" s="204" t="s">
        <v>79</v>
      </c>
      <c r="AG827" s="204" t="s">
        <v>33</v>
      </c>
      <c r="AH827" s="377" t="s">
        <v>195</v>
      </c>
      <c r="AI827" s="204" t="s">
        <v>178</v>
      </c>
      <c r="AJ827" s="204"/>
    </row>
    <row r="828" spans="2:36" s="87" customFormat="1" ht="86.15" customHeight="1" x14ac:dyDescent="0.35">
      <c r="B828" s="195"/>
      <c r="C828" s="214"/>
      <c r="D828" s="195"/>
      <c r="E828" s="207"/>
      <c r="F828" s="207"/>
      <c r="G828" s="207"/>
      <c r="H828" s="195"/>
      <c r="I828" s="195"/>
      <c r="J828" s="11" t="s">
        <v>128</v>
      </c>
      <c r="K828" s="7" t="s">
        <v>129</v>
      </c>
      <c r="L828" s="7" t="s">
        <v>87</v>
      </c>
      <c r="M828" s="7">
        <v>4</v>
      </c>
      <c r="N828" s="205"/>
      <c r="O828" s="195"/>
      <c r="P828" s="195"/>
      <c r="Q828" s="195"/>
      <c r="R828" s="209"/>
      <c r="S828" s="209"/>
      <c r="T828" s="212"/>
      <c r="U828" s="212"/>
      <c r="V828" s="412"/>
      <c r="W828" s="184"/>
      <c r="X828" s="184"/>
      <c r="Y828" s="412"/>
      <c r="Z828" s="184"/>
      <c r="AA828" s="184"/>
      <c r="AB828" s="412"/>
      <c r="AC828" s="205"/>
      <c r="AD828" s="187"/>
      <c r="AE828" s="187"/>
      <c r="AF828" s="195"/>
      <c r="AG828" s="205"/>
      <c r="AH828" s="205"/>
      <c r="AI828" s="205"/>
      <c r="AJ828" s="195"/>
    </row>
    <row r="829" spans="2:36" s="87" customFormat="1" ht="59.15" customHeight="1" x14ac:dyDescent="0.35">
      <c r="B829" s="196"/>
      <c r="C829" s="215"/>
      <c r="D829" s="196"/>
      <c r="E829" s="201"/>
      <c r="F829" s="201"/>
      <c r="G829" s="201"/>
      <c r="H829" s="196"/>
      <c r="I829" s="196"/>
      <c r="J829" s="11" t="s">
        <v>144</v>
      </c>
      <c r="K829" s="7" t="s">
        <v>145</v>
      </c>
      <c r="L829" s="7" t="s">
        <v>87</v>
      </c>
      <c r="M829" s="71">
        <v>163</v>
      </c>
      <c r="N829" s="206"/>
      <c r="O829" s="196"/>
      <c r="P829" s="196"/>
      <c r="Q829" s="196"/>
      <c r="R829" s="210"/>
      <c r="S829" s="210"/>
      <c r="T829" s="213"/>
      <c r="U829" s="213"/>
      <c r="V829" s="413"/>
      <c r="W829" s="184"/>
      <c r="X829" s="184"/>
      <c r="Y829" s="413"/>
      <c r="Z829" s="184"/>
      <c r="AA829" s="184"/>
      <c r="AB829" s="413"/>
      <c r="AC829" s="206"/>
      <c r="AD829" s="188"/>
      <c r="AE829" s="188"/>
      <c r="AF829" s="196"/>
      <c r="AG829" s="206"/>
      <c r="AH829" s="206"/>
      <c r="AI829" s="206"/>
      <c r="AJ829" s="196"/>
    </row>
    <row r="830" spans="2:36" s="87" customFormat="1" ht="132" customHeight="1" x14ac:dyDescent="0.35">
      <c r="B830" s="194" t="s">
        <v>514</v>
      </c>
      <c r="C830" s="240" t="s">
        <v>518</v>
      </c>
      <c r="D830" s="194" t="s">
        <v>123</v>
      </c>
      <c r="E830" s="202" t="s">
        <v>67</v>
      </c>
      <c r="F830" s="418" t="s">
        <v>151</v>
      </c>
      <c r="G830" s="202" t="s">
        <v>164</v>
      </c>
      <c r="H830" s="414" t="s">
        <v>70</v>
      </c>
      <c r="I830" s="414" t="s">
        <v>79</v>
      </c>
      <c r="J830" s="11" t="s">
        <v>229</v>
      </c>
      <c r="K830" s="7" t="s">
        <v>124</v>
      </c>
      <c r="L830" s="7" t="s">
        <v>88</v>
      </c>
      <c r="M830" s="7">
        <v>40</v>
      </c>
      <c r="N830" s="377" t="s">
        <v>125</v>
      </c>
      <c r="O830" s="194" t="s">
        <v>387</v>
      </c>
      <c r="P830" s="194" t="s">
        <v>75</v>
      </c>
      <c r="Q830" s="194" t="s">
        <v>76</v>
      </c>
      <c r="R830" s="208" t="s">
        <v>77</v>
      </c>
      <c r="S830" s="208" t="s">
        <v>126</v>
      </c>
      <c r="T830" s="211">
        <f>V830+Y830</f>
        <v>201160</v>
      </c>
      <c r="U830" s="211" t="s">
        <v>79</v>
      </c>
      <c r="V830" s="411">
        <v>170986</v>
      </c>
      <c r="W830" s="184" t="s">
        <v>79</v>
      </c>
      <c r="X830" s="184" t="s">
        <v>79</v>
      </c>
      <c r="Y830" s="411">
        <v>30174</v>
      </c>
      <c r="Z830" s="184" t="s">
        <v>100</v>
      </c>
      <c r="AA830" s="184" t="s">
        <v>79</v>
      </c>
      <c r="AB830" s="411">
        <v>16310.27027027027</v>
      </c>
      <c r="AC830" s="204" t="s">
        <v>166</v>
      </c>
      <c r="AD830" s="186" t="s">
        <v>79</v>
      </c>
      <c r="AE830" s="186">
        <f>V830+Y830</f>
        <v>201160</v>
      </c>
      <c r="AF830" s="204" t="s">
        <v>79</v>
      </c>
      <c r="AG830" s="204" t="s">
        <v>33</v>
      </c>
      <c r="AH830" s="243" t="s">
        <v>515</v>
      </c>
      <c r="AI830" s="243" t="s">
        <v>181</v>
      </c>
      <c r="AJ830" s="204"/>
    </row>
    <row r="831" spans="2:36" s="87" customFormat="1" ht="86.15" customHeight="1" x14ac:dyDescent="0.35">
      <c r="B831" s="195"/>
      <c r="C831" s="214"/>
      <c r="D831" s="195"/>
      <c r="E831" s="207"/>
      <c r="F831" s="207"/>
      <c r="G831" s="207"/>
      <c r="H831" s="195"/>
      <c r="I831" s="195"/>
      <c r="J831" s="11" t="s">
        <v>128</v>
      </c>
      <c r="K831" s="7" t="s">
        <v>129</v>
      </c>
      <c r="L831" s="7" t="s">
        <v>87</v>
      </c>
      <c r="M831" s="88">
        <v>2</v>
      </c>
      <c r="N831" s="205"/>
      <c r="O831" s="195"/>
      <c r="P831" s="195"/>
      <c r="Q831" s="195"/>
      <c r="R831" s="209"/>
      <c r="S831" s="209"/>
      <c r="T831" s="212"/>
      <c r="U831" s="212"/>
      <c r="V831" s="412"/>
      <c r="W831" s="184"/>
      <c r="X831" s="184"/>
      <c r="Y831" s="412"/>
      <c r="Z831" s="184"/>
      <c r="AA831" s="184"/>
      <c r="AB831" s="412"/>
      <c r="AC831" s="205"/>
      <c r="AD831" s="187"/>
      <c r="AE831" s="187"/>
      <c r="AF831" s="195"/>
      <c r="AG831" s="205"/>
      <c r="AH831" s="244"/>
      <c r="AI831" s="244"/>
      <c r="AJ831" s="195"/>
    </row>
    <row r="832" spans="2:36" s="87" customFormat="1" ht="59.15" customHeight="1" x14ac:dyDescent="0.35">
      <c r="B832" s="196"/>
      <c r="C832" s="215"/>
      <c r="D832" s="196"/>
      <c r="E832" s="201"/>
      <c r="F832" s="201"/>
      <c r="G832" s="201"/>
      <c r="H832" s="196"/>
      <c r="I832" s="196"/>
      <c r="J832" s="11" t="s">
        <v>144</v>
      </c>
      <c r="K832" s="7" t="s">
        <v>145</v>
      </c>
      <c r="L832" s="7" t="s">
        <v>87</v>
      </c>
      <c r="M832" s="88">
        <v>94</v>
      </c>
      <c r="N832" s="206"/>
      <c r="O832" s="196"/>
      <c r="P832" s="196"/>
      <c r="Q832" s="196"/>
      <c r="R832" s="210"/>
      <c r="S832" s="210"/>
      <c r="T832" s="213"/>
      <c r="U832" s="213"/>
      <c r="V832" s="413"/>
      <c r="W832" s="184"/>
      <c r="X832" s="184"/>
      <c r="Y832" s="413"/>
      <c r="Z832" s="184"/>
      <c r="AA832" s="184"/>
      <c r="AB832" s="413"/>
      <c r="AC832" s="206"/>
      <c r="AD832" s="188"/>
      <c r="AE832" s="188"/>
      <c r="AF832" s="196"/>
      <c r="AG832" s="206"/>
      <c r="AH832" s="245"/>
      <c r="AI832" s="245"/>
      <c r="AJ832" s="196"/>
    </row>
    <row r="833" spans="2:36" s="101" customFormat="1" ht="52" customHeight="1" x14ac:dyDescent="0.3">
      <c r="B833" s="176" t="s">
        <v>516</v>
      </c>
      <c r="C833" s="240" t="s">
        <v>517</v>
      </c>
      <c r="D833" s="176" t="s">
        <v>66</v>
      </c>
      <c r="E833" s="177" t="s">
        <v>67</v>
      </c>
      <c r="F833" s="177" t="s">
        <v>149</v>
      </c>
      <c r="G833" s="177" t="s">
        <v>69</v>
      </c>
      <c r="H833" s="176" t="s">
        <v>70</v>
      </c>
      <c r="I833" s="176" t="s">
        <v>79</v>
      </c>
      <c r="J833" s="11" t="s">
        <v>130</v>
      </c>
      <c r="K833" s="7" t="s">
        <v>131</v>
      </c>
      <c r="L833" s="7" t="s">
        <v>132</v>
      </c>
      <c r="M833" s="7">
        <v>3</v>
      </c>
      <c r="N833" s="178" t="s">
        <v>125</v>
      </c>
      <c r="O833" s="240" t="s">
        <v>387</v>
      </c>
      <c r="P833" s="176" t="s">
        <v>75</v>
      </c>
      <c r="Q833" s="176" t="s">
        <v>76</v>
      </c>
      <c r="R833" s="179" t="s">
        <v>77</v>
      </c>
      <c r="S833" s="179" t="s">
        <v>126</v>
      </c>
      <c r="T833" s="180">
        <f>V833+Y833</f>
        <v>227459.98</v>
      </c>
      <c r="U833" s="180" t="s">
        <v>100</v>
      </c>
      <c r="V833" s="304">
        <v>193340.98300000001</v>
      </c>
      <c r="W833" s="304" t="s">
        <v>100</v>
      </c>
      <c r="X833" s="304" t="s">
        <v>100</v>
      </c>
      <c r="Y833" s="304">
        <v>34118.997000000003</v>
      </c>
      <c r="Z833" s="304" t="s">
        <v>100</v>
      </c>
      <c r="AA833" s="304" t="s">
        <v>100</v>
      </c>
      <c r="AB833" s="304">
        <v>18442.701081081079</v>
      </c>
      <c r="AC833" s="178" t="s">
        <v>80</v>
      </c>
      <c r="AD833" s="185" t="s">
        <v>79</v>
      </c>
      <c r="AE833" s="185">
        <f>V833+Y833</f>
        <v>227459.98</v>
      </c>
      <c r="AF833" s="178" t="s">
        <v>79</v>
      </c>
      <c r="AG833" s="178" t="s">
        <v>33</v>
      </c>
      <c r="AH833" s="243" t="s">
        <v>276</v>
      </c>
      <c r="AI833" s="243" t="s">
        <v>187</v>
      </c>
      <c r="AJ833" s="178"/>
    </row>
    <row r="834" spans="2:36" s="101" customFormat="1" ht="52" x14ac:dyDescent="0.3">
      <c r="B834" s="176"/>
      <c r="C834" s="214"/>
      <c r="D834" s="176"/>
      <c r="E834" s="177"/>
      <c r="F834" s="177"/>
      <c r="G834" s="177"/>
      <c r="H834" s="176"/>
      <c r="I834" s="176"/>
      <c r="J834" s="11" t="s">
        <v>133</v>
      </c>
      <c r="K834" s="7" t="s">
        <v>134</v>
      </c>
      <c r="L834" s="7" t="s">
        <v>87</v>
      </c>
      <c r="M834" s="7">
        <v>2</v>
      </c>
      <c r="N834" s="178"/>
      <c r="O834" s="214"/>
      <c r="P834" s="176"/>
      <c r="Q834" s="176"/>
      <c r="R834" s="179"/>
      <c r="S834" s="179"/>
      <c r="T834" s="180"/>
      <c r="U834" s="180"/>
      <c r="V834" s="409"/>
      <c r="W834" s="409"/>
      <c r="X834" s="409"/>
      <c r="Y834" s="409"/>
      <c r="Z834" s="409"/>
      <c r="AA834" s="409"/>
      <c r="AB834" s="409"/>
      <c r="AC834" s="178"/>
      <c r="AD834" s="185"/>
      <c r="AE834" s="185"/>
      <c r="AF834" s="176"/>
      <c r="AG834" s="178"/>
      <c r="AH834" s="244"/>
      <c r="AI834" s="244"/>
      <c r="AJ834" s="176"/>
    </row>
    <row r="835" spans="2:36" s="101" customFormat="1" ht="39" x14ac:dyDescent="0.3">
      <c r="B835" s="176"/>
      <c r="C835" s="214"/>
      <c r="D835" s="176"/>
      <c r="E835" s="177"/>
      <c r="F835" s="177"/>
      <c r="G835" s="177"/>
      <c r="H835" s="176"/>
      <c r="I835" s="176"/>
      <c r="J835" s="11" t="s">
        <v>230</v>
      </c>
      <c r="K835" s="7" t="s">
        <v>135</v>
      </c>
      <c r="L835" s="7" t="s">
        <v>136</v>
      </c>
      <c r="M835" s="7">
        <v>2</v>
      </c>
      <c r="N835" s="178"/>
      <c r="O835" s="214"/>
      <c r="P835" s="176"/>
      <c r="Q835" s="176"/>
      <c r="R835" s="179"/>
      <c r="S835" s="179"/>
      <c r="T835" s="180"/>
      <c r="U835" s="180"/>
      <c r="V835" s="409"/>
      <c r="W835" s="409"/>
      <c r="X835" s="409"/>
      <c r="Y835" s="409"/>
      <c r="Z835" s="409"/>
      <c r="AA835" s="409"/>
      <c r="AB835" s="409"/>
      <c r="AC835" s="178"/>
      <c r="AD835" s="185"/>
      <c r="AE835" s="185"/>
      <c r="AF835" s="176"/>
      <c r="AG835" s="178"/>
      <c r="AH835" s="244"/>
      <c r="AI835" s="244"/>
      <c r="AJ835" s="176"/>
    </row>
    <row r="836" spans="2:36" s="101" customFormat="1" ht="26" x14ac:dyDescent="0.3">
      <c r="B836" s="176"/>
      <c r="C836" s="215"/>
      <c r="D836" s="176"/>
      <c r="E836" s="177"/>
      <c r="F836" s="177"/>
      <c r="G836" s="177"/>
      <c r="H836" s="176"/>
      <c r="I836" s="176"/>
      <c r="J836" s="11" t="s">
        <v>137</v>
      </c>
      <c r="K836" s="7" t="s">
        <v>138</v>
      </c>
      <c r="L836" s="7" t="s">
        <v>136</v>
      </c>
      <c r="M836" s="71">
        <v>2</v>
      </c>
      <c r="N836" s="178"/>
      <c r="O836" s="215"/>
      <c r="P836" s="176"/>
      <c r="Q836" s="176"/>
      <c r="R836" s="179"/>
      <c r="S836" s="179"/>
      <c r="T836" s="180"/>
      <c r="U836" s="180"/>
      <c r="V836" s="410"/>
      <c r="W836" s="410"/>
      <c r="X836" s="410"/>
      <c r="Y836" s="410"/>
      <c r="Z836" s="410"/>
      <c r="AA836" s="410"/>
      <c r="AB836" s="410"/>
      <c r="AC836" s="178"/>
      <c r="AD836" s="185"/>
      <c r="AE836" s="185"/>
      <c r="AF836" s="176"/>
      <c r="AG836" s="178"/>
      <c r="AH836" s="245"/>
      <c r="AI836" s="245"/>
      <c r="AJ836" s="176"/>
    </row>
    <row r="837" spans="2:36" s="87" customFormat="1" ht="117" customHeight="1" x14ac:dyDescent="0.35">
      <c r="B837" s="194" t="s">
        <v>520</v>
      </c>
      <c r="C837" s="240" t="s">
        <v>1050</v>
      </c>
      <c r="D837" s="194" t="s">
        <v>123</v>
      </c>
      <c r="E837" s="202" t="s">
        <v>67</v>
      </c>
      <c r="F837" s="418" t="s">
        <v>151</v>
      </c>
      <c r="G837" s="202" t="s">
        <v>164</v>
      </c>
      <c r="H837" s="414" t="s">
        <v>70</v>
      </c>
      <c r="I837" s="414" t="s">
        <v>79</v>
      </c>
      <c r="J837" s="11" t="s">
        <v>229</v>
      </c>
      <c r="K837" s="7" t="s">
        <v>124</v>
      </c>
      <c r="L837" s="7" t="s">
        <v>88</v>
      </c>
      <c r="M837" s="7">
        <v>40</v>
      </c>
      <c r="N837" s="377" t="s">
        <v>125</v>
      </c>
      <c r="O837" s="194" t="s">
        <v>387</v>
      </c>
      <c r="P837" s="194" t="s">
        <v>75</v>
      </c>
      <c r="Q837" s="194" t="s">
        <v>76</v>
      </c>
      <c r="R837" s="208" t="s">
        <v>77</v>
      </c>
      <c r="S837" s="208" t="s">
        <v>126</v>
      </c>
      <c r="T837" s="211">
        <f>V837+Y837</f>
        <v>42800</v>
      </c>
      <c r="U837" s="211" t="s">
        <v>79</v>
      </c>
      <c r="V837" s="304">
        <v>36380</v>
      </c>
      <c r="W837" s="304" t="s">
        <v>100</v>
      </c>
      <c r="X837" s="304" t="s">
        <v>100</v>
      </c>
      <c r="Y837" s="304">
        <v>6420</v>
      </c>
      <c r="Z837" s="181" t="s">
        <v>100</v>
      </c>
      <c r="AA837" s="181" t="s">
        <v>100</v>
      </c>
      <c r="AB837" s="304">
        <v>3470.27027027027</v>
      </c>
      <c r="AC837" s="204" t="s">
        <v>166</v>
      </c>
      <c r="AD837" s="186" t="s">
        <v>79</v>
      </c>
      <c r="AE837" s="186">
        <f>V837+Y837</f>
        <v>42800</v>
      </c>
      <c r="AF837" s="204" t="s">
        <v>79</v>
      </c>
      <c r="AG837" s="204" t="s">
        <v>33</v>
      </c>
      <c r="AH837" s="243" t="s">
        <v>269</v>
      </c>
      <c r="AI837" s="243" t="s">
        <v>270</v>
      </c>
      <c r="AJ837" s="204"/>
    </row>
    <row r="838" spans="2:36" s="87" customFormat="1" ht="70.5" customHeight="1" x14ac:dyDescent="0.35">
      <c r="B838" s="195"/>
      <c r="C838" s="214"/>
      <c r="D838" s="195"/>
      <c r="E838" s="207"/>
      <c r="F838" s="207"/>
      <c r="G838" s="207"/>
      <c r="H838" s="195"/>
      <c r="I838" s="195"/>
      <c r="J838" s="11" t="s">
        <v>128</v>
      </c>
      <c r="K838" s="7" t="s">
        <v>129</v>
      </c>
      <c r="L838" s="7" t="s">
        <v>87</v>
      </c>
      <c r="M838" s="88">
        <v>1</v>
      </c>
      <c r="N838" s="205"/>
      <c r="O838" s="195"/>
      <c r="P838" s="195"/>
      <c r="Q838" s="195"/>
      <c r="R838" s="209"/>
      <c r="S838" s="209"/>
      <c r="T838" s="212"/>
      <c r="U838" s="212"/>
      <c r="V838" s="409"/>
      <c r="W838" s="409"/>
      <c r="X838" s="409"/>
      <c r="Y838" s="409"/>
      <c r="Z838" s="182"/>
      <c r="AA838" s="182"/>
      <c r="AB838" s="409"/>
      <c r="AC838" s="205"/>
      <c r="AD838" s="187"/>
      <c r="AE838" s="187"/>
      <c r="AF838" s="195"/>
      <c r="AG838" s="205"/>
      <c r="AH838" s="244"/>
      <c r="AI838" s="244"/>
      <c r="AJ838" s="195"/>
    </row>
    <row r="839" spans="2:36" s="87" customFormat="1" ht="59.15" customHeight="1" x14ac:dyDescent="0.35">
      <c r="B839" s="196"/>
      <c r="C839" s="215"/>
      <c r="D839" s="196"/>
      <c r="E839" s="201"/>
      <c r="F839" s="201"/>
      <c r="G839" s="201"/>
      <c r="H839" s="196"/>
      <c r="I839" s="196"/>
      <c r="J839" s="11" t="s">
        <v>144</v>
      </c>
      <c r="K839" s="7" t="s">
        <v>145</v>
      </c>
      <c r="L839" s="7" t="s">
        <v>87</v>
      </c>
      <c r="M839" s="88">
        <v>20</v>
      </c>
      <c r="N839" s="206"/>
      <c r="O839" s="196"/>
      <c r="P839" s="196"/>
      <c r="Q839" s="196"/>
      <c r="R839" s="210"/>
      <c r="S839" s="210"/>
      <c r="T839" s="213"/>
      <c r="U839" s="213"/>
      <c r="V839" s="410"/>
      <c r="W839" s="410"/>
      <c r="X839" s="410"/>
      <c r="Y839" s="410"/>
      <c r="Z839" s="183"/>
      <c r="AA839" s="183"/>
      <c r="AB839" s="410"/>
      <c r="AC839" s="206"/>
      <c r="AD839" s="188"/>
      <c r="AE839" s="188"/>
      <c r="AF839" s="196"/>
      <c r="AG839" s="206"/>
      <c r="AH839" s="245"/>
      <c r="AI839" s="245"/>
      <c r="AJ839" s="196"/>
    </row>
    <row r="840" spans="2:36" s="87" customFormat="1" ht="138.75" customHeight="1" x14ac:dyDescent="0.35">
      <c r="B840" s="194" t="s">
        <v>983</v>
      </c>
      <c r="C840" s="240" t="s">
        <v>984</v>
      </c>
      <c r="D840" s="194" t="s">
        <v>123</v>
      </c>
      <c r="E840" s="202" t="s">
        <v>67</v>
      </c>
      <c r="F840" s="418" t="s">
        <v>151</v>
      </c>
      <c r="G840" s="202" t="s">
        <v>164</v>
      </c>
      <c r="H840" s="414" t="s">
        <v>70</v>
      </c>
      <c r="I840" s="414" t="s">
        <v>79</v>
      </c>
      <c r="J840" s="11" t="s">
        <v>229</v>
      </c>
      <c r="K840" s="7" t="s">
        <v>124</v>
      </c>
      <c r="L840" s="7" t="s">
        <v>88</v>
      </c>
      <c r="M840" s="7">
        <v>40</v>
      </c>
      <c r="N840" s="377" t="s">
        <v>125</v>
      </c>
      <c r="O840" s="194" t="s">
        <v>387</v>
      </c>
      <c r="P840" s="194" t="s">
        <v>75</v>
      </c>
      <c r="Q840" s="194" t="s">
        <v>76</v>
      </c>
      <c r="R840" s="208" t="s">
        <v>77</v>
      </c>
      <c r="S840" s="208" t="s">
        <v>126</v>
      </c>
      <c r="T840" s="211">
        <f>V840+Y840</f>
        <v>176198.13</v>
      </c>
      <c r="U840" s="211" t="s">
        <v>79</v>
      </c>
      <c r="V840" s="411">
        <v>149768.41</v>
      </c>
      <c r="W840" s="184" t="s">
        <v>79</v>
      </c>
      <c r="X840" s="184" t="s">
        <v>79</v>
      </c>
      <c r="Y840" s="411">
        <v>26429.72</v>
      </c>
      <c r="Z840" s="184" t="s">
        <v>100</v>
      </c>
      <c r="AA840" s="184" t="s">
        <v>79</v>
      </c>
      <c r="AB840" s="411">
        <v>14286.34</v>
      </c>
      <c r="AC840" s="204" t="s">
        <v>166</v>
      </c>
      <c r="AD840" s="186" t="s">
        <v>79</v>
      </c>
      <c r="AE840" s="186">
        <f>V840+Y840</f>
        <v>176198.13</v>
      </c>
      <c r="AF840" s="204" t="s">
        <v>79</v>
      </c>
      <c r="AG840" s="204" t="s">
        <v>33</v>
      </c>
      <c r="AH840" s="445" t="s">
        <v>179</v>
      </c>
      <c r="AI840" s="445" t="s">
        <v>197</v>
      </c>
      <c r="AJ840" s="204"/>
    </row>
    <row r="841" spans="2:36" s="87" customFormat="1" ht="69" customHeight="1" x14ac:dyDescent="0.35">
      <c r="B841" s="195"/>
      <c r="C841" s="214"/>
      <c r="D841" s="195"/>
      <c r="E841" s="207"/>
      <c r="F841" s="207"/>
      <c r="G841" s="207"/>
      <c r="H841" s="195"/>
      <c r="I841" s="195"/>
      <c r="J841" s="11" t="s">
        <v>128</v>
      </c>
      <c r="K841" s="7" t="s">
        <v>129</v>
      </c>
      <c r="L841" s="7" t="s">
        <v>87</v>
      </c>
      <c r="M841" s="7">
        <v>2</v>
      </c>
      <c r="N841" s="205"/>
      <c r="O841" s="195"/>
      <c r="P841" s="195"/>
      <c r="Q841" s="195"/>
      <c r="R841" s="209"/>
      <c r="S841" s="209"/>
      <c r="T841" s="212"/>
      <c r="U841" s="212"/>
      <c r="V841" s="412"/>
      <c r="W841" s="184"/>
      <c r="X841" s="184"/>
      <c r="Y841" s="412"/>
      <c r="Z841" s="184"/>
      <c r="AA841" s="184"/>
      <c r="AB841" s="412"/>
      <c r="AC841" s="205"/>
      <c r="AD841" s="187"/>
      <c r="AE841" s="187"/>
      <c r="AF841" s="195"/>
      <c r="AG841" s="205"/>
      <c r="AH841" s="446"/>
      <c r="AI841" s="446"/>
      <c r="AJ841" s="195"/>
    </row>
    <row r="842" spans="2:36" s="87" customFormat="1" ht="59.15" customHeight="1" x14ac:dyDescent="0.35">
      <c r="B842" s="196"/>
      <c r="C842" s="215"/>
      <c r="D842" s="196"/>
      <c r="E842" s="201"/>
      <c r="F842" s="201"/>
      <c r="G842" s="201"/>
      <c r="H842" s="196"/>
      <c r="I842" s="196"/>
      <c r="J842" s="11" t="s">
        <v>144</v>
      </c>
      <c r="K842" s="7" t="s">
        <v>145</v>
      </c>
      <c r="L842" s="7" t="s">
        <v>87</v>
      </c>
      <c r="M842" s="71">
        <v>84</v>
      </c>
      <c r="N842" s="206"/>
      <c r="O842" s="196"/>
      <c r="P842" s="196"/>
      <c r="Q842" s="196"/>
      <c r="R842" s="210"/>
      <c r="S842" s="210"/>
      <c r="T842" s="213"/>
      <c r="U842" s="213"/>
      <c r="V842" s="413"/>
      <c r="W842" s="184"/>
      <c r="X842" s="184"/>
      <c r="Y842" s="413"/>
      <c r="Z842" s="184"/>
      <c r="AA842" s="184"/>
      <c r="AB842" s="413"/>
      <c r="AC842" s="206"/>
      <c r="AD842" s="188"/>
      <c r="AE842" s="188"/>
      <c r="AF842" s="196"/>
      <c r="AG842" s="206"/>
      <c r="AH842" s="447"/>
      <c r="AI842" s="447"/>
      <c r="AJ842" s="196"/>
    </row>
    <row r="843" spans="2:36" s="87" customFormat="1" ht="132" customHeight="1" x14ac:dyDescent="0.35">
      <c r="B843" s="194" t="s">
        <v>425</v>
      </c>
      <c r="C843" s="194" t="s">
        <v>424</v>
      </c>
      <c r="D843" s="194" t="s">
        <v>123</v>
      </c>
      <c r="E843" s="202" t="s">
        <v>67</v>
      </c>
      <c r="F843" s="418" t="s">
        <v>151</v>
      </c>
      <c r="G843" s="202" t="s">
        <v>164</v>
      </c>
      <c r="H843" s="414" t="s">
        <v>70</v>
      </c>
      <c r="I843" s="414" t="s">
        <v>79</v>
      </c>
      <c r="J843" s="11" t="s">
        <v>229</v>
      </c>
      <c r="K843" s="7" t="s">
        <v>124</v>
      </c>
      <c r="L843" s="7" t="s">
        <v>88</v>
      </c>
      <c r="M843" s="7">
        <v>40</v>
      </c>
      <c r="N843" s="377" t="s">
        <v>125</v>
      </c>
      <c r="O843" s="194" t="s">
        <v>866</v>
      </c>
      <c r="P843" s="194" t="s">
        <v>75</v>
      </c>
      <c r="Q843" s="194" t="s">
        <v>76</v>
      </c>
      <c r="R843" s="208" t="s">
        <v>77</v>
      </c>
      <c r="S843" s="208" t="s">
        <v>126</v>
      </c>
      <c r="T843" s="211">
        <f>V843+Y843</f>
        <v>63073.8</v>
      </c>
      <c r="U843" s="211">
        <f>+T843</f>
        <v>63073.8</v>
      </c>
      <c r="V843" s="181">
        <v>53612.73</v>
      </c>
      <c r="W843" s="181" t="s">
        <v>79</v>
      </c>
      <c r="X843" s="181" t="s">
        <v>79</v>
      </c>
      <c r="Y843" s="181">
        <v>9461.07</v>
      </c>
      <c r="Z843" s="181" t="s">
        <v>100</v>
      </c>
      <c r="AA843" s="181" t="s">
        <v>79</v>
      </c>
      <c r="AB843" s="181">
        <v>5482.49</v>
      </c>
      <c r="AC843" s="204" t="s">
        <v>166</v>
      </c>
      <c r="AD843" s="186" t="s">
        <v>79</v>
      </c>
      <c r="AE843" s="186">
        <f>V843+Y843</f>
        <v>63073.8</v>
      </c>
      <c r="AF843" s="204" t="s">
        <v>79</v>
      </c>
      <c r="AG843" s="204" t="s">
        <v>33</v>
      </c>
      <c r="AH843" s="377" t="s">
        <v>195</v>
      </c>
      <c r="AI843" s="204" t="s">
        <v>178</v>
      </c>
      <c r="AJ843" s="204"/>
    </row>
    <row r="844" spans="2:36" s="87" customFormat="1" ht="86.15" customHeight="1" x14ac:dyDescent="0.35">
      <c r="B844" s="195"/>
      <c r="C844" s="195"/>
      <c r="D844" s="195"/>
      <c r="E844" s="207"/>
      <c r="F844" s="207"/>
      <c r="G844" s="207"/>
      <c r="H844" s="195"/>
      <c r="I844" s="195"/>
      <c r="J844" s="11" t="s">
        <v>128</v>
      </c>
      <c r="K844" s="7" t="s">
        <v>129</v>
      </c>
      <c r="L844" s="7" t="s">
        <v>87</v>
      </c>
      <c r="M844" s="7">
        <v>1</v>
      </c>
      <c r="N844" s="205"/>
      <c r="O844" s="195"/>
      <c r="P844" s="195"/>
      <c r="Q844" s="195"/>
      <c r="R844" s="209"/>
      <c r="S844" s="209"/>
      <c r="T844" s="212"/>
      <c r="U844" s="212"/>
      <c r="V844" s="182"/>
      <c r="W844" s="182"/>
      <c r="X844" s="182"/>
      <c r="Y844" s="182"/>
      <c r="Z844" s="182"/>
      <c r="AA844" s="182"/>
      <c r="AB844" s="182"/>
      <c r="AC844" s="205"/>
      <c r="AD844" s="187"/>
      <c r="AE844" s="187"/>
      <c r="AF844" s="195"/>
      <c r="AG844" s="205"/>
      <c r="AH844" s="205"/>
      <c r="AI844" s="205"/>
      <c r="AJ844" s="195"/>
    </row>
    <row r="845" spans="2:36" s="87" customFormat="1" ht="59.15" customHeight="1" x14ac:dyDescent="0.35">
      <c r="B845" s="196"/>
      <c r="C845" s="196"/>
      <c r="D845" s="196"/>
      <c r="E845" s="201"/>
      <c r="F845" s="201"/>
      <c r="G845" s="201"/>
      <c r="H845" s="196"/>
      <c r="I845" s="196"/>
      <c r="J845" s="11" t="s">
        <v>144</v>
      </c>
      <c r="K845" s="7" t="s">
        <v>145</v>
      </c>
      <c r="L845" s="7" t="s">
        <v>87</v>
      </c>
      <c r="M845" s="71">
        <v>29</v>
      </c>
      <c r="N845" s="206"/>
      <c r="O845" s="196"/>
      <c r="P845" s="196"/>
      <c r="Q845" s="196"/>
      <c r="R845" s="210"/>
      <c r="S845" s="210"/>
      <c r="T845" s="213"/>
      <c r="U845" s="213"/>
      <c r="V845" s="183"/>
      <c r="W845" s="183"/>
      <c r="X845" s="183"/>
      <c r="Y845" s="183"/>
      <c r="Z845" s="183"/>
      <c r="AA845" s="183"/>
      <c r="AB845" s="183"/>
      <c r="AC845" s="206"/>
      <c r="AD845" s="188"/>
      <c r="AE845" s="188"/>
      <c r="AF845" s="196"/>
      <c r="AG845" s="206"/>
      <c r="AH845" s="206"/>
      <c r="AI845" s="206"/>
      <c r="AJ845" s="196"/>
    </row>
    <row r="846" spans="2:36" s="101" customFormat="1" ht="52" customHeight="1" x14ac:dyDescent="0.3">
      <c r="B846" s="176" t="s">
        <v>426</v>
      </c>
      <c r="C846" s="176" t="s">
        <v>427</v>
      </c>
      <c r="D846" s="176" t="s">
        <v>66</v>
      </c>
      <c r="E846" s="177" t="s">
        <v>67</v>
      </c>
      <c r="F846" s="177" t="s">
        <v>149</v>
      </c>
      <c r="G846" s="177" t="s">
        <v>69</v>
      </c>
      <c r="H846" s="176" t="s">
        <v>70</v>
      </c>
      <c r="I846" s="176" t="s">
        <v>79</v>
      </c>
      <c r="J846" s="11" t="s">
        <v>130</v>
      </c>
      <c r="K846" s="7" t="s">
        <v>131</v>
      </c>
      <c r="L846" s="7" t="s">
        <v>132</v>
      </c>
      <c r="M846" s="7">
        <v>1</v>
      </c>
      <c r="N846" s="178" t="s">
        <v>125</v>
      </c>
      <c r="O846" s="176" t="s">
        <v>996</v>
      </c>
      <c r="P846" s="176" t="s">
        <v>75</v>
      </c>
      <c r="Q846" s="176" t="s">
        <v>76</v>
      </c>
      <c r="R846" s="179" t="s">
        <v>77</v>
      </c>
      <c r="S846" s="179" t="s">
        <v>126</v>
      </c>
      <c r="T846" s="180">
        <f>V846+Y846</f>
        <v>75970</v>
      </c>
      <c r="U846" s="180">
        <f>T846/M847</f>
        <v>75970</v>
      </c>
      <c r="V846" s="184">
        <v>64574.5</v>
      </c>
      <c r="W846" s="184" t="s">
        <v>79</v>
      </c>
      <c r="X846" s="184" t="s">
        <v>79</v>
      </c>
      <c r="Y846" s="184">
        <v>11395.5</v>
      </c>
      <c r="Z846" s="184" t="s">
        <v>79</v>
      </c>
      <c r="AA846" s="184" t="s">
        <v>79</v>
      </c>
      <c r="AB846" s="184">
        <v>6606.08</v>
      </c>
      <c r="AC846" s="178" t="s">
        <v>80</v>
      </c>
      <c r="AD846" s="185" t="s">
        <v>79</v>
      </c>
      <c r="AE846" s="185">
        <f>V846+Y846</f>
        <v>75970</v>
      </c>
      <c r="AF846" s="178" t="s">
        <v>79</v>
      </c>
      <c r="AG846" s="178" t="s">
        <v>33</v>
      </c>
      <c r="AH846" s="178" t="s">
        <v>178</v>
      </c>
      <c r="AI846" s="178" t="s">
        <v>179</v>
      </c>
      <c r="AJ846" s="178"/>
    </row>
    <row r="847" spans="2:36" s="101" customFormat="1" ht="52" x14ac:dyDescent="0.3">
      <c r="B847" s="176"/>
      <c r="C847" s="176"/>
      <c r="D847" s="176"/>
      <c r="E847" s="177"/>
      <c r="F847" s="177"/>
      <c r="G847" s="177"/>
      <c r="H847" s="176"/>
      <c r="I847" s="176"/>
      <c r="J847" s="11" t="s">
        <v>133</v>
      </c>
      <c r="K847" s="7" t="s">
        <v>134</v>
      </c>
      <c r="L847" s="7" t="s">
        <v>87</v>
      </c>
      <c r="M847" s="7">
        <v>1</v>
      </c>
      <c r="N847" s="178"/>
      <c r="O847" s="176"/>
      <c r="P847" s="176"/>
      <c r="Q847" s="176"/>
      <c r="R847" s="179"/>
      <c r="S847" s="179"/>
      <c r="T847" s="180"/>
      <c r="U847" s="180"/>
      <c r="V847" s="184"/>
      <c r="W847" s="184"/>
      <c r="X847" s="184"/>
      <c r="Y847" s="184"/>
      <c r="Z847" s="184"/>
      <c r="AA847" s="184"/>
      <c r="AB847" s="184"/>
      <c r="AC847" s="178"/>
      <c r="AD847" s="185"/>
      <c r="AE847" s="185"/>
      <c r="AF847" s="176"/>
      <c r="AG847" s="178"/>
      <c r="AH847" s="178"/>
      <c r="AI847" s="178"/>
      <c r="AJ847" s="176"/>
    </row>
    <row r="848" spans="2:36" s="101" customFormat="1" ht="39" x14ac:dyDescent="0.3">
      <c r="B848" s="176"/>
      <c r="C848" s="176"/>
      <c r="D848" s="176"/>
      <c r="E848" s="177"/>
      <c r="F848" s="177"/>
      <c r="G848" s="177"/>
      <c r="H848" s="176"/>
      <c r="I848" s="176"/>
      <c r="J848" s="11" t="s">
        <v>230</v>
      </c>
      <c r="K848" s="7" t="s">
        <v>135</v>
      </c>
      <c r="L848" s="7" t="s">
        <v>136</v>
      </c>
      <c r="M848" s="7">
        <v>1</v>
      </c>
      <c r="N848" s="178"/>
      <c r="O848" s="176"/>
      <c r="P848" s="176"/>
      <c r="Q848" s="176"/>
      <c r="R848" s="179"/>
      <c r="S848" s="179"/>
      <c r="T848" s="180"/>
      <c r="U848" s="180"/>
      <c r="V848" s="184"/>
      <c r="W848" s="184"/>
      <c r="X848" s="184"/>
      <c r="Y848" s="184"/>
      <c r="Z848" s="184"/>
      <c r="AA848" s="184"/>
      <c r="AB848" s="184"/>
      <c r="AC848" s="178"/>
      <c r="AD848" s="185"/>
      <c r="AE848" s="185"/>
      <c r="AF848" s="176"/>
      <c r="AG848" s="178"/>
      <c r="AH848" s="178"/>
      <c r="AI848" s="178"/>
      <c r="AJ848" s="176"/>
    </row>
    <row r="849" spans="2:36" s="101" customFormat="1" ht="44.5" customHeight="1" x14ac:dyDescent="0.3">
      <c r="B849" s="176"/>
      <c r="C849" s="176"/>
      <c r="D849" s="176"/>
      <c r="E849" s="177"/>
      <c r="F849" s="177"/>
      <c r="G849" s="177"/>
      <c r="H849" s="176"/>
      <c r="I849" s="176"/>
      <c r="J849" s="11" t="s">
        <v>137</v>
      </c>
      <c r="K849" s="7" t="s">
        <v>138</v>
      </c>
      <c r="L849" s="7" t="s">
        <v>136</v>
      </c>
      <c r="M849" s="7">
        <v>1</v>
      </c>
      <c r="N849" s="178"/>
      <c r="O849" s="176"/>
      <c r="P849" s="176"/>
      <c r="Q849" s="176"/>
      <c r="R849" s="179"/>
      <c r="S849" s="179"/>
      <c r="T849" s="180"/>
      <c r="U849" s="180"/>
      <c r="V849" s="184"/>
      <c r="W849" s="184"/>
      <c r="X849" s="184"/>
      <c r="Y849" s="184"/>
      <c r="Z849" s="184"/>
      <c r="AA849" s="184"/>
      <c r="AB849" s="184"/>
      <c r="AC849" s="178"/>
      <c r="AD849" s="185"/>
      <c r="AE849" s="185"/>
      <c r="AF849" s="176"/>
      <c r="AG849" s="178"/>
      <c r="AH849" s="178"/>
      <c r="AI849" s="178"/>
      <c r="AJ849" s="176"/>
    </row>
    <row r="850" spans="2:36" s="87" customFormat="1" ht="113.15" customHeight="1" x14ac:dyDescent="0.35">
      <c r="B850" s="176" t="s">
        <v>428</v>
      </c>
      <c r="C850" s="176" t="s">
        <v>429</v>
      </c>
      <c r="D850" s="176" t="s">
        <v>123</v>
      </c>
      <c r="E850" s="177" t="s">
        <v>67</v>
      </c>
      <c r="F850" s="177" t="s">
        <v>151</v>
      </c>
      <c r="G850" s="177" t="s">
        <v>164</v>
      </c>
      <c r="H850" s="176" t="s">
        <v>70</v>
      </c>
      <c r="I850" s="176" t="s">
        <v>79</v>
      </c>
      <c r="J850" s="423" t="s">
        <v>229</v>
      </c>
      <c r="K850" s="194" t="s">
        <v>124</v>
      </c>
      <c r="L850" s="194" t="s">
        <v>88</v>
      </c>
      <c r="M850" s="194">
        <v>40</v>
      </c>
      <c r="N850" s="178" t="s">
        <v>125</v>
      </c>
      <c r="O850" s="176" t="s">
        <v>866</v>
      </c>
      <c r="P850" s="176" t="s">
        <v>75</v>
      </c>
      <c r="Q850" s="176" t="s">
        <v>76</v>
      </c>
      <c r="R850" s="179" t="s">
        <v>77</v>
      </c>
      <c r="S850" s="179" t="s">
        <v>126</v>
      </c>
      <c r="T850" s="180">
        <f>V850+Y850</f>
        <v>154080</v>
      </c>
      <c r="U850" s="180">
        <f>T850/3</f>
        <v>51360</v>
      </c>
      <c r="V850" s="181">
        <v>130968</v>
      </c>
      <c r="W850" s="184" t="s">
        <v>79</v>
      </c>
      <c r="X850" s="184" t="s">
        <v>79</v>
      </c>
      <c r="Y850" s="184">
        <v>23112</v>
      </c>
      <c r="Z850" s="184" t="s">
        <v>100</v>
      </c>
      <c r="AA850" s="184" t="s">
        <v>79</v>
      </c>
      <c r="AB850" s="184">
        <v>13398.26</v>
      </c>
      <c r="AC850" s="178" t="s">
        <v>166</v>
      </c>
      <c r="AD850" s="185" t="s">
        <v>79</v>
      </c>
      <c r="AE850" s="185">
        <f>V850+Y850</f>
        <v>154080</v>
      </c>
      <c r="AF850" s="178" t="s">
        <v>79</v>
      </c>
      <c r="AG850" s="178" t="s">
        <v>33</v>
      </c>
      <c r="AH850" s="178" t="s">
        <v>304</v>
      </c>
      <c r="AI850" s="178" t="s">
        <v>182</v>
      </c>
      <c r="AJ850" s="178"/>
    </row>
    <row r="851" spans="2:36" s="87" customFormat="1" ht="25.5" customHeight="1" x14ac:dyDescent="0.35">
      <c r="B851" s="176"/>
      <c r="C851" s="176"/>
      <c r="D851" s="176"/>
      <c r="E851" s="177"/>
      <c r="F851" s="177"/>
      <c r="G851" s="177"/>
      <c r="H851" s="176"/>
      <c r="I851" s="176"/>
      <c r="J851" s="424"/>
      <c r="K851" s="196"/>
      <c r="L851" s="196"/>
      <c r="M851" s="196"/>
      <c r="N851" s="178"/>
      <c r="O851" s="176"/>
      <c r="P851" s="176"/>
      <c r="Q851" s="176"/>
      <c r="R851" s="179"/>
      <c r="S851" s="179"/>
      <c r="T851" s="180"/>
      <c r="U851" s="180"/>
      <c r="V851" s="182"/>
      <c r="W851" s="184"/>
      <c r="X851" s="184"/>
      <c r="Y851" s="184"/>
      <c r="Z851" s="184"/>
      <c r="AA851" s="184"/>
      <c r="AB851" s="184"/>
      <c r="AC851" s="178"/>
      <c r="AD851" s="185"/>
      <c r="AE851" s="185"/>
      <c r="AF851" s="176"/>
      <c r="AG851" s="178"/>
      <c r="AH851" s="178"/>
      <c r="AI851" s="178"/>
      <c r="AJ851" s="176"/>
    </row>
    <row r="852" spans="2:36" s="87" customFormat="1" ht="59.15" customHeight="1" x14ac:dyDescent="0.35">
      <c r="B852" s="176"/>
      <c r="C852" s="176"/>
      <c r="D852" s="176"/>
      <c r="E852" s="177"/>
      <c r="F852" s="177"/>
      <c r="G852" s="177"/>
      <c r="H852" s="176"/>
      <c r="I852" s="176"/>
      <c r="J852" s="11" t="s">
        <v>144</v>
      </c>
      <c r="K852" s="7" t="s">
        <v>145</v>
      </c>
      <c r="L852" s="7" t="s">
        <v>87</v>
      </c>
      <c r="M852" s="71">
        <v>72</v>
      </c>
      <c r="N852" s="178"/>
      <c r="O852" s="176"/>
      <c r="P852" s="176"/>
      <c r="Q852" s="176"/>
      <c r="R852" s="179"/>
      <c r="S852" s="179"/>
      <c r="T852" s="180"/>
      <c r="U852" s="180"/>
      <c r="V852" s="183"/>
      <c r="W852" s="184"/>
      <c r="X852" s="184"/>
      <c r="Y852" s="184"/>
      <c r="Z852" s="184"/>
      <c r="AA852" s="184"/>
      <c r="AB852" s="184"/>
      <c r="AC852" s="178"/>
      <c r="AD852" s="185"/>
      <c r="AE852" s="185"/>
      <c r="AF852" s="176"/>
      <c r="AG852" s="178"/>
      <c r="AH852" s="178"/>
      <c r="AI852" s="178"/>
      <c r="AJ852" s="176"/>
    </row>
    <row r="853" spans="2:36" s="87" customFormat="1" ht="132" customHeight="1" x14ac:dyDescent="0.35">
      <c r="B853" s="176" t="s">
        <v>430</v>
      </c>
      <c r="C853" s="176" t="s">
        <v>431</v>
      </c>
      <c r="D853" s="176" t="s">
        <v>123</v>
      </c>
      <c r="E853" s="177" t="s">
        <v>67</v>
      </c>
      <c r="F853" s="177" t="s">
        <v>151</v>
      </c>
      <c r="G853" s="177" t="s">
        <v>164</v>
      </c>
      <c r="H853" s="176" t="s">
        <v>70</v>
      </c>
      <c r="I853" s="176" t="s">
        <v>79</v>
      </c>
      <c r="J853" s="11" t="s">
        <v>229</v>
      </c>
      <c r="K853" s="7" t="s">
        <v>124</v>
      </c>
      <c r="L853" s="7" t="s">
        <v>88</v>
      </c>
      <c r="M853" s="7">
        <v>40</v>
      </c>
      <c r="N853" s="178" t="s">
        <v>125</v>
      </c>
      <c r="O853" s="176" t="s">
        <v>866</v>
      </c>
      <c r="P853" s="176" t="s">
        <v>75</v>
      </c>
      <c r="Q853" s="176" t="s">
        <v>76</v>
      </c>
      <c r="R853" s="179" t="s">
        <v>77</v>
      </c>
      <c r="S853" s="179" t="s">
        <v>126</v>
      </c>
      <c r="T853" s="180">
        <f>V853+Y853</f>
        <v>235400</v>
      </c>
      <c r="U853" s="180">
        <f>T853</f>
        <v>235400</v>
      </c>
      <c r="V853" s="181">
        <v>200090</v>
      </c>
      <c r="W853" s="184" t="s">
        <v>79</v>
      </c>
      <c r="X853" s="184" t="s">
        <v>79</v>
      </c>
      <c r="Y853" s="184">
        <v>35310</v>
      </c>
      <c r="Z853" s="184" t="s">
        <v>100</v>
      </c>
      <c r="AA853" s="184" t="s">
        <v>79</v>
      </c>
      <c r="AB853" s="184">
        <v>20469.580000000002</v>
      </c>
      <c r="AC853" s="178" t="s">
        <v>166</v>
      </c>
      <c r="AD853" s="185" t="s">
        <v>79</v>
      </c>
      <c r="AE853" s="185">
        <f>V853+Y853</f>
        <v>235400</v>
      </c>
      <c r="AF853" s="178" t="s">
        <v>79</v>
      </c>
      <c r="AG853" s="178" t="s">
        <v>33</v>
      </c>
      <c r="AH853" s="178" t="s">
        <v>181</v>
      </c>
      <c r="AI853" s="178" t="s">
        <v>182</v>
      </c>
      <c r="AJ853" s="178"/>
    </row>
    <row r="854" spans="2:36" s="87" customFormat="1" ht="86.15" customHeight="1" x14ac:dyDescent="0.35">
      <c r="B854" s="176"/>
      <c r="C854" s="176"/>
      <c r="D854" s="176"/>
      <c r="E854" s="177"/>
      <c r="F854" s="177"/>
      <c r="G854" s="177"/>
      <c r="H854" s="176"/>
      <c r="I854" s="176"/>
      <c r="J854" s="11" t="s">
        <v>128</v>
      </c>
      <c r="K854" s="7" t="s">
        <v>129</v>
      </c>
      <c r="L854" s="7" t="s">
        <v>87</v>
      </c>
      <c r="M854" s="7">
        <v>1</v>
      </c>
      <c r="N854" s="178"/>
      <c r="O854" s="176"/>
      <c r="P854" s="176"/>
      <c r="Q854" s="176"/>
      <c r="R854" s="179"/>
      <c r="S854" s="179"/>
      <c r="T854" s="180"/>
      <c r="U854" s="180"/>
      <c r="V854" s="182"/>
      <c r="W854" s="184"/>
      <c r="X854" s="184"/>
      <c r="Y854" s="184"/>
      <c r="Z854" s="184"/>
      <c r="AA854" s="184"/>
      <c r="AB854" s="184"/>
      <c r="AC854" s="178"/>
      <c r="AD854" s="185"/>
      <c r="AE854" s="185"/>
      <c r="AF854" s="176"/>
      <c r="AG854" s="178"/>
      <c r="AH854" s="178"/>
      <c r="AI854" s="178"/>
      <c r="AJ854" s="176"/>
    </row>
    <row r="855" spans="2:36" s="87" customFormat="1" ht="59.15" customHeight="1" x14ac:dyDescent="0.35">
      <c r="B855" s="176"/>
      <c r="C855" s="176"/>
      <c r="D855" s="176"/>
      <c r="E855" s="177"/>
      <c r="F855" s="177"/>
      <c r="G855" s="177"/>
      <c r="H855" s="176"/>
      <c r="I855" s="176"/>
      <c r="J855" s="11" t="s">
        <v>144</v>
      </c>
      <c r="K855" s="7" t="s">
        <v>145</v>
      </c>
      <c r="L855" s="7" t="s">
        <v>87</v>
      </c>
      <c r="M855" s="71">
        <v>110</v>
      </c>
      <c r="N855" s="178"/>
      <c r="O855" s="176"/>
      <c r="P855" s="176"/>
      <c r="Q855" s="176"/>
      <c r="R855" s="179"/>
      <c r="S855" s="179"/>
      <c r="T855" s="180"/>
      <c r="U855" s="180"/>
      <c r="V855" s="183"/>
      <c r="W855" s="184"/>
      <c r="X855" s="184"/>
      <c r="Y855" s="184"/>
      <c r="Z855" s="184"/>
      <c r="AA855" s="184"/>
      <c r="AB855" s="184"/>
      <c r="AC855" s="178"/>
      <c r="AD855" s="185"/>
      <c r="AE855" s="185"/>
      <c r="AF855" s="176"/>
      <c r="AG855" s="178"/>
      <c r="AH855" s="178"/>
      <c r="AI855" s="178"/>
      <c r="AJ855" s="176"/>
    </row>
    <row r="856" spans="2:36" s="87" customFormat="1" ht="131.5" customHeight="1" x14ac:dyDescent="0.35">
      <c r="B856" s="176" t="s">
        <v>432</v>
      </c>
      <c r="C856" s="176" t="s">
        <v>429</v>
      </c>
      <c r="D856" s="176" t="s">
        <v>123</v>
      </c>
      <c r="E856" s="177" t="s">
        <v>67</v>
      </c>
      <c r="F856" s="177" t="s">
        <v>151</v>
      </c>
      <c r="G856" s="177" t="s">
        <v>164</v>
      </c>
      <c r="H856" s="176" t="s">
        <v>70</v>
      </c>
      <c r="I856" s="176" t="s">
        <v>79</v>
      </c>
      <c r="J856" s="423" t="s">
        <v>229</v>
      </c>
      <c r="K856" s="194" t="s">
        <v>124</v>
      </c>
      <c r="L856" s="194" t="s">
        <v>88</v>
      </c>
      <c r="M856" s="194">
        <v>40</v>
      </c>
      <c r="N856" s="178" t="s">
        <v>125</v>
      </c>
      <c r="O856" s="176" t="s">
        <v>866</v>
      </c>
      <c r="P856" s="176" t="s">
        <v>75</v>
      </c>
      <c r="Q856" s="176" t="s">
        <v>76</v>
      </c>
      <c r="R856" s="179" t="s">
        <v>77</v>
      </c>
      <c r="S856" s="179" t="s">
        <v>126</v>
      </c>
      <c r="T856" s="180">
        <f>V856+Y856</f>
        <v>205440</v>
      </c>
      <c r="U856" s="180"/>
      <c r="V856" s="181">
        <v>174624</v>
      </c>
      <c r="W856" s="184" t="s">
        <v>79</v>
      </c>
      <c r="X856" s="184" t="s">
        <v>79</v>
      </c>
      <c r="Y856" s="184">
        <v>30816</v>
      </c>
      <c r="Z856" s="184" t="s">
        <v>100</v>
      </c>
      <c r="AA856" s="184" t="s">
        <v>79</v>
      </c>
      <c r="AB856" s="184">
        <v>17864.13</v>
      </c>
      <c r="AC856" s="178" t="s">
        <v>166</v>
      </c>
      <c r="AD856" s="185" t="s">
        <v>79</v>
      </c>
      <c r="AE856" s="185">
        <f>V856+Y856</f>
        <v>205440</v>
      </c>
      <c r="AF856" s="178" t="s">
        <v>79</v>
      </c>
      <c r="AG856" s="178" t="s">
        <v>33</v>
      </c>
      <c r="AH856" s="178" t="s">
        <v>270</v>
      </c>
      <c r="AI856" s="178" t="s">
        <v>274</v>
      </c>
      <c r="AJ856" s="178"/>
    </row>
    <row r="857" spans="2:36" s="87" customFormat="1" ht="18" customHeight="1" x14ac:dyDescent="0.35">
      <c r="B857" s="176"/>
      <c r="C857" s="176"/>
      <c r="D857" s="176"/>
      <c r="E857" s="177"/>
      <c r="F857" s="177"/>
      <c r="G857" s="177"/>
      <c r="H857" s="176"/>
      <c r="I857" s="176"/>
      <c r="J857" s="424"/>
      <c r="K857" s="196"/>
      <c r="L857" s="196"/>
      <c r="M857" s="196"/>
      <c r="N857" s="178"/>
      <c r="O857" s="176"/>
      <c r="P857" s="176"/>
      <c r="Q857" s="176"/>
      <c r="R857" s="179"/>
      <c r="S857" s="179"/>
      <c r="T857" s="180"/>
      <c r="U857" s="180"/>
      <c r="V857" s="182"/>
      <c r="W857" s="184"/>
      <c r="X857" s="184"/>
      <c r="Y857" s="184"/>
      <c r="Z857" s="184"/>
      <c r="AA857" s="184"/>
      <c r="AB857" s="184"/>
      <c r="AC857" s="178"/>
      <c r="AD857" s="185"/>
      <c r="AE857" s="185"/>
      <c r="AF857" s="176"/>
      <c r="AG857" s="178"/>
      <c r="AH857" s="178"/>
      <c r="AI857" s="178"/>
      <c r="AJ857" s="176"/>
    </row>
    <row r="858" spans="2:36" s="87" customFormat="1" ht="59.15" customHeight="1" x14ac:dyDescent="0.35">
      <c r="B858" s="176"/>
      <c r="C858" s="176"/>
      <c r="D858" s="176"/>
      <c r="E858" s="177"/>
      <c r="F858" s="177"/>
      <c r="G858" s="177"/>
      <c r="H858" s="176"/>
      <c r="I858" s="176"/>
      <c r="J858" s="11" t="s">
        <v>144</v>
      </c>
      <c r="K858" s="7" t="s">
        <v>145</v>
      </c>
      <c r="L858" s="7" t="s">
        <v>87</v>
      </c>
      <c r="M858" s="71">
        <v>96</v>
      </c>
      <c r="N858" s="178"/>
      <c r="O858" s="176"/>
      <c r="P858" s="176"/>
      <c r="Q858" s="176"/>
      <c r="R858" s="179"/>
      <c r="S858" s="179"/>
      <c r="T858" s="180"/>
      <c r="U858" s="180"/>
      <c r="V858" s="183"/>
      <c r="W858" s="184"/>
      <c r="X858" s="184"/>
      <c r="Y858" s="184"/>
      <c r="Z858" s="184"/>
      <c r="AA858" s="184"/>
      <c r="AB858" s="184"/>
      <c r="AC858" s="178"/>
      <c r="AD858" s="185"/>
      <c r="AE858" s="185"/>
      <c r="AF858" s="176"/>
      <c r="AG858" s="178"/>
      <c r="AH858" s="178"/>
      <c r="AI858" s="178"/>
      <c r="AJ858" s="176"/>
    </row>
    <row r="859" spans="2:36" s="87" customFormat="1" ht="132" customHeight="1" x14ac:dyDescent="0.35">
      <c r="B859" s="176" t="s">
        <v>1088</v>
      </c>
      <c r="C859" s="256" t="s">
        <v>431</v>
      </c>
      <c r="D859" s="256" t="s">
        <v>123</v>
      </c>
      <c r="E859" s="242" t="s">
        <v>67</v>
      </c>
      <c r="F859" s="242" t="s">
        <v>151</v>
      </c>
      <c r="G859" s="242" t="s">
        <v>164</v>
      </c>
      <c r="H859" s="256" t="s">
        <v>70</v>
      </c>
      <c r="I859" s="256" t="s">
        <v>79</v>
      </c>
      <c r="J859" s="20" t="s">
        <v>229</v>
      </c>
      <c r="K859" s="28" t="s">
        <v>124</v>
      </c>
      <c r="L859" s="28" t="s">
        <v>88</v>
      </c>
      <c r="M859" s="28">
        <v>40</v>
      </c>
      <c r="N859" s="222" t="s">
        <v>125</v>
      </c>
      <c r="O859" s="256" t="s">
        <v>866</v>
      </c>
      <c r="P859" s="256" t="s">
        <v>75</v>
      </c>
      <c r="Q859" s="256" t="s">
        <v>76</v>
      </c>
      <c r="R859" s="335" t="s">
        <v>77</v>
      </c>
      <c r="S859" s="335" t="s">
        <v>126</v>
      </c>
      <c r="T859" s="320">
        <f>V859+Y859</f>
        <v>117700</v>
      </c>
      <c r="U859" s="320">
        <f>T859/M860</f>
        <v>117700</v>
      </c>
      <c r="V859" s="322">
        <v>100045</v>
      </c>
      <c r="W859" s="314" t="s">
        <v>79</v>
      </c>
      <c r="X859" s="314" t="s">
        <v>79</v>
      </c>
      <c r="Y859" s="314">
        <v>17655</v>
      </c>
      <c r="Z859" s="314" t="s">
        <v>100</v>
      </c>
      <c r="AA859" s="314" t="s">
        <v>79</v>
      </c>
      <c r="AB859" s="314">
        <v>10234.790000000001</v>
      </c>
      <c r="AC859" s="222" t="s">
        <v>166</v>
      </c>
      <c r="AD859" s="241" t="s">
        <v>79</v>
      </c>
      <c r="AE859" s="241">
        <f>V859+Y859</f>
        <v>117700</v>
      </c>
      <c r="AF859" s="222" t="s">
        <v>79</v>
      </c>
      <c r="AG859" s="222" t="s">
        <v>33</v>
      </c>
      <c r="AH859" s="222" t="s">
        <v>270</v>
      </c>
      <c r="AI859" s="222" t="s">
        <v>274</v>
      </c>
      <c r="AJ859" s="222"/>
    </row>
    <row r="860" spans="2:36" s="87" customFormat="1" ht="86.15" customHeight="1" x14ac:dyDescent="0.35">
      <c r="B860" s="176"/>
      <c r="C860" s="256"/>
      <c r="D860" s="256"/>
      <c r="E860" s="242"/>
      <c r="F860" s="242"/>
      <c r="G860" s="242"/>
      <c r="H860" s="256"/>
      <c r="I860" s="256"/>
      <c r="J860" s="20" t="s">
        <v>128</v>
      </c>
      <c r="K860" s="28" t="s">
        <v>129</v>
      </c>
      <c r="L860" s="28" t="s">
        <v>87</v>
      </c>
      <c r="M860" s="28">
        <v>1</v>
      </c>
      <c r="N860" s="222"/>
      <c r="O860" s="256"/>
      <c r="P860" s="256"/>
      <c r="Q860" s="256"/>
      <c r="R860" s="335"/>
      <c r="S860" s="335"/>
      <c r="T860" s="320"/>
      <c r="U860" s="320"/>
      <c r="V860" s="330"/>
      <c r="W860" s="314"/>
      <c r="X860" s="314"/>
      <c r="Y860" s="314"/>
      <c r="Z860" s="314"/>
      <c r="AA860" s="314"/>
      <c r="AB860" s="314"/>
      <c r="AC860" s="222"/>
      <c r="AD860" s="241"/>
      <c r="AE860" s="241"/>
      <c r="AF860" s="256"/>
      <c r="AG860" s="222"/>
      <c r="AH860" s="222"/>
      <c r="AI860" s="222"/>
      <c r="AJ860" s="256"/>
    </row>
    <row r="861" spans="2:36" s="87" customFormat="1" ht="59.15" customHeight="1" x14ac:dyDescent="0.35">
      <c r="B861" s="176"/>
      <c r="C861" s="256"/>
      <c r="D861" s="256"/>
      <c r="E861" s="242"/>
      <c r="F861" s="242"/>
      <c r="G861" s="242"/>
      <c r="H861" s="256"/>
      <c r="I861" s="256"/>
      <c r="J861" s="20" t="s">
        <v>144</v>
      </c>
      <c r="K861" s="28" t="s">
        <v>145</v>
      </c>
      <c r="L861" s="28" t="s">
        <v>87</v>
      </c>
      <c r="M861" s="69">
        <v>36</v>
      </c>
      <c r="N861" s="222"/>
      <c r="O861" s="256"/>
      <c r="P861" s="256"/>
      <c r="Q861" s="256"/>
      <c r="R861" s="335"/>
      <c r="S861" s="335"/>
      <c r="T861" s="320"/>
      <c r="U861" s="320"/>
      <c r="V861" s="313"/>
      <c r="W861" s="314"/>
      <c r="X861" s="314"/>
      <c r="Y861" s="314"/>
      <c r="Z861" s="314"/>
      <c r="AA861" s="314"/>
      <c r="AB861" s="314"/>
      <c r="AC861" s="222"/>
      <c r="AD861" s="241"/>
      <c r="AE861" s="241"/>
      <c r="AF861" s="256"/>
      <c r="AG861" s="222"/>
      <c r="AH861" s="222"/>
      <c r="AI861" s="222"/>
      <c r="AJ861" s="256"/>
    </row>
    <row r="862" spans="2:36" s="87" customFormat="1" ht="132" customHeight="1" x14ac:dyDescent="0.35">
      <c r="B862" s="176" t="s">
        <v>433</v>
      </c>
      <c r="C862" s="176" t="s">
        <v>434</v>
      </c>
      <c r="D862" s="176" t="s">
        <v>123</v>
      </c>
      <c r="E862" s="177" t="s">
        <v>67</v>
      </c>
      <c r="F862" s="177" t="s">
        <v>151</v>
      </c>
      <c r="G862" s="177" t="s">
        <v>164</v>
      </c>
      <c r="H862" s="176" t="s">
        <v>70</v>
      </c>
      <c r="I862" s="176" t="s">
        <v>79</v>
      </c>
      <c r="J862" s="11" t="s">
        <v>229</v>
      </c>
      <c r="K862" s="7" t="s">
        <v>124</v>
      </c>
      <c r="L862" s="7" t="s">
        <v>88</v>
      </c>
      <c r="M862" s="7">
        <v>40</v>
      </c>
      <c r="N862" s="178" t="s">
        <v>125</v>
      </c>
      <c r="O862" s="176" t="s">
        <v>866</v>
      </c>
      <c r="P862" s="176" t="s">
        <v>75</v>
      </c>
      <c r="Q862" s="176" t="s">
        <v>76</v>
      </c>
      <c r="R862" s="179" t="s">
        <v>77</v>
      </c>
      <c r="S862" s="179" t="s">
        <v>126</v>
      </c>
      <c r="T862" s="180">
        <f>V862+Y862</f>
        <v>120385.75</v>
      </c>
      <c r="U862" s="180" t="s">
        <v>100</v>
      </c>
      <c r="V862" s="181">
        <v>102327.89</v>
      </c>
      <c r="W862" s="184" t="s">
        <v>79</v>
      </c>
      <c r="X862" s="184" t="s">
        <v>79</v>
      </c>
      <c r="Y862" s="184">
        <v>18057.86</v>
      </c>
      <c r="Z862" s="184" t="s">
        <v>100</v>
      </c>
      <c r="AA862" s="184" t="s">
        <v>79</v>
      </c>
      <c r="AB862" s="184">
        <v>10466.129999999999</v>
      </c>
      <c r="AC862" s="178" t="s">
        <v>166</v>
      </c>
      <c r="AD862" s="185" t="s">
        <v>79</v>
      </c>
      <c r="AE862" s="185">
        <f>V862+Y862</f>
        <v>120385.75</v>
      </c>
      <c r="AF862" s="178" t="s">
        <v>79</v>
      </c>
      <c r="AG862" s="178" t="s">
        <v>33</v>
      </c>
      <c r="AH862" s="178" t="s">
        <v>435</v>
      </c>
      <c r="AI862" s="178" t="s">
        <v>436</v>
      </c>
      <c r="AJ862" s="178"/>
    </row>
    <row r="863" spans="2:36" s="87" customFormat="1" ht="86.15" customHeight="1" x14ac:dyDescent="0.35">
      <c r="B863" s="176"/>
      <c r="C863" s="176"/>
      <c r="D863" s="176"/>
      <c r="E863" s="177"/>
      <c r="F863" s="177"/>
      <c r="G863" s="177"/>
      <c r="H863" s="176"/>
      <c r="I863" s="176"/>
      <c r="J863" s="11" t="s">
        <v>128</v>
      </c>
      <c r="K863" s="7" t="s">
        <v>129</v>
      </c>
      <c r="L863" s="7" t="s">
        <v>87</v>
      </c>
      <c r="M863" s="7">
        <v>1</v>
      </c>
      <c r="N863" s="178"/>
      <c r="O863" s="176"/>
      <c r="P863" s="176"/>
      <c r="Q863" s="176"/>
      <c r="R863" s="179"/>
      <c r="S863" s="179"/>
      <c r="T863" s="180"/>
      <c r="U863" s="180"/>
      <c r="V863" s="182"/>
      <c r="W863" s="184"/>
      <c r="X863" s="184"/>
      <c r="Y863" s="184"/>
      <c r="Z863" s="184"/>
      <c r="AA863" s="184"/>
      <c r="AB863" s="184"/>
      <c r="AC863" s="178"/>
      <c r="AD863" s="185"/>
      <c r="AE863" s="185"/>
      <c r="AF863" s="176"/>
      <c r="AG863" s="178"/>
      <c r="AH863" s="178"/>
      <c r="AI863" s="178"/>
      <c r="AJ863" s="176"/>
    </row>
    <row r="864" spans="2:36" s="87" customFormat="1" ht="59.15" customHeight="1" x14ac:dyDescent="0.35">
      <c r="B864" s="176"/>
      <c r="C864" s="176"/>
      <c r="D864" s="176"/>
      <c r="E864" s="177"/>
      <c r="F864" s="177"/>
      <c r="G864" s="177"/>
      <c r="H864" s="176"/>
      <c r="I864" s="176"/>
      <c r="J864" s="11" t="s">
        <v>144</v>
      </c>
      <c r="K864" s="7" t="s">
        <v>145</v>
      </c>
      <c r="L864" s="7" t="s">
        <v>87</v>
      </c>
      <c r="M864" s="71">
        <v>57</v>
      </c>
      <c r="N864" s="178"/>
      <c r="O864" s="176"/>
      <c r="P864" s="176"/>
      <c r="Q864" s="176"/>
      <c r="R864" s="179"/>
      <c r="S864" s="179"/>
      <c r="T864" s="180"/>
      <c r="U864" s="180"/>
      <c r="V864" s="183"/>
      <c r="W864" s="184"/>
      <c r="X864" s="184"/>
      <c r="Y864" s="184"/>
      <c r="Z864" s="184"/>
      <c r="AA864" s="184"/>
      <c r="AB864" s="184"/>
      <c r="AC864" s="178"/>
      <c r="AD864" s="185"/>
      <c r="AE864" s="185"/>
      <c r="AF864" s="176"/>
      <c r="AG864" s="178"/>
      <c r="AH864" s="178"/>
      <c r="AI864" s="178"/>
      <c r="AJ864" s="176"/>
    </row>
    <row r="865" spans="2:36" s="101" customFormat="1" ht="52" customHeight="1" x14ac:dyDescent="0.3">
      <c r="B865" s="176" t="s">
        <v>998</v>
      </c>
      <c r="C865" s="176" t="s">
        <v>427</v>
      </c>
      <c r="D865" s="176" t="s">
        <v>66</v>
      </c>
      <c r="E865" s="177" t="s">
        <v>67</v>
      </c>
      <c r="F865" s="177" t="s">
        <v>149</v>
      </c>
      <c r="G865" s="177" t="s">
        <v>69</v>
      </c>
      <c r="H865" s="176" t="s">
        <v>70</v>
      </c>
      <c r="I865" s="176" t="s">
        <v>79</v>
      </c>
      <c r="J865" s="11" t="s">
        <v>130</v>
      </c>
      <c r="K865" s="7" t="s">
        <v>131</v>
      </c>
      <c r="L865" s="7" t="s">
        <v>132</v>
      </c>
      <c r="M865" s="7">
        <v>2</v>
      </c>
      <c r="N865" s="178" t="s">
        <v>125</v>
      </c>
      <c r="O865" s="176" t="s">
        <v>996</v>
      </c>
      <c r="P865" s="176" t="s">
        <v>75</v>
      </c>
      <c r="Q865" s="176" t="s">
        <v>76</v>
      </c>
      <c r="R865" s="179" t="s">
        <v>77</v>
      </c>
      <c r="S865" s="179" t="s">
        <v>126</v>
      </c>
      <c r="T865" s="180">
        <f>V865+Y865</f>
        <v>151940</v>
      </c>
      <c r="U865" s="180">
        <f>T865/M866</f>
        <v>75970</v>
      </c>
      <c r="V865" s="184">
        <v>129149</v>
      </c>
      <c r="W865" s="184" t="s">
        <v>79</v>
      </c>
      <c r="X865" s="184" t="s">
        <v>79</v>
      </c>
      <c r="Y865" s="184">
        <v>22791</v>
      </c>
      <c r="Z865" s="184" t="s">
        <v>79</v>
      </c>
      <c r="AA865" s="184" t="s">
        <v>79</v>
      </c>
      <c r="AB865" s="184">
        <v>13212.81</v>
      </c>
      <c r="AC865" s="178" t="s">
        <v>80</v>
      </c>
      <c r="AD865" s="185" t="s">
        <v>79</v>
      </c>
      <c r="AE865" s="185">
        <f>V865+Y865</f>
        <v>151940</v>
      </c>
      <c r="AF865" s="178" t="s">
        <v>79</v>
      </c>
      <c r="AG865" s="178" t="s">
        <v>33</v>
      </c>
      <c r="AH865" s="178" t="s">
        <v>181</v>
      </c>
      <c r="AI865" s="178" t="s">
        <v>182</v>
      </c>
      <c r="AJ865" s="178"/>
    </row>
    <row r="866" spans="2:36" s="101" customFormat="1" ht="52" x14ac:dyDescent="0.3">
      <c r="B866" s="176"/>
      <c r="C866" s="176"/>
      <c r="D866" s="176"/>
      <c r="E866" s="177"/>
      <c r="F866" s="177"/>
      <c r="G866" s="177"/>
      <c r="H866" s="176"/>
      <c r="I866" s="176"/>
      <c r="J866" s="11" t="s">
        <v>133</v>
      </c>
      <c r="K866" s="7" t="s">
        <v>134</v>
      </c>
      <c r="L866" s="7" t="s">
        <v>87</v>
      </c>
      <c r="M866" s="7">
        <v>2</v>
      </c>
      <c r="N866" s="178"/>
      <c r="O866" s="176"/>
      <c r="P866" s="176"/>
      <c r="Q866" s="176"/>
      <c r="R866" s="179"/>
      <c r="S866" s="179"/>
      <c r="T866" s="180"/>
      <c r="U866" s="180"/>
      <c r="V866" s="184"/>
      <c r="W866" s="184"/>
      <c r="X866" s="184"/>
      <c r="Y866" s="184"/>
      <c r="Z866" s="184"/>
      <c r="AA866" s="184"/>
      <c r="AB866" s="184"/>
      <c r="AC866" s="178"/>
      <c r="AD866" s="185"/>
      <c r="AE866" s="185"/>
      <c r="AF866" s="176"/>
      <c r="AG866" s="178"/>
      <c r="AH866" s="178"/>
      <c r="AI866" s="178"/>
      <c r="AJ866" s="176"/>
    </row>
    <row r="867" spans="2:36" s="101" customFormat="1" ht="39" x14ac:dyDescent="0.3">
      <c r="B867" s="176"/>
      <c r="C867" s="176"/>
      <c r="D867" s="176"/>
      <c r="E867" s="177"/>
      <c r="F867" s="177"/>
      <c r="G867" s="177"/>
      <c r="H867" s="176"/>
      <c r="I867" s="176"/>
      <c r="J867" s="11" t="s">
        <v>230</v>
      </c>
      <c r="K867" s="7" t="s">
        <v>135</v>
      </c>
      <c r="L867" s="7" t="s">
        <v>136</v>
      </c>
      <c r="M867" s="7">
        <v>2</v>
      </c>
      <c r="N867" s="178"/>
      <c r="O867" s="176"/>
      <c r="P867" s="176"/>
      <c r="Q867" s="176"/>
      <c r="R867" s="179"/>
      <c r="S867" s="179"/>
      <c r="T867" s="180"/>
      <c r="U867" s="180"/>
      <c r="V867" s="184"/>
      <c r="W867" s="184"/>
      <c r="X867" s="184"/>
      <c r="Y867" s="184"/>
      <c r="Z867" s="184"/>
      <c r="AA867" s="184"/>
      <c r="AB867" s="184"/>
      <c r="AC867" s="178"/>
      <c r="AD867" s="185"/>
      <c r="AE867" s="185"/>
      <c r="AF867" s="176"/>
      <c r="AG867" s="178"/>
      <c r="AH867" s="178"/>
      <c r="AI867" s="178"/>
      <c r="AJ867" s="176"/>
    </row>
    <row r="868" spans="2:36" s="101" customFormat="1" ht="44.5" customHeight="1" x14ac:dyDescent="0.3">
      <c r="B868" s="176"/>
      <c r="C868" s="176"/>
      <c r="D868" s="176"/>
      <c r="E868" s="177"/>
      <c r="F868" s="177"/>
      <c r="G868" s="177"/>
      <c r="H868" s="176"/>
      <c r="I868" s="176"/>
      <c r="J868" s="11" t="s">
        <v>137</v>
      </c>
      <c r="K868" s="7" t="s">
        <v>138</v>
      </c>
      <c r="L868" s="7" t="s">
        <v>136</v>
      </c>
      <c r="M868" s="7">
        <v>2</v>
      </c>
      <c r="N868" s="178"/>
      <c r="O868" s="176"/>
      <c r="P868" s="176"/>
      <c r="Q868" s="176"/>
      <c r="R868" s="179"/>
      <c r="S868" s="179"/>
      <c r="T868" s="180"/>
      <c r="U868" s="180"/>
      <c r="V868" s="184"/>
      <c r="W868" s="184"/>
      <c r="X868" s="184"/>
      <c r="Y868" s="184"/>
      <c r="Z868" s="184"/>
      <c r="AA868" s="184"/>
      <c r="AB868" s="184"/>
      <c r="AC868" s="178"/>
      <c r="AD868" s="185"/>
      <c r="AE868" s="185"/>
      <c r="AF868" s="176"/>
      <c r="AG868" s="178"/>
      <c r="AH868" s="178"/>
      <c r="AI868" s="178"/>
      <c r="AJ868" s="176"/>
    </row>
    <row r="869" spans="2:36" s="87" customFormat="1" ht="132" customHeight="1" x14ac:dyDescent="0.35">
      <c r="B869" s="194" t="s">
        <v>997</v>
      </c>
      <c r="C869" s="194" t="s">
        <v>424</v>
      </c>
      <c r="D869" s="194" t="s">
        <v>123</v>
      </c>
      <c r="E869" s="202" t="s">
        <v>67</v>
      </c>
      <c r="F869" s="202" t="s">
        <v>151</v>
      </c>
      <c r="G869" s="202" t="s">
        <v>164</v>
      </c>
      <c r="H869" s="194" t="s">
        <v>70</v>
      </c>
      <c r="I869" s="194" t="s">
        <v>79</v>
      </c>
      <c r="J869" s="11" t="s">
        <v>229</v>
      </c>
      <c r="K869" s="7" t="s">
        <v>124</v>
      </c>
      <c r="L869" s="7" t="s">
        <v>88</v>
      </c>
      <c r="M869" s="7">
        <v>40</v>
      </c>
      <c r="N869" s="204" t="s">
        <v>125</v>
      </c>
      <c r="O869" s="194" t="s">
        <v>866</v>
      </c>
      <c r="P869" s="194" t="s">
        <v>75</v>
      </c>
      <c r="Q869" s="194" t="s">
        <v>76</v>
      </c>
      <c r="R869" s="208" t="s">
        <v>77</v>
      </c>
      <c r="S869" s="208" t="s">
        <v>126</v>
      </c>
      <c r="T869" s="211">
        <f>V869+Y869</f>
        <v>92020</v>
      </c>
      <c r="U869" s="211">
        <f>+T869</f>
        <v>92020</v>
      </c>
      <c r="V869" s="181">
        <v>78217</v>
      </c>
      <c r="W869" s="181" t="s">
        <v>79</v>
      </c>
      <c r="X869" s="181" t="s">
        <v>79</v>
      </c>
      <c r="Y869" s="181">
        <v>13803</v>
      </c>
      <c r="Z869" s="181" t="s">
        <v>100</v>
      </c>
      <c r="AA869" s="181" t="s">
        <v>79</v>
      </c>
      <c r="AB869" s="181">
        <v>8003.93</v>
      </c>
      <c r="AC869" s="204" t="s">
        <v>166</v>
      </c>
      <c r="AD869" s="186" t="s">
        <v>79</v>
      </c>
      <c r="AE869" s="186">
        <f>V869+Y869</f>
        <v>92020</v>
      </c>
      <c r="AF869" s="204" t="s">
        <v>79</v>
      </c>
      <c r="AG869" s="204" t="s">
        <v>33</v>
      </c>
      <c r="AH869" s="204" t="s">
        <v>270</v>
      </c>
      <c r="AI869" s="204" t="s">
        <v>274</v>
      </c>
      <c r="AJ869" s="204"/>
    </row>
    <row r="870" spans="2:36" s="87" customFormat="1" ht="86.15" customHeight="1" x14ac:dyDescent="0.35">
      <c r="B870" s="195"/>
      <c r="C870" s="195"/>
      <c r="D870" s="195"/>
      <c r="E870" s="207"/>
      <c r="F870" s="207"/>
      <c r="G870" s="207"/>
      <c r="H870" s="195"/>
      <c r="I870" s="195"/>
      <c r="J870" s="11" t="s">
        <v>128</v>
      </c>
      <c r="K870" s="7" t="s">
        <v>129</v>
      </c>
      <c r="L870" s="7" t="s">
        <v>87</v>
      </c>
      <c r="M870" s="7">
        <v>1</v>
      </c>
      <c r="N870" s="205"/>
      <c r="O870" s="195"/>
      <c r="P870" s="195"/>
      <c r="Q870" s="195"/>
      <c r="R870" s="209"/>
      <c r="S870" s="209"/>
      <c r="T870" s="212"/>
      <c r="U870" s="212"/>
      <c r="V870" s="182"/>
      <c r="W870" s="182"/>
      <c r="X870" s="182"/>
      <c r="Y870" s="182"/>
      <c r="Z870" s="182"/>
      <c r="AA870" s="182"/>
      <c r="AB870" s="182"/>
      <c r="AC870" s="205"/>
      <c r="AD870" s="187"/>
      <c r="AE870" s="187"/>
      <c r="AF870" s="205"/>
      <c r="AG870" s="205"/>
      <c r="AH870" s="205"/>
      <c r="AI870" s="205"/>
      <c r="AJ870" s="205"/>
    </row>
    <row r="871" spans="2:36" s="87" customFormat="1" ht="59.15" customHeight="1" x14ac:dyDescent="0.35">
      <c r="B871" s="196"/>
      <c r="C871" s="196"/>
      <c r="D871" s="196"/>
      <c r="E871" s="201"/>
      <c r="F871" s="201"/>
      <c r="G871" s="201"/>
      <c r="H871" s="196"/>
      <c r="I871" s="196"/>
      <c r="J871" s="11" t="s">
        <v>144</v>
      </c>
      <c r="K871" s="7" t="s">
        <v>145</v>
      </c>
      <c r="L871" s="7" t="s">
        <v>87</v>
      </c>
      <c r="M871" s="71">
        <v>43</v>
      </c>
      <c r="N871" s="206"/>
      <c r="O871" s="196"/>
      <c r="P871" s="196"/>
      <c r="Q871" s="196"/>
      <c r="R871" s="210"/>
      <c r="S871" s="210"/>
      <c r="T871" s="213"/>
      <c r="U871" s="213"/>
      <c r="V871" s="183"/>
      <c r="W871" s="183"/>
      <c r="X871" s="183"/>
      <c r="Y871" s="183"/>
      <c r="Z871" s="183"/>
      <c r="AA871" s="183"/>
      <c r="AB871" s="183"/>
      <c r="AC871" s="206"/>
      <c r="AD871" s="188"/>
      <c r="AE871" s="188"/>
      <c r="AF871" s="206"/>
      <c r="AG871" s="206"/>
      <c r="AH871" s="206"/>
      <c r="AI871" s="206"/>
      <c r="AJ871" s="206"/>
    </row>
    <row r="872" spans="2:36" s="87" customFormat="1" ht="132" customHeight="1" x14ac:dyDescent="0.35">
      <c r="B872" s="176" t="s">
        <v>1043</v>
      </c>
      <c r="C872" s="176" t="s">
        <v>431</v>
      </c>
      <c r="D872" s="176" t="s">
        <v>123</v>
      </c>
      <c r="E872" s="177" t="s">
        <v>67</v>
      </c>
      <c r="F872" s="177" t="s">
        <v>151</v>
      </c>
      <c r="G872" s="177" t="s">
        <v>164</v>
      </c>
      <c r="H872" s="176" t="s">
        <v>70</v>
      </c>
      <c r="I872" s="176" t="s">
        <v>79</v>
      </c>
      <c r="J872" s="11" t="s">
        <v>229</v>
      </c>
      <c r="K872" s="7" t="s">
        <v>124</v>
      </c>
      <c r="L872" s="7" t="s">
        <v>88</v>
      </c>
      <c r="M872" s="7">
        <v>40</v>
      </c>
      <c r="N872" s="178" t="s">
        <v>125</v>
      </c>
      <c r="O872" s="176" t="s">
        <v>866</v>
      </c>
      <c r="P872" s="176" t="s">
        <v>75</v>
      </c>
      <c r="Q872" s="176" t="s">
        <v>76</v>
      </c>
      <c r="R872" s="179" t="s">
        <v>77</v>
      </c>
      <c r="S872" s="179" t="s">
        <v>126</v>
      </c>
      <c r="T872" s="180">
        <f>V872+Y872</f>
        <v>132796.95000000001</v>
      </c>
      <c r="U872" s="180" t="s">
        <v>100</v>
      </c>
      <c r="V872" s="181">
        <v>112877.41</v>
      </c>
      <c r="W872" s="184" t="s">
        <v>79</v>
      </c>
      <c r="X872" s="184" t="s">
        <v>79</v>
      </c>
      <c r="Y872" s="184">
        <v>19919.54</v>
      </c>
      <c r="Z872" s="184" t="s">
        <v>100</v>
      </c>
      <c r="AA872" s="184" t="s">
        <v>79</v>
      </c>
      <c r="AB872" s="184">
        <v>11547.57</v>
      </c>
      <c r="AC872" s="178" t="s">
        <v>166</v>
      </c>
      <c r="AD872" s="185" t="s">
        <v>79</v>
      </c>
      <c r="AE872" s="185">
        <f>V872+Y872</f>
        <v>132796.95000000001</v>
      </c>
      <c r="AF872" s="178" t="s">
        <v>79</v>
      </c>
      <c r="AG872" s="178" t="s">
        <v>33</v>
      </c>
      <c r="AH872" s="178" t="s">
        <v>382</v>
      </c>
      <c r="AI872" s="178" t="s">
        <v>269</v>
      </c>
      <c r="AJ872" s="178"/>
    </row>
    <row r="873" spans="2:36" s="87" customFormat="1" ht="86.15" customHeight="1" x14ac:dyDescent="0.35">
      <c r="B873" s="176"/>
      <c r="C873" s="176"/>
      <c r="D873" s="176"/>
      <c r="E873" s="177"/>
      <c r="F873" s="177"/>
      <c r="G873" s="177"/>
      <c r="H873" s="176"/>
      <c r="I873" s="176"/>
      <c r="J873" s="11" t="s">
        <v>128</v>
      </c>
      <c r="K873" s="7" t="s">
        <v>129</v>
      </c>
      <c r="L873" s="7" t="s">
        <v>87</v>
      </c>
      <c r="M873" s="7">
        <v>1</v>
      </c>
      <c r="N873" s="178"/>
      <c r="O873" s="176"/>
      <c r="P873" s="176"/>
      <c r="Q873" s="176"/>
      <c r="R873" s="179"/>
      <c r="S873" s="179"/>
      <c r="T873" s="180"/>
      <c r="U873" s="180"/>
      <c r="V873" s="182"/>
      <c r="W873" s="184"/>
      <c r="X873" s="184"/>
      <c r="Y873" s="184"/>
      <c r="Z873" s="184"/>
      <c r="AA873" s="184"/>
      <c r="AB873" s="184"/>
      <c r="AC873" s="178"/>
      <c r="AD873" s="185"/>
      <c r="AE873" s="185"/>
      <c r="AF873" s="176"/>
      <c r="AG873" s="178"/>
      <c r="AH873" s="178"/>
      <c r="AI873" s="178"/>
      <c r="AJ873" s="176"/>
    </row>
    <row r="874" spans="2:36" s="87" customFormat="1" ht="59.15" customHeight="1" x14ac:dyDescent="0.35">
      <c r="B874" s="176"/>
      <c r="C874" s="176"/>
      <c r="D874" s="176"/>
      <c r="E874" s="177"/>
      <c r="F874" s="177"/>
      <c r="G874" s="177"/>
      <c r="H874" s="176"/>
      <c r="I874" s="176"/>
      <c r="J874" s="11" t="s">
        <v>144</v>
      </c>
      <c r="K874" s="7" t="s">
        <v>145</v>
      </c>
      <c r="L874" s="7" t="s">
        <v>87</v>
      </c>
      <c r="M874" s="71">
        <v>62</v>
      </c>
      <c r="N874" s="178"/>
      <c r="O874" s="176"/>
      <c r="P874" s="176"/>
      <c r="Q874" s="176"/>
      <c r="R874" s="179"/>
      <c r="S874" s="179"/>
      <c r="T874" s="180"/>
      <c r="U874" s="180"/>
      <c r="V874" s="183"/>
      <c r="W874" s="184"/>
      <c r="X874" s="184"/>
      <c r="Y874" s="184"/>
      <c r="Z874" s="184"/>
      <c r="AA874" s="184"/>
      <c r="AB874" s="184"/>
      <c r="AC874" s="178"/>
      <c r="AD874" s="185"/>
      <c r="AE874" s="185"/>
      <c r="AF874" s="176"/>
      <c r="AG874" s="178"/>
      <c r="AH874" s="178"/>
      <c r="AI874" s="178"/>
      <c r="AJ874" s="176"/>
    </row>
    <row r="875" spans="2:36" s="101" customFormat="1" ht="52" customHeight="1" x14ac:dyDescent="0.3">
      <c r="B875" s="176" t="s">
        <v>300</v>
      </c>
      <c r="C875" s="176" t="s">
        <v>299</v>
      </c>
      <c r="D875" s="176" t="s">
        <v>66</v>
      </c>
      <c r="E875" s="177" t="s">
        <v>67</v>
      </c>
      <c r="F875" s="177" t="s">
        <v>149</v>
      </c>
      <c r="G875" s="177" t="s">
        <v>69</v>
      </c>
      <c r="H875" s="176" t="s">
        <v>70</v>
      </c>
      <c r="I875" s="176" t="s">
        <v>79</v>
      </c>
      <c r="J875" s="11" t="s">
        <v>130</v>
      </c>
      <c r="K875" s="7" t="s">
        <v>131</v>
      </c>
      <c r="L875" s="7" t="s">
        <v>132</v>
      </c>
      <c r="M875" s="7">
        <v>4</v>
      </c>
      <c r="N875" s="178" t="s">
        <v>125</v>
      </c>
      <c r="O875" s="176" t="s">
        <v>404</v>
      </c>
      <c r="P875" s="176" t="s">
        <v>75</v>
      </c>
      <c r="Q875" s="176" t="s">
        <v>76</v>
      </c>
      <c r="R875" s="179" t="s">
        <v>77</v>
      </c>
      <c r="S875" s="179" t="s">
        <v>126</v>
      </c>
      <c r="T875" s="180">
        <f>V875+Y875</f>
        <v>299600</v>
      </c>
      <c r="U875" s="180" t="s">
        <v>79</v>
      </c>
      <c r="V875" s="184">
        <v>254660</v>
      </c>
      <c r="W875" s="184" t="s">
        <v>79</v>
      </c>
      <c r="X875" s="184" t="s">
        <v>79</v>
      </c>
      <c r="Y875" s="184">
        <v>44940</v>
      </c>
      <c r="Z875" s="184" t="s">
        <v>79</v>
      </c>
      <c r="AA875" s="184" t="s">
        <v>79</v>
      </c>
      <c r="AB875" s="184">
        <v>33288.89</v>
      </c>
      <c r="AC875" s="178" t="s">
        <v>80</v>
      </c>
      <c r="AD875" s="185" t="s">
        <v>79</v>
      </c>
      <c r="AE875" s="185">
        <f>V875+Y875</f>
        <v>299600</v>
      </c>
      <c r="AF875" s="178" t="s">
        <v>79</v>
      </c>
      <c r="AG875" s="178" t="s">
        <v>33</v>
      </c>
      <c r="AH875" s="178" t="s">
        <v>167</v>
      </c>
      <c r="AI875" s="178" t="s">
        <v>178</v>
      </c>
      <c r="AJ875" s="178"/>
    </row>
    <row r="876" spans="2:36" s="101" customFormat="1" ht="52" x14ac:dyDescent="0.3">
      <c r="B876" s="176"/>
      <c r="C876" s="176"/>
      <c r="D876" s="176"/>
      <c r="E876" s="177"/>
      <c r="F876" s="177"/>
      <c r="G876" s="177"/>
      <c r="H876" s="176"/>
      <c r="I876" s="176"/>
      <c r="J876" s="11" t="s">
        <v>133</v>
      </c>
      <c r="K876" s="7" t="s">
        <v>134</v>
      </c>
      <c r="L876" s="7" t="s">
        <v>87</v>
      </c>
      <c r="M876" s="7">
        <v>2</v>
      </c>
      <c r="N876" s="178"/>
      <c r="O876" s="176"/>
      <c r="P876" s="176"/>
      <c r="Q876" s="176"/>
      <c r="R876" s="179"/>
      <c r="S876" s="179"/>
      <c r="T876" s="180"/>
      <c r="U876" s="180"/>
      <c r="V876" s="184"/>
      <c r="W876" s="184"/>
      <c r="X876" s="184"/>
      <c r="Y876" s="184"/>
      <c r="Z876" s="184"/>
      <c r="AA876" s="184"/>
      <c r="AB876" s="184"/>
      <c r="AC876" s="178"/>
      <c r="AD876" s="185"/>
      <c r="AE876" s="185"/>
      <c r="AF876" s="176"/>
      <c r="AG876" s="178"/>
      <c r="AH876" s="178"/>
      <c r="AI876" s="178"/>
      <c r="AJ876" s="176"/>
    </row>
    <row r="877" spans="2:36" s="101" customFormat="1" ht="39" x14ac:dyDescent="0.3">
      <c r="B877" s="176"/>
      <c r="C877" s="176"/>
      <c r="D877" s="176"/>
      <c r="E877" s="177"/>
      <c r="F877" s="177"/>
      <c r="G877" s="177"/>
      <c r="H877" s="176"/>
      <c r="I877" s="176"/>
      <c r="J877" s="11" t="s">
        <v>230</v>
      </c>
      <c r="K877" s="7" t="s">
        <v>135</v>
      </c>
      <c r="L877" s="7" t="s">
        <v>136</v>
      </c>
      <c r="M877" s="7">
        <v>2</v>
      </c>
      <c r="N877" s="178"/>
      <c r="O877" s="176"/>
      <c r="P877" s="176"/>
      <c r="Q877" s="176"/>
      <c r="R877" s="179"/>
      <c r="S877" s="179"/>
      <c r="T877" s="180"/>
      <c r="U877" s="180"/>
      <c r="V877" s="184"/>
      <c r="W877" s="184"/>
      <c r="X877" s="184"/>
      <c r="Y877" s="184"/>
      <c r="Z877" s="184"/>
      <c r="AA877" s="184"/>
      <c r="AB877" s="184"/>
      <c r="AC877" s="178"/>
      <c r="AD877" s="185"/>
      <c r="AE877" s="185"/>
      <c r="AF877" s="176"/>
      <c r="AG877" s="178"/>
      <c r="AH877" s="178"/>
      <c r="AI877" s="178"/>
      <c r="AJ877" s="176"/>
    </row>
    <row r="878" spans="2:36" s="101" customFormat="1" ht="26" x14ac:dyDescent="0.3">
      <c r="B878" s="176"/>
      <c r="C878" s="176"/>
      <c r="D878" s="176"/>
      <c r="E878" s="177"/>
      <c r="F878" s="177"/>
      <c r="G878" s="177"/>
      <c r="H878" s="176"/>
      <c r="I878" s="176"/>
      <c r="J878" s="11" t="s">
        <v>137</v>
      </c>
      <c r="K878" s="7" t="s">
        <v>138</v>
      </c>
      <c r="L878" s="7" t="s">
        <v>136</v>
      </c>
      <c r="M878" s="71">
        <v>2</v>
      </c>
      <c r="N878" s="178"/>
      <c r="O878" s="176"/>
      <c r="P878" s="176"/>
      <c r="Q878" s="176"/>
      <c r="R878" s="179"/>
      <c r="S878" s="179"/>
      <c r="T878" s="180"/>
      <c r="U878" s="180"/>
      <c r="V878" s="184"/>
      <c r="W878" s="184"/>
      <c r="X878" s="184"/>
      <c r="Y878" s="184"/>
      <c r="Z878" s="184"/>
      <c r="AA878" s="184"/>
      <c r="AB878" s="184"/>
      <c r="AC878" s="178"/>
      <c r="AD878" s="185"/>
      <c r="AE878" s="185"/>
      <c r="AF878" s="176"/>
      <c r="AG878" s="178"/>
      <c r="AH878" s="178"/>
      <c r="AI878" s="178"/>
      <c r="AJ878" s="176"/>
    </row>
    <row r="879" spans="2:36" s="87" customFormat="1" ht="132" customHeight="1" x14ac:dyDescent="0.35">
      <c r="B879" s="194" t="s">
        <v>1089</v>
      </c>
      <c r="C879" s="247" t="s">
        <v>301</v>
      </c>
      <c r="D879" s="247" t="s">
        <v>123</v>
      </c>
      <c r="E879" s="343" t="s">
        <v>67</v>
      </c>
      <c r="F879" s="416" t="s">
        <v>151</v>
      </c>
      <c r="G879" s="343" t="s">
        <v>164</v>
      </c>
      <c r="H879" s="417" t="s">
        <v>70</v>
      </c>
      <c r="I879" s="417" t="s">
        <v>79</v>
      </c>
      <c r="J879" s="20" t="s">
        <v>229</v>
      </c>
      <c r="K879" s="28" t="s">
        <v>124</v>
      </c>
      <c r="L879" s="28" t="s">
        <v>88</v>
      </c>
      <c r="M879" s="28">
        <v>40</v>
      </c>
      <c r="N879" s="321" t="s">
        <v>125</v>
      </c>
      <c r="O879" s="247" t="s">
        <v>394</v>
      </c>
      <c r="P879" s="247" t="s">
        <v>75</v>
      </c>
      <c r="Q879" s="247" t="s">
        <v>76</v>
      </c>
      <c r="R879" s="396" t="s">
        <v>77</v>
      </c>
      <c r="S879" s="396" t="s">
        <v>126</v>
      </c>
      <c r="T879" s="401">
        <f>V879+Y879</f>
        <v>147964.20000000001</v>
      </c>
      <c r="U879" s="401">
        <f>T879/M880</f>
        <v>147964.20000000001</v>
      </c>
      <c r="V879" s="322">
        <v>125769.57</v>
      </c>
      <c r="W879" s="322" t="s">
        <v>79</v>
      </c>
      <c r="X879" s="322" t="s">
        <v>79</v>
      </c>
      <c r="Y879" s="322">
        <v>22194.63</v>
      </c>
      <c r="Z879" s="322" t="s">
        <v>100</v>
      </c>
      <c r="AA879" s="322" t="s">
        <v>79</v>
      </c>
      <c r="AB879" s="322">
        <v>16440.47</v>
      </c>
      <c r="AC879" s="259" t="s">
        <v>166</v>
      </c>
      <c r="AD879" s="262" t="s">
        <v>79</v>
      </c>
      <c r="AE879" s="262">
        <f>V879+Y879</f>
        <v>147964.20000000001</v>
      </c>
      <c r="AF879" s="259" t="s">
        <v>79</v>
      </c>
      <c r="AG879" s="259" t="s">
        <v>33</v>
      </c>
      <c r="AH879" s="321" t="s">
        <v>167</v>
      </c>
      <c r="AI879" s="259" t="s">
        <v>178</v>
      </c>
      <c r="AJ879" s="259"/>
    </row>
    <row r="880" spans="2:36" s="87" customFormat="1" ht="86.15" customHeight="1" x14ac:dyDescent="0.35">
      <c r="B880" s="195"/>
      <c r="C880" s="248"/>
      <c r="D880" s="248"/>
      <c r="E880" s="344"/>
      <c r="F880" s="344"/>
      <c r="G880" s="344"/>
      <c r="H880" s="248"/>
      <c r="I880" s="248"/>
      <c r="J880" s="20" t="s">
        <v>128</v>
      </c>
      <c r="K880" s="28" t="s">
        <v>129</v>
      </c>
      <c r="L880" s="28" t="s">
        <v>87</v>
      </c>
      <c r="M880" s="28">
        <v>1</v>
      </c>
      <c r="N880" s="260"/>
      <c r="O880" s="248"/>
      <c r="P880" s="248"/>
      <c r="Q880" s="248"/>
      <c r="R880" s="397"/>
      <c r="S880" s="397"/>
      <c r="T880" s="415"/>
      <c r="U880" s="415"/>
      <c r="V880" s="330"/>
      <c r="W880" s="330"/>
      <c r="X880" s="330"/>
      <c r="Y880" s="330"/>
      <c r="Z880" s="330"/>
      <c r="AA880" s="330"/>
      <c r="AB880" s="330"/>
      <c r="AC880" s="260"/>
      <c r="AD880" s="263"/>
      <c r="AE880" s="263"/>
      <c r="AF880" s="248"/>
      <c r="AG880" s="260"/>
      <c r="AH880" s="260"/>
      <c r="AI880" s="260"/>
      <c r="AJ880" s="248"/>
    </row>
    <row r="881" spans="2:36" s="87" customFormat="1" ht="59.15" customHeight="1" x14ac:dyDescent="0.35">
      <c r="B881" s="196"/>
      <c r="C881" s="249"/>
      <c r="D881" s="249"/>
      <c r="E881" s="345"/>
      <c r="F881" s="345"/>
      <c r="G881" s="345"/>
      <c r="H881" s="249"/>
      <c r="I881" s="249"/>
      <c r="J881" s="20" t="s">
        <v>144</v>
      </c>
      <c r="K881" s="28" t="s">
        <v>145</v>
      </c>
      <c r="L881" s="28" t="s">
        <v>87</v>
      </c>
      <c r="M881" s="69">
        <v>70</v>
      </c>
      <c r="N881" s="261"/>
      <c r="O881" s="249"/>
      <c r="P881" s="249"/>
      <c r="Q881" s="249"/>
      <c r="R881" s="340"/>
      <c r="S881" s="340"/>
      <c r="T881" s="334"/>
      <c r="U881" s="334"/>
      <c r="V881" s="313"/>
      <c r="W881" s="313"/>
      <c r="X881" s="313"/>
      <c r="Y881" s="313"/>
      <c r="Z881" s="313"/>
      <c r="AA881" s="313"/>
      <c r="AB881" s="313"/>
      <c r="AC881" s="261"/>
      <c r="AD881" s="264"/>
      <c r="AE881" s="264"/>
      <c r="AF881" s="249"/>
      <c r="AG881" s="261"/>
      <c r="AH881" s="261"/>
      <c r="AI881" s="261"/>
      <c r="AJ881" s="249"/>
    </row>
    <row r="882" spans="2:36" s="87" customFormat="1" ht="132" customHeight="1" x14ac:dyDescent="0.35">
      <c r="B882" s="176" t="s">
        <v>302</v>
      </c>
      <c r="C882" s="176" t="s">
        <v>303</v>
      </c>
      <c r="D882" s="176" t="s">
        <v>123</v>
      </c>
      <c r="E882" s="177" t="s">
        <v>67</v>
      </c>
      <c r="F882" s="177" t="s">
        <v>151</v>
      </c>
      <c r="G882" s="177" t="s">
        <v>164</v>
      </c>
      <c r="H882" s="176" t="s">
        <v>70</v>
      </c>
      <c r="I882" s="176" t="s">
        <v>79</v>
      </c>
      <c r="J882" s="11" t="s">
        <v>229</v>
      </c>
      <c r="K882" s="7" t="s">
        <v>124</v>
      </c>
      <c r="L882" s="7" t="s">
        <v>88</v>
      </c>
      <c r="M882" s="7">
        <v>40</v>
      </c>
      <c r="N882" s="178" t="s">
        <v>125</v>
      </c>
      <c r="O882" s="176" t="s">
        <v>387</v>
      </c>
      <c r="P882" s="176" t="s">
        <v>75</v>
      </c>
      <c r="Q882" s="176" t="s">
        <v>76</v>
      </c>
      <c r="R882" s="179" t="s">
        <v>77</v>
      </c>
      <c r="S882" s="179" t="s">
        <v>126</v>
      </c>
      <c r="T882" s="180">
        <f>V882+Y882</f>
        <v>443892.60000000003</v>
      </c>
      <c r="U882" s="180" t="s">
        <v>100</v>
      </c>
      <c r="V882" s="181">
        <v>377308.71</v>
      </c>
      <c r="W882" s="184" t="s">
        <v>79</v>
      </c>
      <c r="X882" s="184" t="s">
        <v>79</v>
      </c>
      <c r="Y882" s="184">
        <v>66583.89</v>
      </c>
      <c r="Z882" s="184" t="s">
        <v>100</v>
      </c>
      <c r="AA882" s="184" t="s">
        <v>79</v>
      </c>
      <c r="AB882" s="184">
        <v>49321.4</v>
      </c>
      <c r="AC882" s="178" t="s">
        <v>166</v>
      </c>
      <c r="AD882" s="185" t="s">
        <v>79</v>
      </c>
      <c r="AE882" s="185">
        <f>V882+Y882</f>
        <v>443892.60000000003</v>
      </c>
      <c r="AF882" s="178" t="s">
        <v>79</v>
      </c>
      <c r="AG882" s="178" t="s">
        <v>33</v>
      </c>
      <c r="AH882" s="178" t="s">
        <v>182</v>
      </c>
      <c r="AI882" s="178" t="s">
        <v>200</v>
      </c>
      <c r="AJ882" s="178"/>
    </row>
    <row r="883" spans="2:36" s="87" customFormat="1" ht="86.15" customHeight="1" x14ac:dyDescent="0.35">
      <c r="B883" s="176"/>
      <c r="C883" s="176"/>
      <c r="D883" s="176"/>
      <c r="E883" s="177"/>
      <c r="F883" s="177"/>
      <c r="G883" s="177"/>
      <c r="H883" s="176"/>
      <c r="I883" s="176"/>
      <c r="J883" s="11" t="s">
        <v>128</v>
      </c>
      <c r="K883" s="7" t="s">
        <v>129</v>
      </c>
      <c r="L883" s="7" t="s">
        <v>87</v>
      </c>
      <c r="M883" s="7">
        <v>2</v>
      </c>
      <c r="N883" s="178"/>
      <c r="O883" s="176"/>
      <c r="P883" s="176"/>
      <c r="Q883" s="176"/>
      <c r="R883" s="179"/>
      <c r="S883" s="179"/>
      <c r="T883" s="180"/>
      <c r="U883" s="180"/>
      <c r="V883" s="182"/>
      <c r="W883" s="184"/>
      <c r="X883" s="184"/>
      <c r="Y883" s="184"/>
      <c r="Z883" s="184"/>
      <c r="AA883" s="184"/>
      <c r="AB883" s="184"/>
      <c r="AC883" s="178"/>
      <c r="AD883" s="185"/>
      <c r="AE883" s="185"/>
      <c r="AF883" s="176"/>
      <c r="AG883" s="178"/>
      <c r="AH883" s="178"/>
      <c r="AI883" s="178"/>
      <c r="AJ883" s="176"/>
    </row>
    <row r="884" spans="2:36" s="87" customFormat="1" ht="59.15" customHeight="1" x14ac:dyDescent="0.35">
      <c r="B884" s="176"/>
      <c r="C884" s="176"/>
      <c r="D884" s="176"/>
      <c r="E884" s="177"/>
      <c r="F884" s="177"/>
      <c r="G884" s="177"/>
      <c r="H884" s="176"/>
      <c r="I884" s="176"/>
      <c r="J884" s="11" t="s">
        <v>144</v>
      </c>
      <c r="K884" s="7" t="s">
        <v>145</v>
      </c>
      <c r="L884" s="7" t="s">
        <v>87</v>
      </c>
      <c r="M884" s="71">
        <v>210</v>
      </c>
      <c r="N884" s="178"/>
      <c r="O884" s="176"/>
      <c r="P884" s="176"/>
      <c r="Q884" s="176"/>
      <c r="R884" s="179"/>
      <c r="S884" s="179"/>
      <c r="T884" s="180"/>
      <c r="U884" s="180"/>
      <c r="V884" s="183"/>
      <c r="W884" s="184"/>
      <c r="X884" s="184"/>
      <c r="Y884" s="184"/>
      <c r="Z884" s="184"/>
      <c r="AA884" s="184"/>
      <c r="AB884" s="184"/>
      <c r="AC884" s="178"/>
      <c r="AD884" s="185"/>
      <c r="AE884" s="185"/>
      <c r="AF884" s="176"/>
      <c r="AG884" s="178"/>
      <c r="AH884" s="178"/>
      <c r="AI884" s="178"/>
      <c r="AJ884" s="176"/>
    </row>
    <row r="885" spans="2:36" s="87" customFormat="1" ht="132" customHeight="1" x14ac:dyDescent="0.35">
      <c r="B885" s="176" t="s">
        <v>305</v>
      </c>
      <c r="C885" s="176" t="s">
        <v>306</v>
      </c>
      <c r="D885" s="176" t="s">
        <v>123</v>
      </c>
      <c r="E885" s="177" t="s">
        <v>67</v>
      </c>
      <c r="F885" s="177" t="s">
        <v>151</v>
      </c>
      <c r="G885" s="177" t="s">
        <v>164</v>
      </c>
      <c r="H885" s="176" t="s">
        <v>70</v>
      </c>
      <c r="I885" s="176" t="s">
        <v>79</v>
      </c>
      <c r="J885" s="11" t="s">
        <v>229</v>
      </c>
      <c r="K885" s="7" t="s">
        <v>124</v>
      </c>
      <c r="L885" s="7" t="s">
        <v>88</v>
      </c>
      <c r="M885" s="7">
        <v>40</v>
      </c>
      <c r="N885" s="178" t="s">
        <v>125</v>
      </c>
      <c r="O885" s="176" t="s">
        <v>1013</v>
      </c>
      <c r="P885" s="176" t="s">
        <v>75</v>
      </c>
      <c r="Q885" s="176" t="s">
        <v>76</v>
      </c>
      <c r="R885" s="179" t="s">
        <v>77</v>
      </c>
      <c r="S885" s="179" t="s">
        <v>126</v>
      </c>
      <c r="T885" s="180">
        <f>V885+Y885</f>
        <v>256479</v>
      </c>
      <c r="U885" s="180" t="s">
        <v>100</v>
      </c>
      <c r="V885" s="181">
        <v>218007.15</v>
      </c>
      <c r="W885" s="184" t="s">
        <v>79</v>
      </c>
      <c r="X885" s="184" t="s">
        <v>79</v>
      </c>
      <c r="Y885" s="184">
        <v>38471.85</v>
      </c>
      <c r="Z885" s="184" t="s">
        <v>100</v>
      </c>
      <c r="AA885" s="184" t="s">
        <v>79</v>
      </c>
      <c r="AB885" s="184">
        <v>28497.67</v>
      </c>
      <c r="AC885" s="178" t="s">
        <v>166</v>
      </c>
      <c r="AD885" s="185" t="s">
        <v>79</v>
      </c>
      <c r="AE885" s="185">
        <f>V885+Y885</f>
        <v>256479</v>
      </c>
      <c r="AF885" s="178" t="s">
        <v>79</v>
      </c>
      <c r="AG885" s="178" t="s">
        <v>33</v>
      </c>
      <c r="AH885" s="178" t="s">
        <v>277</v>
      </c>
      <c r="AI885" s="178" t="s">
        <v>187</v>
      </c>
      <c r="AJ885" s="178"/>
    </row>
    <row r="886" spans="2:36" s="87" customFormat="1" ht="86.15" customHeight="1" x14ac:dyDescent="0.35">
      <c r="B886" s="176"/>
      <c r="C886" s="176"/>
      <c r="D886" s="176"/>
      <c r="E886" s="177"/>
      <c r="F886" s="177"/>
      <c r="G886" s="177"/>
      <c r="H886" s="176"/>
      <c r="I886" s="176"/>
      <c r="J886" s="11" t="s">
        <v>128</v>
      </c>
      <c r="K886" s="7" t="s">
        <v>129</v>
      </c>
      <c r="L886" s="7" t="s">
        <v>87</v>
      </c>
      <c r="M886" s="7">
        <v>1</v>
      </c>
      <c r="N886" s="178"/>
      <c r="O886" s="176"/>
      <c r="P886" s="176"/>
      <c r="Q886" s="176"/>
      <c r="R886" s="179"/>
      <c r="S886" s="179"/>
      <c r="T886" s="180"/>
      <c r="U886" s="180"/>
      <c r="V886" s="182"/>
      <c r="W886" s="184"/>
      <c r="X886" s="184"/>
      <c r="Y886" s="184"/>
      <c r="Z886" s="184"/>
      <c r="AA886" s="184"/>
      <c r="AB886" s="184"/>
      <c r="AC886" s="178"/>
      <c r="AD886" s="185"/>
      <c r="AE886" s="185"/>
      <c r="AF886" s="176"/>
      <c r="AG886" s="178"/>
      <c r="AH886" s="178"/>
      <c r="AI886" s="178"/>
      <c r="AJ886" s="176"/>
    </row>
    <row r="887" spans="2:36" s="87" customFormat="1" ht="59.15" customHeight="1" x14ac:dyDescent="0.35">
      <c r="B887" s="176"/>
      <c r="C887" s="176"/>
      <c r="D887" s="176"/>
      <c r="E887" s="177"/>
      <c r="F887" s="177"/>
      <c r="G887" s="177"/>
      <c r="H887" s="176"/>
      <c r="I887" s="176"/>
      <c r="J887" s="11" t="s">
        <v>144</v>
      </c>
      <c r="K887" s="7" t="s">
        <v>145</v>
      </c>
      <c r="L887" s="7" t="s">
        <v>87</v>
      </c>
      <c r="M887" s="71">
        <v>144</v>
      </c>
      <c r="N887" s="178"/>
      <c r="O887" s="176"/>
      <c r="P887" s="176"/>
      <c r="Q887" s="176"/>
      <c r="R887" s="179"/>
      <c r="S887" s="179"/>
      <c r="T887" s="180"/>
      <c r="U887" s="180"/>
      <c r="V887" s="183"/>
      <c r="W887" s="184"/>
      <c r="X887" s="184"/>
      <c r="Y887" s="184"/>
      <c r="Z887" s="184"/>
      <c r="AA887" s="184"/>
      <c r="AB887" s="184"/>
      <c r="AC887" s="178"/>
      <c r="AD887" s="185"/>
      <c r="AE887" s="185"/>
      <c r="AF887" s="176"/>
      <c r="AG887" s="178"/>
      <c r="AH887" s="178"/>
      <c r="AI887" s="178"/>
      <c r="AJ887" s="176"/>
    </row>
    <row r="888" spans="2:36" s="87" customFormat="1" ht="132" customHeight="1" x14ac:dyDescent="0.35">
      <c r="B888" s="256" t="s">
        <v>1090</v>
      </c>
      <c r="C888" s="256" t="s">
        <v>307</v>
      </c>
      <c r="D888" s="256" t="s">
        <v>123</v>
      </c>
      <c r="E888" s="242" t="s">
        <v>67</v>
      </c>
      <c r="F888" s="242" t="s">
        <v>151</v>
      </c>
      <c r="G888" s="242" t="s">
        <v>164</v>
      </c>
      <c r="H888" s="256" t="s">
        <v>70</v>
      </c>
      <c r="I888" s="256" t="s">
        <v>79</v>
      </c>
      <c r="J888" s="20" t="s">
        <v>229</v>
      </c>
      <c r="K888" s="28" t="s">
        <v>124</v>
      </c>
      <c r="L888" s="28" t="s">
        <v>88</v>
      </c>
      <c r="M888" s="28">
        <v>40</v>
      </c>
      <c r="N888" s="222" t="s">
        <v>125</v>
      </c>
      <c r="O888" s="256" t="s">
        <v>394</v>
      </c>
      <c r="P888" s="256" t="s">
        <v>75</v>
      </c>
      <c r="Q888" s="256" t="s">
        <v>76</v>
      </c>
      <c r="R888" s="335" t="s">
        <v>77</v>
      </c>
      <c r="S888" s="335" t="s">
        <v>126</v>
      </c>
      <c r="T888" s="320">
        <f>V888+Y888</f>
        <v>147964.20000000001</v>
      </c>
      <c r="U888" s="320">
        <f>T888</f>
        <v>147964.20000000001</v>
      </c>
      <c r="V888" s="322">
        <v>125769.57</v>
      </c>
      <c r="W888" s="314" t="s">
        <v>79</v>
      </c>
      <c r="X888" s="314" t="s">
        <v>79</v>
      </c>
      <c r="Y888" s="314">
        <v>22194.63</v>
      </c>
      <c r="Z888" s="314" t="s">
        <v>100</v>
      </c>
      <c r="AA888" s="314" t="s">
        <v>79</v>
      </c>
      <c r="AB888" s="314">
        <v>16440.47</v>
      </c>
      <c r="AC888" s="222" t="s">
        <v>166</v>
      </c>
      <c r="AD888" s="241" t="s">
        <v>79</v>
      </c>
      <c r="AE888" s="241">
        <f>V888+Y888</f>
        <v>147964.20000000001</v>
      </c>
      <c r="AF888" s="222" t="s">
        <v>79</v>
      </c>
      <c r="AG888" s="222" t="s">
        <v>33</v>
      </c>
      <c r="AH888" s="222" t="s">
        <v>277</v>
      </c>
      <c r="AI888" s="222" t="s">
        <v>187</v>
      </c>
      <c r="AJ888" s="222"/>
    </row>
    <row r="889" spans="2:36" s="87" customFormat="1" ht="86.15" customHeight="1" x14ac:dyDescent="0.35">
      <c r="B889" s="256"/>
      <c r="C889" s="256"/>
      <c r="D889" s="256"/>
      <c r="E889" s="242"/>
      <c r="F889" s="242"/>
      <c r="G889" s="242"/>
      <c r="H889" s="256"/>
      <c r="I889" s="256"/>
      <c r="J889" s="20" t="s">
        <v>128</v>
      </c>
      <c r="K889" s="28" t="s">
        <v>129</v>
      </c>
      <c r="L889" s="28" t="s">
        <v>87</v>
      </c>
      <c r="M889" s="28">
        <v>0</v>
      </c>
      <c r="N889" s="222"/>
      <c r="O889" s="256"/>
      <c r="P889" s="256"/>
      <c r="Q889" s="256"/>
      <c r="R889" s="335"/>
      <c r="S889" s="335"/>
      <c r="T889" s="320"/>
      <c r="U889" s="320"/>
      <c r="V889" s="330"/>
      <c r="W889" s="314"/>
      <c r="X889" s="314"/>
      <c r="Y889" s="314"/>
      <c r="Z889" s="314"/>
      <c r="AA889" s="314"/>
      <c r="AB889" s="314"/>
      <c r="AC889" s="222"/>
      <c r="AD889" s="241"/>
      <c r="AE889" s="241"/>
      <c r="AF889" s="256"/>
      <c r="AG889" s="222"/>
      <c r="AH889" s="222"/>
      <c r="AI889" s="222"/>
      <c r="AJ889" s="256"/>
    </row>
    <row r="890" spans="2:36" s="87" customFormat="1" ht="59.15" customHeight="1" x14ac:dyDescent="0.35">
      <c r="B890" s="256"/>
      <c r="C890" s="256"/>
      <c r="D890" s="256"/>
      <c r="E890" s="242"/>
      <c r="F890" s="242"/>
      <c r="G890" s="242"/>
      <c r="H890" s="256"/>
      <c r="I890" s="256"/>
      <c r="J890" s="20" t="s">
        <v>144</v>
      </c>
      <c r="K890" s="28" t="s">
        <v>145</v>
      </c>
      <c r="L890" s="28" t="s">
        <v>87</v>
      </c>
      <c r="M890" s="69">
        <v>70</v>
      </c>
      <c r="N890" s="222"/>
      <c r="O890" s="256"/>
      <c r="P890" s="256"/>
      <c r="Q890" s="256"/>
      <c r="R890" s="335"/>
      <c r="S890" s="335"/>
      <c r="T890" s="320"/>
      <c r="U890" s="320"/>
      <c r="V890" s="313"/>
      <c r="W890" s="314"/>
      <c r="X890" s="314"/>
      <c r="Y890" s="314"/>
      <c r="Z890" s="314"/>
      <c r="AA890" s="314"/>
      <c r="AB890" s="314"/>
      <c r="AC890" s="222"/>
      <c r="AD890" s="241"/>
      <c r="AE890" s="241"/>
      <c r="AF890" s="256"/>
      <c r="AG890" s="222"/>
      <c r="AH890" s="222"/>
      <c r="AI890" s="222"/>
      <c r="AJ890" s="256"/>
    </row>
    <row r="891" spans="2:36" s="87" customFormat="1" ht="132" customHeight="1" x14ac:dyDescent="0.35">
      <c r="B891" s="256" t="s">
        <v>1091</v>
      </c>
      <c r="C891" s="256" t="s">
        <v>308</v>
      </c>
      <c r="D891" s="256" t="s">
        <v>123</v>
      </c>
      <c r="E891" s="242" t="s">
        <v>67</v>
      </c>
      <c r="F891" s="242" t="s">
        <v>151</v>
      </c>
      <c r="G891" s="242" t="s">
        <v>164</v>
      </c>
      <c r="H891" s="256" t="s">
        <v>70</v>
      </c>
      <c r="I891" s="247" t="s">
        <v>79</v>
      </c>
      <c r="J891" s="64" t="s">
        <v>229</v>
      </c>
      <c r="K891" s="65" t="s">
        <v>124</v>
      </c>
      <c r="L891" s="65" t="s">
        <v>88</v>
      </c>
      <c r="M891" s="65">
        <v>40</v>
      </c>
      <c r="N891" s="259" t="s">
        <v>125</v>
      </c>
      <c r="O891" s="247" t="s">
        <v>526</v>
      </c>
      <c r="P891" s="256" t="s">
        <v>75</v>
      </c>
      <c r="Q891" s="256" t="s">
        <v>76</v>
      </c>
      <c r="R891" s="335" t="s">
        <v>77</v>
      </c>
      <c r="S891" s="396" t="s">
        <v>126</v>
      </c>
      <c r="T891" s="401">
        <f>V891+Y891</f>
        <v>170986</v>
      </c>
      <c r="U891" s="401" t="s">
        <v>79</v>
      </c>
      <c r="V891" s="322">
        <v>145338.1</v>
      </c>
      <c r="W891" s="322" t="s">
        <v>79</v>
      </c>
      <c r="X891" s="322" t="s">
        <v>79</v>
      </c>
      <c r="Y891" s="322">
        <v>25647.9</v>
      </c>
      <c r="Z891" s="322" t="s">
        <v>100</v>
      </c>
      <c r="AA891" s="322" t="s">
        <v>79</v>
      </c>
      <c r="AB891" s="322">
        <v>18998.45</v>
      </c>
      <c r="AC891" s="259" t="s">
        <v>166</v>
      </c>
      <c r="AD891" s="262" t="s">
        <v>79</v>
      </c>
      <c r="AE891" s="262">
        <f>V891+Y891</f>
        <v>170986</v>
      </c>
      <c r="AF891" s="259" t="s">
        <v>79</v>
      </c>
      <c r="AG891" s="259" t="s">
        <v>33</v>
      </c>
      <c r="AH891" s="259" t="s">
        <v>277</v>
      </c>
      <c r="AI891" s="259" t="s">
        <v>187</v>
      </c>
      <c r="AJ891" s="259"/>
    </row>
    <row r="892" spans="2:36" s="87" customFormat="1" ht="86.15" customHeight="1" x14ac:dyDescent="0.35">
      <c r="B892" s="256"/>
      <c r="C892" s="256"/>
      <c r="D892" s="256"/>
      <c r="E892" s="242"/>
      <c r="F892" s="242"/>
      <c r="G892" s="242"/>
      <c r="H892" s="256"/>
      <c r="I892" s="256"/>
      <c r="J892" s="20" t="s">
        <v>128</v>
      </c>
      <c r="K892" s="28" t="s">
        <v>129</v>
      </c>
      <c r="L892" s="28" t="s">
        <v>87</v>
      </c>
      <c r="M892" s="28">
        <v>1</v>
      </c>
      <c r="N892" s="222"/>
      <c r="O892" s="256"/>
      <c r="P892" s="256"/>
      <c r="Q892" s="256"/>
      <c r="R892" s="335"/>
      <c r="S892" s="335"/>
      <c r="T892" s="320"/>
      <c r="U892" s="320"/>
      <c r="V892" s="314"/>
      <c r="W892" s="314"/>
      <c r="X892" s="314"/>
      <c r="Y892" s="314"/>
      <c r="Z892" s="314"/>
      <c r="AA892" s="314"/>
      <c r="AB892" s="314"/>
      <c r="AC892" s="222"/>
      <c r="AD892" s="241"/>
      <c r="AE892" s="241"/>
      <c r="AF892" s="256"/>
      <c r="AG892" s="222"/>
      <c r="AH892" s="222"/>
      <c r="AI892" s="222"/>
      <c r="AJ892" s="256"/>
    </row>
    <row r="893" spans="2:36" s="87" customFormat="1" ht="59.15" customHeight="1" x14ac:dyDescent="0.35">
      <c r="B893" s="256"/>
      <c r="C893" s="256"/>
      <c r="D893" s="256"/>
      <c r="E893" s="242"/>
      <c r="F893" s="242"/>
      <c r="G893" s="242"/>
      <c r="H893" s="247"/>
      <c r="I893" s="256"/>
      <c r="J893" s="20" t="s">
        <v>144</v>
      </c>
      <c r="K893" s="28" t="s">
        <v>145</v>
      </c>
      <c r="L893" s="28" t="s">
        <v>87</v>
      </c>
      <c r="M893" s="69">
        <v>95</v>
      </c>
      <c r="N893" s="222"/>
      <c r="O893" s="256"/>
      <c r="P893" s="247"/>
      <c r="Q893" s="247"/>
      <c r="R893" s="396"/>
      <c r="S893" s="335"/>
      <c r="T893" s="320"/>
      <c r="U893" s="320"/>
      <c r="V893" s="314"/>
      <c r="W893" s="314"/>
      <c r="X893" s="314"/>
      <c r="Y893" s="314"/>
      <c r="Z893" s="314"/>
      <c r="AA893" s="314"/>
      <c r="AB893" s="314"/>
      <c r="AC893" s="222"/>
      <c r="AD893" s="241"/>
      <c r="AE893" s="241"/>
      <c r="AF893" s="256"/>
      <c r="AG893" s="222"/>
      <c r="AH893" s="222"/>
      <c r="AI893" s="222"/>
      <c r="AJ893" s="256"/>
    </row>
    <row r="894" spans="2:36" s="101" customFormat="1" ht="52" customHeight="1" x14ac:dyDescent="0.3">
      <c r="B894" s="176" t="s">
        <v>1014</v>
      </c>
      <c r="C894" s="176" t="s">
        <v>299</v>
      </c>
      <c r="D894" s="176" t="s">
        <v>66</v>
      </c>
      <c r="E894" s="177" t="s">
        <v>67</v>
      </c>
      <c r="F894" s="177" t="s">
        <v>149</v>
      </c>
      <c r="G894" s="177" t="s">
        <v>69</v>
      </c>
      <c r="H894" s="176" t="s">
        <v>70</v>
      </c>
      <c r="I894" s="176" t="s">
        <v>79</v>
      </c>
      <c r="J894" s="11" t="s">
        <v>130</v>
      </c>
      <c r="K894" s="7" t="s">
        <v>131</v>
      </c>
      <c r="L894" s="7" t="s">
        <v>132</v>
      </c>
      <c r="M894" s="7">
        <v>2</v>
      </c>
      <c r="N894" s="178" t="s">
        <v>125</v>
      </c>
      <c r="O894" s="176" t="s">
        <v>1015</v>
      </c>
      <c r="P894" s="176" t="s">
        <v>75</v>
      </c>
      <c r="Q894" s="176" t="s">
        <v>76</v>
      </c>
      <c r="R894" s="179" t="s">
        <v>77</v>
      </c>
      <c r="S894" s="179" t="s">
        <v>126</v>
      </c>
      <c r="T894" s="180">
        <f>V894+Y894</f>
        <v>149800</v>
      </c>
      <c r="U894" s="180" t="s">
        <v>79</v>
      </c>
      <c r="V894" s="184">
        <v>127330</v>
      </c>
      <c r="W894" s="184" t="s">
        <v>79</v>
      </c>
      <c r="X894" s="184" t="s">
        <v>79</v>
      </c>
      <c r="Y894" s="184">
        <v>22470</v>
      </c>
      <c r="Z894" s="184" t="s">
        <v>79</v>
      </c>
      <c r="AA894" s="184" t="s">
        <v>79</v>
      </c>
      <c r="AB894" s="184">
        <v>16644.45</v>
      </c>
      <c r="AC894" s="178" t="s">
        <v>80</v>
      </c>
      <c r="AD894" s="185" t="s">
        <v>79</v>
      </c>
      <c r="AE894" s="185">
        <f>V894+Y894</f>
        <v>149800</v>
      </c>
      <c r="AF894" s="178" t="s">
        <v>79</v>
      </c>
      <c r="AG894" s="178" t="s">
        <v>33</v>
      </c>
      <c r="AH894" s="178" t="s">
        <v>182</v>
      </c>
      <c r="AI894" s="178" t="s">
        <v>200</v>
      </c>
      <c r="AJ894" s="178"/>
    </row>
    <row r="895" spans="2:36" s="101" customFormat="1" ht="52" x14ac:dyDescent="0.3">
      <c r="B895" s="176"/>
      <c r="C895" s="176"/>
      <c r="D895" s="176"/>
      <c r="E895" s="177"/>
      <c r="F895" s="177"/>
      <c r="G895" s="177"/>
      <c r="H895" s="176"/>
      <c r="I895" s="176"/>
      <c r="J895" s="11" t="s">
        <v>133</v>
      </c>
      <c r="K895" s="7" t="s">
        <v>134</v>
      </c>
      <c r="L895" s="7" t="s">
        <v>87</v>
      </c>
      <c r="M895" s="7">
        <v>1</v>
      </c>
      <c r="N895" s="178"/>
      <c r="O895" s="176"/>
      <c r="P895" s="176"/>
      <c r="Q895" s="176"/>
      <c r="R895" s="179"/>
      <c r="S895" s="179"/>
      <c r="T895" s="180"/>
      <c r="U895" s="180"/>
      <c r="V895" s="184"/>
      <c r="W895" s="184"/>
      <c r="X895" s="184"/>
      <c r="Y895" s="184"/>
      <c r="Z895" s="184"/>
      <c r="AA895" s="184"/>
      <c r="AB895" s="184"/>
      <c r="AC895" s="178"/>
      <c r="AD895" s="185"/>
      <c r="AE895" s="185"/>
      <c r="AF895" s="176"/>
      <c r="AG895" s="178"/>
      <c r="AH895" s="178"/>
      <c r="AI895" s="178"/>
      <c r="AJ895" s="176"/>
    </row>
    <row r="896" spans="2:36" s="101" customFormat="1" ht="39" x14ac:dyDescent="0.3">
      <c r="B896" s="176"/>
      <c r="C896" s="176"/>
      <c r="D896" s="176"/>
      <c r="E896" s="177"/>
      <c r="F896" s="177"/>
      <c r="G896" s="177"/>
      <c r="H896" s="176"/>
      <c r="I896" s="176"/>
      <c r="J896" s="11" t="s">
        <v>230</v>
      </c>
      <c r="K896" s="7" t="s">
        <v>135</v>
      </c>
      <c r="L896" s="7" t="s">
        <v>136</v>
      </c>
      <c r="M896" s="7">
        <v>1</v>
      </c>
      <c r="N896" s="178"/>
      <c r="O896" s="176"/>
      <c r="P896" s="176"/>
      <c r="Q896" s="176"/>
      <c r="R896" s="179"/>
      <c r="S896" s="179"/>
      <c r="T896" s="180"/>
      <c r="U896" s="180"/>
      <c r="V896" s="184"/>
      <c r="W896" s="184"/>
      <c r="X896" s="184"/>
      <c r="Y896" s="184"/>
      <c r="Z896" s="184"/>
      <c r="AA896" s="184"/>
      <c r="AB896" s="184"/>
      <c r="AC896" s="178"/>
      <c r="AD896" s="185"/>
      <c r="AE896" s="185"/>
      <c r="AF896" s="176"/>
      <c r="AG896" s="178"/>
      <c r="AH896" s="178"/>
      <c r="AI896" s="178"/>
      <c r="AJ896" s="176"/>
    </row>
    <row r="897" spans="2:36" s="101" customFormat="1" ht="60" customHeight="1" x14ac:dyDescent="0.3">
      <c r="B897" s="176"/>
      <c r="C897" s="176"/>
      <c r="D897" s="176"/>
      <c r="E897" s="177"/>
      <c r="F897" s="177"/>
      <c r="G897" s="177"/>
      <c r="H897" s="176"/>
      <c r="I897" s="176"/>
      <c r="J897" s="11" t="s">
        <v>137</v>
      </c>
      <c r="K897" s="7" t="s">
        <v>138</v>
      </c>
      <c r="L897" s="7" t="s">
        <v>136</v>
      </c>
      <c r="M897" s="7">
        <v>1</v>
      </c>
      <c r="N897" s="178"/>
      <c r="O897" s="176"/>
      <c r="P897" s="176"/>
      <c r="Q897" s="176"/>
      <c r="R897" s="179"/>
      <c r="S897" s="179"/>
      <c r="T897" s="180"/>
      <c r="U897" s="180"/>
      <c r="V897" s="184"/>
      <c r="W897" s="184"/>
      <c r="X897" s="184"/>
      <c r="Y897" s="184"/>
      <c r="Z897" s="184"/>
      <c r="AA897" s="184"/>
      <c r="AB897" s="184"/>
      <c r="AC897" s="178"/>
      <c r="AD897" s="185"/>
      <c r="AE897" s="185"/>
      <c r="AF897" s="176"/>
      <c r="AG897" s="178"/>
      <c r="AH897" s="178"/>
      <c r="AI897" s="178"/>
      <c r="AJ897" s="176"/>
    </row>
    <row r="898" spans="2:36" s="87" customFormat="1" ht="107.15" customHeight="1" x14ac:dyDescent="0.35">
      <c r="B898" s="176" t="s">
        <v>527</v>
      </c>
      <c r="C898" s="176" t="s">
        <v>536</v>
      </c>
      <c r="D898" s="176" t="s">
        <v>123</v>
      </c>
      <c r="E898" s="177" t="s">
        <v>67</v>
      </c>
      <c r="F898" s="177" t="s">
        <v>151</v>
      </c>
      <c r="G898" s="177" t="s">
        <v>164</v>
      </c>
      <c r="H898" s="176" t="s">
        <v>70</v>
      </c>
      <c r="I898" s="176" t="s">
        <v>79</v>
      </c>
      <c r="J898" s="11" t="s">
        <v>229</v>
      </c>
      <c r="K898" s="7" t="s">
        <v>124</v>
      </c>
      <c r="L898" s="7" t="s">
        <v>88</v>
      </c>
      <c r="M898" s="7">
        <v>40</v>
      </c>
      <c r="N898" s="178" t="s">
        <v>125</v>
      </c>
      <c r="O898" s="176" t="s">
        <v>537</v>
      </c>
      <c r="P898" s="176" t="s">
        <v>75</v>
      </c>
      <c r="Q898" s="176" t="s">
        <v>76</v>
      </c>
      <c r="R898" s="179" t="s">
        <v>77</v>
      </c>
      <c r="S898" s="179" t="s">
        <v>126</v>
      </c>
      <c r="T898" s="180">
        <f>V898+Y898</f>
        <v>104388</v>
      </c>
      <c r="U898" s="180" t="s">
        <v>79</v>
      </c>
      <c r="V898" s="199">
        <v>88729.8</v>
      </c>
      <c r="W898" s="199" t="s">
        <v>100</v>
      </c>
      <c r="X898" s="199" t="s">
        <v>100</v>
      </c>
      <c r="Y898" s="199">
        <v>15658.2</v>
      </c>
      <c r="Z898" s="199" t="s">
        <v>100</v>
      </c>
      <c r="AA898" s="199" t="s">
        <v>100</v>
      </c>
      <c r="AB898" s="199">
        <v>8463.89</v>
      </c>
      <c r="AC898" s="178" t="s">
        <v>166</v>
      </c>
      <c r="AD898" s="185" t="s">
        <v>79</v>
      </c>
      <c r="AE898" s="185">
        <f>V898+Y898</f>
        <v>104388</v>
      </c>
      <c r="AF898" s="176" t="s">
        <v>79</v>
      </c>
      <c r="AG898" s="178" t="s">
        <v>33</v>
      </c>
      <c r="AH898" s="178" t="s">
        <v>195</v>
      </c>
      <c r="AI898" s="178" t="s">
        <v>178</v>
      </c>
      <c r="AJ898" s="176"/>
    </row>
    <row r="899" spans="2:36" s="87" customFormat="1" ht="62.5" customHeight="1" x14ac:dyDescent="0.35">
      <c r="B899" s="176"/>
      <c r="C899" s="176"/>
      <c r="D899" s="176"/>
      <c r="E899" s="177"/>
      <c r="F899" s="177"/>
      <c r="G899" s="177"/>
      <c r="H899" s="176"/>
      <c r="I899" s="176"/>
      <c r="J899" s="11" t="s">
        <v>128</v>
      </c>
      <c r="K899" s="7" t="s">
        <v>129</v>
      </c>
      <c r="L899" s="7" t="s">
        <v>87</v>
      </c>
      <c r="M899" s="88">
        <v>1</v>
      </c>
      <c r="N899" s="178"/>
      <c r="O899" s="176"/>
      <c r="P899" s="176"/>
      <c r="Q899" s="176"/>
      <c r="R899" s="179"/>
      <c r="S899" s="179"/>
      <c r="T899" s="180"/>
      <c r="U899" s="180"/>
      <c r="V899" s="199"/>
      <c r="W899" s="199"/>
      <c r="X899" s="199"/>
      <c r="Y899" s="199"/>
      <c r="Z899" s="199"/>
      <c r="AA899" s="199"/>
      <c r="AB899" s="199"/>
      <c r="AC899" s="178"/>
      <c r="AD899" s="185"/>
      <c r="AE899" s="185"/>
      <c r="AF899" s="176"/>
      <c r="AG899" s="178"/>
      <c r="AH899" s="178"/>
      <c r="AI899" s="178"/>
      <c r="AJ899" s="176"/>
    </row>
    <row r="900" spans="2:36" s="87" customFormat="1" ht="59.15" customHeight="1" x14ac:dyDescent="0.35">
      <c r="B900" s="176"/>
      <c r="C900" s="176"/>
      <c r="D900" s="176"/>
      <c r="E900" s="177"/>
      <c r="F900" s="177"/>
      <c r="G900" s="177"/>
      <c r="H900" s="176"/>
      <c r="I900" s="176"/>
      <c r="J900" s="11" t="s">
        <v>144</v>
      </c>
      <c r="K900" s="7" t="s">
        <v>145</v>
      </c>
      <c r="L900" s="7" t="s">
        <v>87</v>
      </c>
      <c r="M900" s="88">
        <v>70</v>
      </c>
      <c r="N900" s="178"/>
      <c r="O900" s="176"/>
      <c r="P900" s="176"/>
      <c r="Q900" s="176"/>
      <c r="R900" s="179"/>
      <c r="S900" s="179"/>
      <c r="T900" s="180"/>
      <c r="U900" s="180"/>
      <c r="V900" s="199"/>
      <c r="W900" s="199"/>
      <c r="X900" s="199"/>
      <c r="Y900" s="199"/>
      <c r="Z900" s="199"/>
      <c r="AA900" s="199"/>
      <c r="AB900" s="199"/>
      <c r="AC900" s="178"/>
      <c r="AD900" s="185"/>
      <c r="AE900" s="185"/>
      <c r="AF900" s="176"/>
      <c r="AG900" s="178"/>
      <c r="AH900" s="178"/>
      <c r="AI900" s="178"/>
      <c r="AJ900" s="176"/>
    </row>
    <row r="901" spans="2:36" s="87" customFormat="1" ht="107.5" customHeight="1" x14ac:dyDescent="0.35">
      <c r="B901" s="176" t="s">
        <v>528</v>
      </c>
      <c r="C901" s="176" t="s">
        <v>538</v>
      </c>
      <c r="D901" s="176" t="s">
        <v>123</v>
      </c>
      <c r="E901" s="177" t="s">
        <v>67</v>
      </c>
      <c r="F901" s="177" t="s">
        <v>151</v>
      </c>
      <c r="G901" s="177" t="s">
        <v>164</v>
      </c>
      <c r="H901" s="176" t="s">
        <v>70</v>
      </c>
      <c r="I901" s="176" t="s">
        <v>79</v>
      </c>
      <c r="J901" s="11" t="s">
        <v>229</v>
      </c>
      <c r="K901" s="7" t="s">
        <v>124</v>
      </c>
      <c r="L901" s="7" t="s">
        <v>88</v>
      </c>
      <c r="M901" s="7">
        <v>40</v>
      </c>
      <c r="N901" s="178" t="s">
        <v>125</v>
      </c>
      <c r="O901" s="176" t="s">
        <v>537</v>
      </c>
      <c r="P901" s="176" t="s">
        <v>75</v>
      </c>
      <c r="Q901" s="176" t="s">
        <v>76</v>
      </c>
      <c r="R901" s="179" t="s">
        <v>77</v>
      </c>
      <c r="S901" s="179" t="s">
        <v>126</v>
      </c>
      <c r="T901" s="180">
        <f>V901+Y901</f>
        <v>155150</v>
      </c>
      <c r="U901" s="180" t="s">
        <v>79</v>
      </c>
      <c r="V901" s="289">
        <v>131877.5</v>
      </c>
      <c r="W901" s="199" t="s">
        <v>100</v>
      </c>
      <c r="X901" s="199" t="s">
        <v>100</v>
      </c>
      <c r="Y901" s="199">
        <v>23272.5</v>
      </c>
      <c r="Z901" s="199" t="s">
        <v>100</v>
      </c>
      <c r="AA901" s="199" t="s">
        <v>100</v>
      </c>
      <c r="AB901" s="199">
        <v>12579.73</v>
      </c>
      <c r="AC901" s="178" t="s">
        <v>166</v>
      </c>
      <c r="AD901" s="185" t="s">
        <v>79</v>
      </c>
      <c r="AE901" s="185">
        <f>V901+Y901</f>
        <v>155150</v>
      </c>
      <c r="AF901" s="176" t="s">
        <v>79</v>
      </c>
      <c r="AG901" s="178" t="s">
        <v>33</v>
      </c>
      <c r="AH901" s="178" t="s">
        <v>195</v>
      </c>
      <c r="AI901" s="178" t="s">
        <v>178</v>
      </c>
      <c r="AJ901" s="176"/>
    </row>
    <row r="902" spans="2:36" s="87" customFormat="1" ht="64" customHeight="1" x14ac:dyDescent="0.35">
      <c r="B902" s="176"/>
      <c r="C902" s="176"/>
      <c r="D902" s="176"/>
      <c r="E902" s="177"/>
      <c r="F902" s="177"/>
      <c r="G902" s="177"/>
      <c r="H902" s="176"/>
      <c r="I902" s="176"/>
      <c r="J902" s="11" t="s">
        <v>128</v>
      </c>
      <c r="K902" s="7" t="s">
        <v>129</v>
      </c>
      <c r="L902" s="7" t="s">
        <v>87</v>
      </c>
      <c r="M902" s="88">
        <v>2</v>
      </c>
      <c r="N902" s="178"/>
      <c r="O902" s="176"/>
      <c r="P902" s="176"/>
      <c r="Q902" s="176"/>
      <c r="R902" s="179"/>
      <c r="S902" s="179"/>
      <c r="T902" s="180"/>
      <c r="U902" s="180"/>
      <c r="V902" s="289"/>
      <c r="W902" s="199"/>
      <c r="X902" s="199"/>
      <c r="Y902" s="199"/>
      <c r="Z902" s="199"/>
      <c r="AA902" s="199"/>
      <c r="AB902" s="199"/>
      <c r="AC902" s="178"/>
      <c r="AD902" s="185"/>
      <c r="AE902" s="185"/>
      <c r="AF902" s="176"/>
      <c r="AG902" s="178"/>
      <c r="AH902" s="178"/>
      <c r="AI902" s="178"/>
      <c r="AJ902" s="176"/>
    </row>
    <row r="903" spans="2:36" s="87" customFormat="1" ht="59.15" customHeight="1" x14ac:dyDescent="0.35">
      <c r="B903" s="176"/>
      <c r="C903" s="176"/>
      <c r="D903" s="176"/>
      <c r="E903" s="177"/>
      <c r="F903" s="177"/>
      <c r="G903" s="177"/>
      <c r="H903" s="176"/>
      <c r="I903" s="176"/>
      <c r="J903" s="11" t="s">
        <v>144</v>
      </c>
      <c r="K903" s="7" t="s">
        <v>145</v>
      </c>
      <c r="L903" s="7" t="s">
        <v>87</v>
      </c>
      <c r="M903" s="88">
        <v>90</v>
      </c>
      <c r="N903" s="178"/>
      <c r="O903" s="176"/>
      <c r="P903" s="176"/>
      <c r="Q903" s="176"/>
      <c r="R903" s="179"/>
      <c r="S903" s="179"/>
      <c r="T903" s="180"/>
      <c r="U903" s="180"/>
      <c r="V903" s="289"/>
      <c r="W903" s="199"/>
      <c r="X903" s="199"/>
      <c r="Y903" s="199"/>
      <c r="Z903" s="199"/>
      <c r="AA903" s="199"/>
      <c r="AB903" s="199"/>
      <c r="AC903" s="178"/>
      <c r="AD903" s="185"/>
      <c r="AE903" s="185"/>
      <c r="AF903" s="176"/>
      <c r="AG903" s="178"/>
      <c r="AH903" s="178"/>
      <c r="AI903" s="178"/>
      <c r="AJ903" s="176"/>
    </row>
    <row r="904" spans="2:36" s="87" customFormat="1" ht="113.5" customHeight="1" x14ac:dyDescent="0.35">
      <c r="B904" s="176" t="s">
        <v>529</v>
      </c>
      <c r="C904" s="176" t="s">
        <v>539</v>
      </c>
      <c r="D904" s="176" t="s">
        <v>123</v>
      </c>
      <c r="E904" s="177" t="s">
        <v>67</v>
      </c>
      <c r="F904" s="177" t="s">
        <v>151</v>
      </c>
      <c r="G904" s="177" t="s">
        <v>164</v>
      </c>
      <c r="H904" s="176" t="s">
        <v>70</v>
      </c>
      <c r="I904" s="176" t="s">
        <v>79</v>
      </c>
      <c r="J904" s="11" t="s">
        <v>229</v>
      </c>
      <c r="K904" s="7" t="s">
        <v>124</v>
      </c>
      <c r="L904" s="7" t="s">
        <v>88</v>
      </c>
      <c r="M904" s="7">
        <v>40</v>
      </c>
      <c r="N904" s="178" t="s">
        <v>125</v>
      </c>
      <c r="O904" s="194" t="s">
        <v>537</v>
      </c>
      <c r="P904" s="176" t="s">
        <v>75</v>
      </c>
      <c r="Q904" s="176" t="s">
        <v>76</v>
      </c>
      <c r="R904" s="179" t="s">
        <v>77</v>
      </c>
      <c r="S904" s="179" t="s">
        <v>126</v>
      </c>
      <c r="T904" s="180">
        <f>V904+Y904</f>
        <v>110852</v>
      </c>
      <c r="U904" s="180" t="s">
        <v>79</v>
      </c>
      <c r="V904" s="199">
        <v>94224.2</v>
      </c>
      <c r="W904" s="199" t="s">
        <v>100</v>
      </c>
      <c r="X904" s="199" t="s">
        <v>100</v>
      </c>
      <c r="Y904" s="199">
        <v>16627.8</v>
      </c>
      <c r="Z904" s="199" t="s">
        <v>100</v>
      </c>
      <c r="AA904" s="199" t="s">
        <v>100</v>
      </c>
      <c r="AB904" s="199">
        <v>8988</v>
      </c>
      <c r="AC904" s="178" t="s">
        <v>166</v>
      </c>
      <c r="AD904" s="185" t="s">
        <v>79</v>
      </c>
      <c r="AE904" s="185">
        <f>V904+Y904</f>
        <v>110852</v>
      </c>
      <c r="AF904" s="176" t="s">
        <v>79</v>
      </c>
      <c r="AG904" s="178" t="s">
        <v>33</v>
      </c>
      <c r="AH904" s="178" t="s">
        <v>195</v>
      </c>
      <c r="AI904" s="178" t="s">
        <v>178</v>
      </c>
      <c r="AJ904" s="176"/>
    </row>
    <row r="905" spans="2:36" s="87" customFormat="1" ht="61" customHeight="1" x14ac:dyDescent="0.35">
      <c r="B905" s="176"/>
      <c r="C905" s="176"/>
      <c r="D905" s="176"/>
      <c r="E905" s="177"/>
      <c r="F905" s="177"/>
      <c r="G905" s="177"/>
      <c r="H905" s="176"/>
      <c r="I905" s="176"/>
      <c r="J905" s="11" t="s">
        <v>128</v>
      </c>
      <c r="K905" s="7" t="s">
        <v>129</v>
      </c>
      <c r="L905" s="7" t="s">
        <v>87</v>
      </c>
      <c r="M905" s="88">
        <v>2</v>
      </c>
      <c r="N905" s="178"/>
      <c r="O905" s="195"/>
      <c r="P905" s="176"/>
      <c r="Q905" s="176"/>
      <c r="R905" s="179"/>
      <c r="S905" s="179"/>
      <c r="T905" s="180"/>
      <c r="U905" s="180"/>
      <c r="V905" s="199"/>
      <c r="W905" s="199"/>
      <c r="X905" s="199"/>
      <c r="Y905" s="199"/>
      <c r="Z905" s="199"/>
      <c r="AA905" s="199"/>
      <c r="AB905" s="199"/>
      <c r="AC905" s="178"/>
      <c r="AD905" s="185"/>
      <c r="AE905" s="185"/>
      <c r="AF905" s="176"/>
      <c r="AG905" s="178"/>
      <c r="AH905" s="178"/>
      <c r="AI905" s="178"/>
      <c r="AJ905" s="176"/>
    </row>
    <row r="906" spans="2:36" s="87" customFormat="1" ht="59.15" customHeight="1" x14ac:dyDescent="0.35">
      <c r="B906" s="176"/>
      <c r="C906" s="176"/>
      <c r="D906" s="176"/>
      <c r="E906" s="177"/>
      <c r="F906" s="177"/>
      <c r="G906" s="177"/>
      <c r="H906" s="176"/>
      <c r="I906" s="176"/>
      <c r="J906" s="11" t="s">
        <v>144</v>
      </c>
      <c r="K906" s="7" t="s">
        <v>145</v>
      </c>
      <c r="L906" s="7" t="s">
        <v>87</v>
      </c>
      <c r="M906" s="88">
        <v>74</v>
      </c>
      <c r="N906" s="178"/>
      <c r="O906" s="196"/>
      <c r="P906" s="176"/>
      <c r="Q906" s="176"/>
      <c r="R906" s="179"/>
      <c r="S906" s="179"/>
      <c r="T906" s="180"/>
      <c r="U906" s="180"/>
      <c r="V906" s="199"/>
      <c r="W906" s="199"/>
      <c r="X906" s="199"/>
      <c r="Y906" s="199"/>
      <c r="Z906" s="199"/>
      <c r="AA906" s="199"/>
      <c r="AB906" s="199"/>
      <c r="AC906" s="178"/>
      <c r="AD906" s="185"/>
      <c r="AE906" s="185"/>
      <c r="AF906" s="176"/>
      <c r="AG906" s="178"/>
      <c r="AH906" s="178"/>
      <c r="AI906" s="178"/>
      <c r="AJ906" s="176"/>
    </row>
    <row r="907" spans="2:36" s="87" customFormat="1" ht="103.5" customHeight="1" x14ac:dyDescent="0.35">
      <c r="B907" s="176" t="s">
        <v>530</v>
      </c>
      <c r="C907" s="176" t="s">
        <v>540</v>
      </c>
      <c r="D907" s="176" t="s">
        <v>123</v>
      </c>
      <c r="E907" s="177" t="s">
        <v>67</v>
      </c>
      <c r="F907" s="177" t="s">
        <v>151</v>
      </c>
      <c r="G907" s="177" t="s">
        <v>164</v>
      </c>
      <c r="H907" s="176" t="s">
        <v>70</v>
      </c>
      <c r="I907" s="176" t="s">
        <v>79</v>
      </c>
      <c r="J907" s="11" t="s">
        <v>229</v>
      </c>
      <c r="K907" s="7" t="s">
        <v>124</v>
      </c>
      <c r="L907" s="7" t="s">
        <v>88</v>
      </c>
      <c r="M907" s="7">
        <v>40</v>
      </c>
      <c r="N907" s="178" t="s">
        <v>125</v>
      </c>
      <c r="O907" s="176" t="s">
        <v>537</v>
      </c>
      <c r="P907" s="176" t="s">
        <v>75</v>
      </c>
      <c r="Q907" s="176" t="s">
        <v>76</v>
      </c>
      <c r="R907" s="179" t="s">
        <v>77</v>
      </c>
      <c r="S907" s="179" t="s">
        <v>126</v>
      </c>
      <c r="T907" s="180">
        <f>V907+Y907</f>
        <v>133750</v>
      </c>
      <c r="U907" s="180" t="s">
        <v>79</v>
      </c>
      <c r="V907" s="199">
        <v>113687.5</v>
      </c>
      <c r="W907" s="199" t="s">
        <v>100</v>
      </c>
      <c r="X907" s="199" t="s">
        <v>100</v>
      </c>
      <c r="Y907" s="199">
        <v>20062.5</v>
      </c>
      <c r="Z907" s="199" t="s">
        <v>100</v>
      </c>
      <c r="AA907" s="199" t="s">
        <v>100</v>
      </c>
      <c r="AB907" s="199">
        <v>10844.59</v>
      </c>
      <c r="AC907" s="178" t="s">
        <v>166</v>
      </c>
      <c r="AD907" s="185" t="s">
        <v>79</v>
      </c>
      <c r="AE907" s="185">
        <f>V907+Y907</f>
        <v>133750</v>
      </c>
      <c r="AF907" s="176" t="s">
        <v>79</v>
      </c>
      <c r="AG907" s="178" t="s">
        <v>33</v>
      </c>
      <c r="AH907" s="178" t="s">
        <v>195</v>
      </c>
      <c r="AI907" s="178" t="s">
        <v>178</v>
      </c>
      <c r="AJ907" s="176"/>
    </row>
    <row r="908" spans="2:36" s="87" customFormat="1" ht="63" customHeight="1" x14ac:dyDescent="0.35">
      <c r="B908" s="176"/>
      <c r="C908" s="176"/>
      <c r="D908" s="176"/>
      <c r="E908" s="177"/>
      <c r="F908" s="177"/>
      <c r="G908" s="177"/>
      <c r="H908" s="176"/>
      <c r="I908" s="176"/>
      <c r="J908" s="11" t="s">
        <v>128</v>
      </c>
      <c r="K908" s="7" t="s">
        <v>129</v>
      </c>
      <c r="L908" s="7" t="s">
        <v>87</v>
      </c>
      <c r="M908" s="88">
        <v>3</v>
      </c>
      <c r="N908" s="178"/>
      <c r="O908" s="176"/>
      <c r="P908" s="176"/>
      <c r="Q908" s="176"/>
      <c r="R908" s="179"/>
      <c r="S908" s="179"/>
      <c r="T908" s="180"/>
      <c r="U908" s="180"/>
      <c r="V908" s="199"/>
      <c r="W908" s="199"/>
      <c r="X908" s="199"/>
      <c r="Y908" s="199"/>
      <c r="Z908" s="199"/>
      <c r="AA908" s="199"/>
      <c r="AB908" s="199"/>
      <c r="AC908" s="178"/>
      <c r="AD908" s="185"/>
      <c r="AE908" s="185"/>
      <c r="AF908" s="176"/>
      <c r="AG908" s="178"/>
      <c r="AH908" s="178"/>
      <c r="AI908" s="178"/>
      <c r="AJ908" s="176"/>
    </row>
    <row r="909" spans="2:36" s="87" customFormat="1" ht="59.15" customHeight="1" x14ac:dyDescent="0.35">
      <c r="B909" s="176"/>
      <c r="C909" s="176"/>
      <c r="D909" s="176"/>
      <c r="E909" s="177"/>
      <c r="F909" s="177"/>
      <c r="G909" s="177"/>
      <c r="H909" s="176"/>
      <c r="I909" s="176"/>
      <c r="J909" s="11" t="s">
        <v>144</v>
      </c>
      <c r="K909" s="7" t="s">
        <v>145</v>
      </c>
      <c r="L909" s="7" t="s">
        <v>87</v>
      </c>
      <c r="M909" s="88">
        <v>120</v>
      </c>
      <c r="N909" s="178"/>
      <c r="O909" s="176"/>
      <c r="P909" s="176"/>
      <c r="Q909" s="176"/>
      <c r="R909" s="179"/>
      <c r="S909" s="179"/>
      <c r="T909" s="180"/>
      <c r="U909" s="180"/>
      <c r="V909" s="199"/>
      <c r="W909" s="199"/>
      <c r="X909" s="199"/>
      <c r="Y909" s="199"/>
      <c r="Z909" s="199"/>
      <c r="AA909" s="199"/>
      <c r="AB909" s="199"/>
      <c r="AC909" s="178"/>
      <c r="AD909" s="185"/>
      <c r="AE909" s="185"/>
      <c r="AF909" s="176"/>
      <c r="AG909" s="178"/>
      <c r="AH909" s="178"/>
      <c r="AI909" s="178"/>
      <c r="AJ909" s="176"/>
    </row>
    <row r="910" spans="2:36" s="87" customFormat="1" ht="109" customHeight="1" x14ac:dyDescent="0.35">
      <c r="B910" s="176" t="s">
        <v>531</v>
      </c>
      <c r="C910" s="176" t="s">
        <v>541</v>
      </c>
      <c r="D910" s="176" t="s">
        <v>123</v>
      </c>
      <c r="E910" s="177" t="s">
        <v>67</v>
      </c>
      <c r="F910" s="177" t="s">
        <v>151</v>
      </c>
      <c r="G910" s="177" t="s">
        <v>164</v>
      </c>
      <c r="H910" s="176" t="s">
        <v>70</v>
      </c>
      <c r="I910" s="176" t="s">
        <v>79</v>
      </c>
      <c r="J910" s="11" t="s">
        <v>229</v>
      </c>
      <c r="K910" s="7" t="s">
        <v>124</v>
      </c>
      <c r="L910" s="7" t="s">
        <v>88</v>
      </c>
      <c r="M910" s="7">
        <v>40</v>
      </c>
      <c r="N910" s="178" t="s">
        <v>125</v>
      </c>
      <c r="O910" s="176" t="s">
        <v>537</v>
      </c>
      <c r="P910" s="176" t="s">
        <v>75</v>
      </c>
      <c r="Q910" s="176" t="s">
        <v>76</v>
      </c>
      <c r="R910" s="179" t="s">
        <v>77</v>
      </c>
      <c r="S910" s="179" t="s">
        <v>126</v>
      </c>
      <c r="T910" s="180">
        <f>V910+Y910</f>
        <v>74900</v>
      </c>
      <c r="U910" s="180" t="s">
        <v>79</v>
      </c>
      <c r="V910" s="199">
        <v>63665</v>
      </c>
      <c r="W910" s="199" t="s">
        <v>100</v>
      </c>
      <c r="X910" s="199" t="s">
        <v>100</v>
      </c>
      <c r="Y910" s="199">
        <v>11235</v>
      </c>
      <c r="Z910" s="199" t="s">
        <v>100</v>
      </c>
      <c r="AA910" s="199" t="s">
        <v>100</v>
      </c>
      <c r="AB910" s="199">
        <v>6072.97</v>
      </c>
      <c r="AC910" s="178" t="s">
        <v>166</v>
      </c>
      <c r="AD910" s="185" t="s">
        <v>79</v>
      </c>
      <c r="AE910" s="185">
        <f>V910+Y910</f>
        <v>74900</v>
      </c>
      <c r="AF910" s="176" t="s">
        <v>79</v>
      </c>
      <c r="AG910" s="178" t="s">
        <v>33</v>
      </c>
      <c r="AH910" s="178" t="s">
        <v>200</v>
      </c>
      <c r="AI910" s="178" t="s">
        <v>320</v>
      </c>
      <c r="AJ910" s="176"/>
    </row>
    <row r="911" spans="2:36" s="87" customFormat="1" ht="63" customHeight="1" x14ac:dyDescent="0.35">
      <c r="B911" s="176"/>
      <c r="C911" s="176"/>
      <c r="D911" s="176"/>
      <c r="E911" s="177"/>
      <c r="F911" s="177"/>
      <c r="G911" s="177"/>
      <c r="H911" s="176"/>
      <c r="I911" s="176"/>
      <c r="J911" s="11" t="s">
        <v>128</v>
      </c>
      <c r="K911" s="7" t="s">
        <v>129</v>
      </c>
      <c r="L911" s="7" t="s">
        <v>87</v>
      </c>
      <c r="M911" s="7">
        <v>1</v>
      </c>
      <c r="N911" s="178"/>
      <c r="O911" s="176"/>
      <c r="P911" s="176"/>
      <c r="Q911" s="176"/>
      <c r="R911" s="179"/>
      <c r="S911" s="179"/>
      <c r="T911" s="180"/>
      <c r="U911" s="180"/>
      <c r="V911" s="199"/>
      <c r="W911" s="199"/>
      <c r="X911" s="199"/>
      <c r="Y911" s="199"/>
      <c r="Z911" s="199"/>
      <c r="AA911" s="199"/>
      <c r="AB911" s="199"/>
      <c r="AC911" s="178"/>
      <c r="AD911" s="185"/>
      <c r="AE911" s="185"/>
      <c r="AF911" s="176"/>
      <c r="AG911" s="178"/>
      <c r="AH911" s="178"/>
      <c r="AI911" s="178"/>
      <c r="AJ911" s="176"/>
    </row>
    <row r="912" spans="2:36" s="87" customFormat="1" ht="59.15" customHeight="1" x14ac:dyDescent="0.35">
      <c r="B912" s="176"/>
      <c r="C912" s="176"/>
      <c r="D912" s="176"/>
      <c r="E912" s="177"/>
      <c r="F912" s="177"/>
      <c r="G912" s="177"/>
      <c r="H912" s="176"/>
      <c r="I912" s="176"/>
      <c r="J912" s="11" t="s">
        <v>144</v>
      </c>
      <c r="K912" s="7" t="s">
        <v>145</v>
      </c>
      <c r="L912" s="7" t="s">
        <v>87</v>
      </c>
      <c r="M912" s="88">
        <v>60</v>
      </c>
      <c r="N912" s="178"/>
      <c r="O912" s="176"/>
      <c r="P912" s="176"/>
      <c r="Q912" s="176"/>
      <c r="R912" s="179"/>
      <c r="S912" s="179"/>
      <c r="T912" s="180"/>
      <c r="U912" s="180"/>
      <c r="V912" s="199"/>
      <c r="W912" s="199"/>
      <c r="X912" s="199"/>
      <c r="Y912" s="199"/>
      <c r="Z912" s="199"/>
      <c r="AA912" s="199"/>
      <c r="AB912" s="199"/>
      <c r="AC912" s="178"/>
      <c r="AD912" s="185"/>
      <c r="AE912" s="185"/>
      <c r="AF912" s="176"/>
      <c r="AG912" s="178"/>
      <c r="AH912" s="178"/>
      <c r="AI912" s="178"/>
      <c r="AJ912" s="176"/>
    </row>
    <row r="913" spans="2:36" s="87" customFormat="1" ht="91" x14ac:dyDescent="0.35">
      <c r="B913" s="176" t="s">
        <v>532</v>
      </c>
      <c r="C913" s="176" t="s">
        <v>542</v>
      </c>
      <c r="D913" s="176" t="s">
        <v>123</v>
      </c>
      <c r="E913" s="177" t="s">
        <v>67</v>
      </c>
      <c r="F913" s="177" t="s">
        <v>151</v>
      </c>
      <c r="G913" s="177" t="s">
        <v>164</v>
      </c>
      <c r="H913" s="176" t="s">
        <v>70</v>
      </c>
      <c r="I913" s="176" t="s">
        <v>79</v>
      </c>
      <c r="J913" s="11" t="s">
        <v>229</v>
      </c>
      <c r="K913" s="7" t="s">
        <v>124</v>
      </c>
      <c r="L913" s="7" t="s">
        <v>88</v>
      </c>
      <c r="M913" s="7">
        <v>40</v>
      </c>
      <c r="N913" s="178" t="s">
        <v>125</v>
      </c>
      <c r="O913" s="194" t="s">
        <v>537</v>
      </c>
      <c r="P913" s="176" t="s">
        <v>75</v>
      </c>
      <c r="Q913" s="176" t="s">
        <v>76</v>
      </c>
      <c r="R913" s="179" t="s">
        <v>77</v>
      </c>
      <c r="S913" s="179" t="s">
        <v>126</v>
      </c>
      <c r="T913" s="180">
        <f>V913+Y913</f>
        <v>104860</v>
      </c>
      <c r="U913" s="180" t="s">
        <v>79</v>
      </c>
      <c r="V913" s="289">
        <v>89131</v>
      </c>
      <c r="W913" s="199" t="s">
        <v>100</v>
      </c>
      <c r="X913" s="199" t="s">
        <v>100</v>
      </c>
      <c r="Y913" s="199">
        <v>15729</v>
      </c>
      <c r="Z913" s="199" t="s">
        <v>100</v>
      </c>
      <c r="AA913" s="199" t="s">
        <v>100</v>
      </c>
      <c r="AB913" s="199">
        <v>8502.19</v>
      </c>
      <c r="AC913" s="178" t="s">
        <v>166</v>
      </c>
      <c r="AD913" s="185" t="s">
        <v>79</v>
      </c>
      <c r="AE913" s="185">
        <f>V913+Y913</f>
        <v>104860</v>
      </c>
      <c r="AF913" s="176" t="s">
        <v>79</v>
      </c>
      <c r="AG913" s="178" t="s">
        <v>33</v>
      </c>
      <c r="AH913" s="178" t="s">
        <v>200</v>
      </c>
      <c r="AI913" s="178" t="s">
        <v>320</v>
      </c>
      <c r="AJ913" s="176"/>
    </row>
    <row r="914" spans="2:36" s="87" customFormat="1" ht="52" customHeight="1" x14ac:dyDescent="0.35">
      <c r="B914" s="176"/>
      <c r="C914" s="176"/>
      <c r="D914" s="176"/>
      <c r="E914" s="177"/>
      <c r="F914" s="177"/>
      <c r="G914" s="177"/>
      <c r="H914" s="176"/>
      <c r="I914" s="176"/>
      <c r="J914" s="11" t="s">
        <v>128</v>
      </c>
      <c r="K914" s="7" t="s">
        <v>129</v>
      </c>
      <c r="L914" s="7" t="s">
        <v>87</v>
      </c>
      <c r="M914" s="88">
        <v>2</v>
      </c>
      <c r="N914" s="178"/>
      <c r="O914" s="195"/>
      <c r="P914" s="176"/>
      <c r="Q914" s="176"/>
      <c r="R914" s="179"/>
      <c r="S914" s="179"/>
      <c r="T914" s="180"/>
      <c r="U914" s="180"/>
      <c r="V914" s="289"/>
      <c r="W914" s="199"/>
      <c r="X914" s="199"/>
      <c r="Y914" s="199"/>
      <c r="Z914" s="199"/>
      <c r="AA914" s="199"/>
      <c r="AB914" s="199"/>
      <c r="AC914" s="178"/>
      <c r="AD914" s="185"/>
      <c r="AE914" s="185"/>
      <c r="AF914" s="176"/>
      <c r="AG914" s="178"/>
      <c r="AH914" s="178"/>
      <c r="AI914" s="178"/>
      <c r="AJ914" s="176"/>
    </row>
    <row r="915" spans="2:36" s="87" customFormat="1" ht="59.15" customHeight="1" x14ac:dyDescent="0.35">
      <c r="B915" s="176"/>
      <c r="C915" s="176"/>
      <c r="D915" s="176"/>
      <c r="E915" s="177"/>
      <c r="F915" s="177"/>
      <c r="G915" s="177"/>
      <c r="H915" s="176"/>
      <c r="I915" s="176"/>
      <c r="J915" s="11" t="s">
        <v>144</v>
      </c>
      <c r="K915" s="7" t="s">
        <v>145</v>
      </c>
      <c r="L915" s="7" t="s">
        <v>87</v>
      </c>
      <c r="M915" s="88">
        <v>64</v>
      </c>
      <c r="N915" s="178"/>
      <c r="O915" s="196"/>
      <c r="P915" s="176"/>
      <c r="Q915" s="176"/>
      <c r="R915" s="179"/>
      <c r="S915" s="179"/>
      <c r="T915" s="180"/>
      <c r="U915" s="180"/>
      <c r="V915" s="289"/>
      <c r="W915" s="199"/>
      <c r="X915" s="199"/>
      <c r="Y915" s="199"/>
      <c r="Z915" s="199"/>
      <c r="AA915" s="199"/>
      <c r="AB915" s="199"/>
      <c r="AC915" s="178"/>
      <c r="AD915" s="185"/>
      <c r="AE915" s="185"/>
      <c r="AF915" s="176"/>
      <c r="AG915" s="178"/>
      <c r="AH915" s="178"/>
      <c r="AI915" s="178"/>
      <c r="AJ915" s="176"/>
    </row>
    <row r="916" spans="2:36" s="101" customFormat="1" ht="52" customHeight="1" x14ac:dyDescent="0.3">
      <c r="B916" s="176" t="s">
        <v>533</v>
      </c>
      <c r="C916" s="176" t="s">
        <v>543</v>
      </c>
      <c r="D916" s="176" t="s">
        <v>66</v>
      </c>
      <c r="E916" s="177" t="s">
        <v>67</v>
      </c>
      <c r="F916" s="177" t="s">
        <v>149</v>
      </c>
      <c r="G916" s="177" t="s">
        <v>69</v>
      </c>
      <c r="H916" s="176" t="s">
        <v>70</v>
      </c>
      <c r="I916" s="176" t="s">
        <v>79</v>
      </c>
      <c r="J916" s="11" t="s">
        <v>130</v>
      </c>
      <c r="K916" s="7" t="s">
        <v>131</v>
      </c>
      <c r="L916" s="7" t="s">
        <v>132</v>
      </c>
      <c r="M916" s="7">
        <v>2</v>
      </c>
      <c r="N916" s="178" t="s">
        <v>125</v>
      </c>
      <c r="O916" s="176" t="s">
        <v>185</v>
      </c>
      <c r="P916" s="176" t="s">
        <v>75</v>
      </c>
      <c r="Q916" s="176" t="s">
        <v>76</v>
      </c>
      <c r="R916" s="179" t="s">
        <v>77</v>
      </c>
      <c r="S916" s="179" t="s">
        <v>126</v>
      </c>
      <c r="T916" s="180">
        <f>V916+Y916</f>
        <v>94962.510000000009</v>
      </c>
      <c r="U916" s="180" t="s">
        <v>100</v>
      </c>
      <c r="V916" s="199">
        <v>80718.13</v>
      </c>
      <c r="W916" s="184" t="s">
        <v>100</v>
      </c>
      <c r="X916" s="184" t="s">
        <v>100</v>
      </c>
      <c r="Y916" s="199">
        <v>14244.38</v>
      </c>
      <c r="Z916" s="184" t="s">
        <v>100</v>
      </c>
      <c r="AA916" s="184" t="s">
        <v>100</v>
      </c>
      <c r="AB916" s="199">
        <v>7699.65</v>
      </c>
      <c r="AC916" s="178" t="s">
        <v>80</v>
      </c>
      <c r="AD916" s="185" t="s">
        <v>100</v>
      </c>
      <c r="AE916" s="185">
        <f>+V916+Y916</f>
        <v>94962.510000000009</v>
      </c>
      <c r="AF916" s="176" t="s">
        <v>79</v>
      </c>
      <c r="AG916" s="178" t="s">
        <v>33</v>
      </c>
      <c r="AH916" s="178" t="s">
        <v>200</v>
      </c>
      <c r="AI916" s="178" t="s">
        <v>320</v>
      </c>
      <c r="AJ916" s="176"/>
    </row>
    <row r="917" spans="2:36" s="101" customFormat="1" ht="52" x14ac:dyDescent="0.3">
      <c r="B917" s="176"/>
      <c r="C917" s="176"/>
      <c r="D917" s="176"/>
      <c r="E917" s="177"/>
      <c r="F917" s="177"/>
      <c r="G917" s="177"/>
      <c r="H917" s="176"/>
      <c r="I917" s="176"/>
      <c r="J917" s="11" t="s">
        <v>133</v>
      </c>
      <c r="K917" s="7" t="s">
        <v>134</v>
      </c>
      <c r="L917" s="7" t="s">
        <v>87</v>
      </c>
      <c r="M917" s="7">
        <v>2</v>
      </c>
      <c r="N917" s="178"/>
      <c r="O917" s="176"/>
      <c r="P917" s="176"/>
      <c r="Q917" s="176"/>
      <c r="R917" s="179"/>
      <c r="S917" s="179"/>
      <c r="T917" s="180"/>
      <c r="U917" s="180"/>
      <c r="V917" s="199"/>
      <c r="W917" s="184"/>
      <c r="X917" s="184"/>
      <c r="Y917" s="199"/>
      <c r="Z917" s="184"/>
      <c r="AA917" s="184"/>
      <c r="AB917" s="199"/>
      <c r="AC917" s="178"/>
      <c r="AD917" s="185"/>
      <c r="AE917" s="185"/>
      <c r="AF917" s="176"/>
      <c r="AG917" s="178"/>
      <c r="AH917" s="178"/>
      <c r="AI917" s="178"/>
      <c r="AJ917" s="176"/>
    </row>
    <row r="918" spans="2:36" s="101" customFormat="1" ht="39" x14ac:dyDescent="0.3">
      <c r="B918" s="176"/>
      <c r="C918" s="176"/>
      <c r="D918" s="176"/>
      <c r="E918" s="177"/>
      <c r="F918" s="177"/>
      <c r="G918" s="177"/>
      <c r="H918" s="176"/>
      <c r="I918" s="176"/>
      <c r="J918" s="11" t="s">
        <v>230</v>
      </c>
      <c r="K918" s="7" t="s">
        <v>135</v>
      </c>
      <c r="L918" s="7" t="s">
        <v>136</v>
      </c>
      <c r="M918" s="7">
        <v>2</v>
      </c>
      <c r="N918" s="178"/>
      <c r="O918" s="176"/>
      <c r="P918" s="176"/>
      <c r="Q918" s="176"/>
      <c r="R918" s="179"/>
      <c r="S918" s="179"/>
      <c r="T918" s="180"/>
      <c r="U918" s="180"/>
      <c r="V918" s="199"/>
      <c r="W918" s="184"/>
      <c r="X918" s="184"/>
      <c r="Y918" s="199"/>
      <c r="Z918" s="184"/>
      <c r="AA918" s="184"/>
      <c r="AB918" s="199"/>
      <c r="AC918" s="178"/>
      <c r="AD918" s="185"/>
      <c r="AE918" s="185"/>
      <c r="AF918" s="176"/>
      <c r="AG918" s="178"/>
      <c r="AH918" s="178"/>
      <c r="AI918" s="178"/>
      <c r="AJ918" s="176"/>
    </row>
    <row r="919" spans="2:36" s="101" customFormat="1" ht="26" x14ac:dyDescent="0.3">
      <c r="B919" s="176"/>
      <c r="C919" s="176"/>
      <c r="D919" s="176"/>
      <c r="E919" s="177"/>
      <c r="F919" s="177"/>
      <c r="G919" s="177"/>
      <c r="H919" s="176"/>
      <c r="I919" s="176"/>
      <c r="J919" s="11" t="s">
        <v>137</v>
      </c>
      <c r="K919" s="7" t="s">
        <v>138</v>
      </c>
      <c r="L919" s="7" t="s">
        <v>136</v>
      </c>
      <c r="M919" s="71">
        <v>2</v>
      </c>
      <c r="N919" s="178"/>
      <c r="O919" s="176"/>
      <c r="P919" s="176"/>
      <c r="Q919" s="176"/>
      <c r="R919" s="179"/>
      <c r="S919" s="179"/>
      <c r="T919" s="180"/>
      <c r="U919" s="180"/>
      <c r="V919" s="199"/>
      <c r="W919" s="184"/>
      <c r="X919" s="184"/>
      <c r="Y919" s="199"/>
      <c r="Z919" s="184"/>
      <c r="AA919" s="184"/>
      <c r="AB919" s="199"/>
      <c r="AC919" s="178"/>
      <c r="AD919" s="185"/>
      <c r="AE919" s="185"/>
      <c r="AF919" s="176"/>
      <c r="AG919" s="178"/>
      <c r="AH919" s="178"/>
      <c r="AI919" s="178"/>
      <c r="AJ919" s="176"/>
    </row>
    <row r="920" spans="2:36" s="101" customFormat="1" ht="52" customHeight="1" x14ac:dyDescent="0.3">
      <c r="B920" s="176" t="s">
        <v>534</v>
      </c>
      <c r="C920" s="176" t="s">
        <v>544</v>
      </c>
      <c r="D920" s="176" t="s">
        <v>66</v>
      </c>
      <c r="E920" s="177" t="s">
        <v>67</v>
      </c>
      <c r="F920" s="177" t="s">
        <v>149</v>
      </c>
      <c r="G920" s="177" t="s">
        <v>69</v>
      </c>
      <c r="H920" s="176" t="s">
        <v>70</v>
      </c>
      <c r="I920" s="176" t="s">
        <v>79</v>
      </c>
      <c r="J920" s="11" t="s">
        <v>130</v>
      </c>
      <c r="K920" s="7" t="s">
        <v>131</v>
      </c>
      <c r="L920" s="7" t="s">
        <v>132</v>
      </c>
      <c r="M920" s="7">
        <v>1</v>
      </c>
      <c r="N920" s="178" t="s">
        <v>125</v>
      </c>
      <c r="O920" s="176" t="s">
        <v>545</v>
      </c>
      <c r="P920" s="176" t="s">
        <v>75</v>
      </c>
      <c r="Q920" s="176" t="s">
        <v>76</v>
      </c>
      <c r="R920" s="179" t="s">
        <v>77</v>
      </c>
      <c r="S920" s="179" t="s">
        <v>126</v>
      </c>
      <c r="T920" s="180">
        <f>V920+Y920</f>
        <v>113067.48999999999</v>
      </c>
      <c r="U920" s="180" t="s">
        <v>100</v>
      </c>
      <c r="V920" s="199">
        <v>96107.37</v>
      </c>
      <c r="W920" s="184" t="s">
        <v>100</v>
      </c>
      <c r="X920" s="184" t="s">
        <v>100</v>
      </c>
      <c r="Y920" s="199">
        <v>16960.12</v>
      </c>
      <c r="Z920" s="184" t="s">
        <v>100</v>
      </c>
      <c r="AA920" s="184" t="s">
        <v>100</v>
      </c>
      <c r="AB920" s="199">
        <v>9167.64</v>
      </c>
      <c r="AC920" s="178" t="s">
        <v>80</v>
      </c>
      <c r="AD920" s="185" t="s">
        <v>100</v>
      </c>
      <c r="AE920" s="185">
        <f>+V920+Y920</f>
        <v>113067.48999999999</v>
      </c>
      <c r="AF920" s="176" t="s">
        <v>79</v>
      </c>
      <c r="AG920" s="178" t="s">
        <v>33</v>
      </c>
      <c r="AH920" s="178" t="s">
        <v>436</v>
      </c>
      <c r="AI920" s="178" t="s">
        <v>546</v>
      </c>
      <c r="AJ920" s="176"/>
    </row>
    <row r="921" spans="2:36" s="101" customFormat="1" ht="52" x14ac:dyDescent="0.3">
      <c r="B921" s="176"/>
      <c r="C921" s="176"/>
      <c r="D921" s="176"/>
      <c r="E921" s="177"/>
      <c r="F921" s="177"/>
      <c r="G921" s="177"/>
      <c r="H921" s="176"/>
      <c r="I921" s="176"/>
      <c r="J921" s="11" t="s">
        <v>133</v>
      </c>
      <c r="K921" s="7" t="s">
        <v>134</v>
      </c>
      <c r="L921" s="7" t="s">
        <v>87</v>
      </c>
      <c r="M921" s="7">
        <v>1</v>
      </c>
      <c r="N921" s="178"/>
      <c r="O921" s="176"/>
      <c r="P921" s="176"/>
      <c r="Q921" s="176"/>
      <c r="R921" s="179"/>
      <c r="S921" s="179"/>
      <c r="T921" s="180"/>
      <c r="U921" s="180"/>
      <c r="V921" s="199"/>
      <c r="W921" s="184"/>
      <c r="X921" s="184"/>
      <c r="Y921" s="199"/>
      <c r="Z921" s="184"/>
      <c r="AA921" s="184"/>
      <c r="AB921" s="199"/>
      <c r="AC921" s="178"/>
      <c r="AD921" s="185"/>
      <c r="AE921" s="185"/>
      <c r="AF921" s="176"/>
      <c r="AG921" s="178"/>
      <c r="AH921" s="178"/>
      <c r="AI921" s="178"/>
      <c r="AJ921" s="176"/>
    </row>
    <row r="922" spans="2:36" s="101" customFormat="1" ht="39" x14ac:dyDescent="0.3">
      <c r="B922" s="176"/>
      <c r="C922" s="176"/>
      <c r="D922" s="176"/>
      <c r="E922" s="177"/>
      <c r="F922" s="177"/>
      <c r="G922" s="177"/>
      <c r="H922" s="176"/>
      <c r="I922" s="176"/>
      <c r="J922" s="11" t="s">
        <v>230</v>
      </c>
      <c r="K922" s="7" t="s">
        <v>135</v>
      </c>
      <c r="L922" s="7" t="s">
        <v>136</v>
      </c>
      <c r="M922" s="7">
        <v>1</v>
      </c>
      <c r="N922" s="178"/>
      <c r="O922" s="176"/>
      <c r="P922" s="176"/>
      <c r="Q922" s="176"/>
      <c r="R922" s="179"/>
      <c r="S922" s="179"/>
      <c r="T922" s="180"/>
      <c r="U922" s="180"/>
      <c r="V922" s="199"/>
      <c r="W922" s="184"/>
      <c r="X922" s="184"/>
      <c r="Y922" s="199"/>
      <c r="Z922" s="184"/>
      <c r="AA922" s="184"/>
      <c r="AB922" s="199"/>
      <c r="AC922" s="178"/>
      <c r="AD922" s="185"/>
      <c r="AE922" s="185"/>
      <c r="AF922" s="176"/>
      <c r="AG922" s="178"/>
      <c r="AH922" s="178"/>
      <c r="AI922" s="178"/>
      <c r="AJ922" s="176"/>
    </row>
    <row r="923" spans="2:36" s="101" customFormat="1" ht="26" x14ac:dyDescent="0.3">
      <c r="B923" s="176"/>
      <c r="C923" s="176"/>
      <c r="D923" s="176"/>
      <c r="E923" s="177"/>
      <c r="F923" s="177"/>
      <c r="G923" s="177"/>
      <c r="H923" s="176"/>
      <c r="I923" s="176"/>
      <c r="J923" s="11" t="s">
        <v>137</v>
      </c>
      <c r="K923" s="7" t="s">
        <v>138</v>
      </c>
      <c r="L923" s="7" t="s">
        <v>136</v>
      </c>
      <c r="M923" s="71">
        <v>1</v>
      </c>
      <c r="N923" s="178"/>
      <c r="O923" s="176"/>
      <c r="P923" s="176"/>
      <c r="Q923" s="176"/>
      <c r="R923" s="179"/>
      <c r="S923" s="179"/>
      <c r="T923" s="180"/>
      <c r="U923" s="180"/>
      <c r="V923" s="199"/>
      <c r="W923" s="184"/>
      <c r="X923" s="184"/>
      <c r="Y923" s="199"/>
      <c r="Z923" s="184"/>
      <c r="AA923" s="184"/>
      <c r="AB923" s="199"/>
      <c r="AC923" s="178"/>
      <c r="AD923" s="185"/>
      <c r="AE923" s="185"/>
      <c r="AF923" s="176"/>
      <c r="AG923" s="178"/>
      <c r="AH923" s="178"/>
      <c r="AI923" s="178"/>
      <c r="AJ923" s="176"/>
    </row>
    <row r="924" spans="2:36" s="101" customFormat="1" ht="52" customHeight="1" x14ac:dyDescent="0.3">
      <c r="B924" s="176" t="s">
        <v>535</v>
      </c>
      <c r="C924" s="176" t="s">
        <v>547</v>
      </c>
      <c r="D924" s="176" t="s">
        <v>66</v>
      </c>
      <c r="E924" s="177" t="s">
        <v>67</v>
      </c>
      <c r="F924" s="177" t="s">
        <v>149</v>
      </c>
      <c r="G924" s="177" t="s">
        <v>69</v>
      </c>
      <c r="H924" s="176" t="s">
        <v>70</v>
      </c>
      <c r="I924" s="176" t="s">
        <v>79</v>
      </c>
      <c r="J924" s="11" t="s">
        <v>130</v>
      </c>
      <c r="K924" s="7" t="s">
        <v>131</v>
      </c>
      <c r="L924" s="7" t="s">
        <v>132</v>
      </c>
      <c r="M924" s="7">
        <v>1</v>
      </c>
      <c r="N924" s="178" t="s">
        <v>125</v>
      </c>
      <c r="O924" s="176" t="s">
        <v>185</v>
      </c>
      <c r="P924" s="176" t="s">
        <v>75</v>
      </c>
      <c r="Q924" s="176" t="s">
        <v>76</v>
      </c>
      <c r="R924" s="179" t="s">
        <v>77</v>
      </c>
      <c r="S924" s="179" t="s">
        <v>126</v>
      </c>
      <c r="T924" s="180">
        <f>V924+Y924</f>
        <v>75970</v>
      </c>
      <c r="U924" s="180" t="s">
        <v>100</v>
      </c>
      <c r="V924" s="199">
        <v>64574.5</v>
      </c>
      <c r="W924" s="184" t="s">
        <v>100</v>
      </c>
      <c r="X924" s="184" t="s">
        <v>100</v>
      </c>
      <c r="Y924" s="199">
        <v>11395.5</v>
      </c>
      <c r="Z924" s="184" t="s">
        <v>100</v>
      </c>
      <c r="AA924" s="184" t="s">
        <v>100</v>
      </c>
      <c r="AB924" s="199">
        <v>6159.73</v>
      </c>
      <c r="AC924" s="178" t="s">
        <v>80</v>
      </c>
      <c r="AD924" s="185" t="s">
        <v>100</v>
      </c>
      <c r="AE924" s="185">
        <f>+V924+Y924</f>
        <v>75970</v>
      </c>
      <c r="AF924" s="176" t="s">
        <v>79</v>
      </c>
      <c r="AG924" s="178" t="s">
        <v>33</v>
      </c>
      <c r="AH924" s="178" t="s">
        <v>436</v>
      </c>
      <c r="AI924" s="178" t="s">
        <v>546</v>
      </c>
      <c r="AJ924" s="176"/>
    </row>
    <row r="925" spans="2:36" s="101" customFormat="1" ht="52" x14ac:dyDescent="0.3">
      <c r="B925" s="176"/>
      <c r="C925" s="176"/>
      <c r="D925" s="176"/>
      <c r="E925" s="177"/>
      <c r="F925" s="177"/>
      <c r="G925" s="177"/>
      <c r="H925" s="176"/>
      <c r="I925" s="176"/>
      <c r="J925" s="11" t="s">
        <v>133</v>
      </c>
      <c r="K925" s="7" t="s">
        <v>134</v>
      </c>
      <c r="L925" s="7" t="s">
        <v>87</v>
      </c>
      <c r="M925" s="7">
        <v>1</v>
      </c>
      <c r="N925" s="178"/>
      <c r="O925" s="176"/>
      <c r="P925" s="176"/>
      <c r="Q925" s="176"/>
      <c r="R925" s="179"/>
      <c r="S925" s="179"/>
      <c r="T925" s="180"/>
      <c r="U925" s="180"/>
      <c r="V925" s="199"/>
      <c r="W925" s="184"/>
      <c r="X925" s="184"/>
      <c r="Y925" s="199"/>
      <c r="Z925" s="184"/>
      <c r="AA925" s="184"/>
      <c r="AB925" s="199"/>
      <c r="AC925" s="178"/>
      <c r="AD925" s="185"/>
      <c r="AE925" s="185"/>
      <c r="AF925" s="176"/>
      <c r="AG925" s="178"/>
      <c r="AH925" s="178"/>
      <c r="AI925" s="178"/>
      <c r="AJ925" s="176"/>
    </row>
    <row r="926" spans="2:36" s="101" customFormat="1" ht="39" x14ac:dyDescent="0.3">
      <c r="B926" s="176"/>
      <c r="C926" s="176"/>
      <c r="D926" s="176"/>
      <c r="E926" s="177"/>
      <c r="F926" s="177"/>
      <c r="G926" s="177"/>
      <c r="H926" s="176"/>
      <c r="I926" s="176"/>
      <c r="J926" s="11" t="s">
        <v>230</v>
      </c>
      <c r="K926" s="7" t="s">
        <v>135</v>
      </c>
      <c r="L926" s="7" t="s">
        <v>136</v>
      </c>
      <c r="M926" s="7">
        <v>1</v>
      </c>
      <c r="N926" s="178"/>
      <c r="O926" s="176"/>
      <c r="P926" s="176"/>
      <c r="Q926" s="176"/>
      <c r="R926" s="179"/>
      <c r="S926" s="179"/>
      <c r="T926" s="180"/>
      <c r="U926" s="180"/>
      <c r="V926" s="199"/>
      <c r="W926" s="184"/>
      <c r="X926" s="184"/>
      <c r="Y926" s="199"/>
      <c r="Z926" s="184"/>
      <c r="AA926" s="184"/>
      <c r="AB926" s="199"/>
      <c r="AC926" s="178"/>
      <c r="AD926" s="185"/>
      <c r="AE926" s="185"/>
      <c r="AF926" s="176"/>
      <c r="AG926" s="178"/>
      <c r="AH926" s="178"/>
      <c r="AI926" s="178"/>
      <c r="AJ926" s="176"/>
    </row>
    <row r="927" spans="2:36" s="101" customFormat="1" ht="48" customHeight="1" x14ac:dyDescent="0.3">
      <c r="B927" s="176"/>
      <c r="C927" s="176"/>
      <c r="D927" s="176"/>
      <c r="E927" s="177"/>
      <c r="F927" s="177"/>
      <c r="G927" s="177"/>
      <c r="H927" s="176"/>
      <c r="I927" s="176"/>
      <c r="J927" s="11" t="s">
        <v>137</v>
      </c>
      <c r="K927" s="7" t="s">
        <v>138</v>
      </c>
      <c r="L927" s="7" t="s">
        <v>136</v>
      </c>
      <c r="M927" s="7">
        <v>1</v>
      </c>
      <c r="N927" s="178"/>
      <c r="O927" s="176"/>
      <c r="P927" s="176"/>
      <c r="Q927" s="176"/>
      <c r="R927" s="179"/>
      <c r="S927" s="179"/>
      <c r="T927" s="180"/>
      <c r="U927" s="180"/>
      <c r="V927" s="199"/>
      <c r="W927" s="184"/>
      <c r="X927" s="184"/>
      <c r="Y927" s="199"/>
      <c r="Z927" s="184"/>
      <c r="AA927" s="184"/>
      <c r="AB927" s="199"/>
      <c r="AC927" s="178"/>
      <c r="AD927" s="185"/>
      <c r="AE927" s="185"/>
      <c r="AF927" s="176"/>
      <c r="AG927" s="178"/>
      <c r="AH927" s="178"/>
      <c r="AI927" s="178"/>
      <c r="AJ927" s="176"/>
    </row>
    <row r="928" spans="2:36" s="101" customFormat="1" ht="52" customHeight="1" x14ac:dyDescent="0.3">
      <c r="B928" s="256" t="s">
        <v>1092</v>
      </c>
      <c r="C928" s="256" t="s">
        <v>243</v>
      </c>
      <c r="D928" s="256" t="s">
        <v>66</v>
      </c>
      <c r="E928" s="242" t="s">
        <v>67</v>
      </c>
      <c r="F928" s="242" t="s">
        <v>852</v>
      </c>
      <c r="G928" s="242" t="s">
        <v>69</v>
      </c>
      <c r="H928" s="256" t="s">
        <v>70</v>
      </c>
      <c r="I928" s="256" t="s">
        <v>79</v>
      </c>
      <c r="J928" s="20" t="s">
        <v>130</v>
      </c>
      <c r="K928" s="28" t="s">
        <v>131</v>
      </c>
      <c r="L928" s="28" t="s">
        <v>132</v>
      </c>
      <c r="M928" s="28">
        <v>2</v>
      </c>
      <c r="N928" s="222" t="s">
        <v>125</v>
      </c>
      <c r="O928" s="256" t="s">
        <v>387</v>
      </c>
      <c r="P928" s="256" t="s">
        <v>75</v>
      </c>
      <c r="Q928" s="256" t="s">
        <v>76</v>
      </c>
      <c r="R928" s="335" t="s">
        <v>77</v>
      </c>
      <c r="S928" s="335" t="s">
        <v>126</v>
      </c>
      <c r="T928" s="320">
        <f>V928+Y928</f>
        <v>151940</v>
      </c>
      <c r="U928" s="320">
        <f>+T928/2</f>
        <v>75970</v>
      </c>
      <c r="V928" s="314">
        <v>75970</v>
      </c>
      <c r="W928" s="314" t="s">
        <v>79</v>
      </c>
      <c r="X928" s="314" t="s">
        <v>79</v>
      </c>
      <c r="Y928" s="314">
        <v>75970</v>
      </c>
      <c r="Z928" s="314" t="s">
        <v>79</v>
      </c>
      <c r="AA928" s="314" t="s">
        <v>79</v>
      </c>
      <c r="AB928" s="314">
        <v>13212.17</v>
      </c>
      <c r="AC928" s="222" t="s">
        <v>80</v>
      </c>
      <c r="AD928" s="241">
        <f>V928+Y928</f>
        <v>151940</v>
      </c>
      <c r="AE928" s="241" t="s">
        <v>79</v>
      </c>
      <c r="AF928" s="222" t="s">
        <v>79</v>
      </c>
      <c r="AG928" s="222" t="s">
        <v>33</v>
      </c>
      <c r="AH928" s="222" t="s">
        <v>178</v>
      </c>
      <c r="AI928" s="222" t="s">
        <v>179</v>
      </c>
      <c r="AJ928" s="222"/>
    </row>
    <row r="929" spans="2:36" s="101" customFormat="1" ht="52" x14ac:dyDescent="0.3">
      <c r="B929" s="256"/>
      <c r="C929" s="256"/>
      <c r="D929" s="256"/>
      <c r="E929" s="242"/>
      <c r="F929" s="242"/>
      <c r="G929" s="242"/>
      <c r="H929" s="256"/>
      <c r="I929" s="256"/>
      <c r="J929" s="20" t="s">
        <v>133</v>
      </c>
      <c r="K929" s="28" t="s">
        <v>134</v>
      </c>
      <c r="L929" s="28" t="s">
        <v>87</v>
      </c>
      <c r="M929" s="28">
        <v>2</v>
      </c>
      <c r="N929" s="222"/>
      <c r="O929" s="256"/>
      <c r="P929" s="256"/>
      <c r="Q929" s="256"/>
      <c r="R929" s="335"/>
      <c r="S929" s="335"/>
      <c r="T929" s="320"/>
      <c r="U929" s="320"/>
      <c r="V929" s="314"/>
      <c r="W929" s="314"/>
      <c r="X929" s="314"/>
      <c r="Y929" s="314"/>
      <c r="Z929" s="314"/>
      <c r="AA929" s="314"/>
      <c r="AB929" s="314"/>
      <c r="AC929" s="222"/>
      <c r="AD929" s="241"/>
      <c r="AE929" s="241"/>
      <c r="AF929" s="256"/>
      <c r="AG929" s="222"/>
      <c r="AH929" s="222"/>
      <c r="AI929" s="222"/>
      <c r="AJ929" s="256"/>
    </row>
    <row r="930" spans="2:36" s="101" customFormat="1" ht="39" x14ac:dyDescent="0.3">
      <c r="B930" s="256"/>
      <c r="C930" s="256"/>
      <c r="D930" s="256"/>
      <c r="E930" s="242"/>
      <c r="F930" s="242"/>
      <c r="G930" s="242"/>
      <c r="H930" s="256"/>
      <c r="I930" s="256"/>
      <c r="J930" s="20" t="s">
        <v>230</v>
      </c>
      <c r="K930" s="28" t="s">
        <v>135</v>
      </c>
      <c r="L930" s="28" t="s">
        <v>136</v>
      </c>
      <c r="M930" s="28">
        <v>2</v>
      </c>
      <c r="N930" s="222"/>
      <c r="O930" s="256"/>
      <c r="P930" s="256"/>
      <c r="Q930" s="256"/>
      <c r="R930" s="335"/>
      <c r="S930" s="335"/>
      <c r="T930" s="320"/>
      <c r="U930" s="320"/>
      <c r="V930" s="314"/>
      <c r="W930" s="314"/>
      <c r="X930" s="314"/>
      <c r="Y930" s="314"/>
      <c r="Z930" s="314"/>
      <c r="AA930" s="314"/>
      <c r="AB930" s="314"/>
      <c r="AC930" s="222"/>
      <c r="AD930" s="241"/>
      <c r="AE930" s="241"/>
      <c r="AF930" s="256"/>
      <c r="AG930" s="222"/>
      <c r="AH930" s="222"/>
      <c r="AI930" s="222"/>
      <c r="AJ930" s="256"/>
    </row>
    <row r="931" spans="2:36" s="101" customFormat="1" ht="26" x14ac:dyDescent="0.3">
      <c r="B931" s="256"/>
      <c r="C931" s="256"/>
      <c r="D931" s="256"/>
      <c r="E931" s="242"/>
      <c r="F931" s="242"/>
      <c r="G931" s="242"/>
      <c r="H931" s="256"/>
      <c r="I931" s="256"/>
      <c r="J931" s="20" t="s">
        <v>137</v>
      </c>
      <c r="K931" s="28" t="s">
        <v>138</v>
      </c>
      <c r="L931" s="28" t="s">
        <v>136</v>
      </c>
      <c r="M931" s="28">
        <v>2</v>
      </c>
      <c r="N931" s="222"/>
      <c r="O931" s="256"/>
      <c r="P931" s="256"/>
      <c r="Q931" s="256"/>
      <c r="R931" s="335"/>
      <c r="S931" s="335"/>
      <c r="T931" s="320"/>
      <c r="U931" s="320"/>
      <c r="V931" s="314"/>
      <c r="W931" s="314"/>
      <c r="X931" s="314"/>
      <c r="Y931" s="314"/>
      <c r="Z931" s="314"/>
      <c r="AA931" s="314"/>
      <c r="AB931" s="314"/>
      <c r="AC931" s="222"/>
      <c r="AD931" s="241"/>
      <c r="AE931" s="241"/>
      <c r="AF931" s="256"/>
      <c r="AG931" s="222"/>
      <c r="AH931" s="222"/>
      <c r="AI931" s="222"/>
      <c r="AJ931" s="256"/>
    </row>
    <row r="932" spans="2:36" s="87" customFormat="1" ht="132" customHeight="1" x14ac:dyDescent="0.35">
      <c r="B932" s="176" t="s">
        <v>240</v>
      </c>
      <c r="C932" s="176" t="s">
        <v>244</v>
      </c>
      <c r="D932" s="176" t="s">
        <v>123</v>
      </c>
      <c r="E932" s="177" t="s">
        <v>67</v>
      </c>
      <c r="F932" s="177" t="s">
        <v>851</v>
      </c>
      <c r="G932" s="177" t="s">
        <v>164</v>
      </c>
      <c r="H932" s="176" t="s">
        <v>70</v>
      </c>
      <c r="I932" s="176" t="s">
        <v>79</v>
      </c>
      <c r="J932" s="11" t="s">
        <v>229</v>
      </c>
      <c r="K932" s="7" t="s">
        <v>124</v>
      </c>
      <c r="L932" s="7" t="s">
        <v>88</v>
      </c>
      <c r="M932" s="7">
        <v>40</v>
      </c>
      <c r="N932" s="178" t="s">
        <v>125</v>
      </c>
      <c r="O932" s="176" t="s">
        <v>387</v>
      </c>
      <c r="P932" s="176" t="s">
        <v>75</v>
      </c>
      <c r="Q932" s="176" t="s">
        <v>76</v>
      </c>
      <c r="R932" s="179" t="s">
        <v>77</v>
      </c>
      <c r="S932" s="179" t="s">
        <v>126</v>
      </c>
      <c r="T932" s="180">
        <f>V932+Y932</f>
        <v>74900</v>
      </c>
      <c r="U932" s="180">
        <f>T932/M933</f>
        <v>74900</v>
      </c>
      <c r="V932" s="184">
        <v>37450</v>
      </c>
      <c r="W932" s="184" t="s">
        <v>79</v>
      </c>
      <c r="X932" s="184" t="s">
        <v>79</v>
      </c>
      <c r="Y932" s="184">
        <v>37450</v>
      </c>
      <c r="Z932" s="184" t="s">
        <v>100</v>
      </c>
      <c r="AA932" s="184" t="s">
        <v>79</v>
      </c>
      <c r="AB932" s="184">
        <v>6513.0450000000001</v>
      </c>
      <c r="AC932" s="178" t="s">
        <v>166</v>
      </c>
      <c r="AD932" s="185">
        <f>V932+Y932</f>
        <v>74900</v>
      </c>
      <c r="AE932" s="185" t="s">
        <v>79</v>
      </c>
      <c r="AF932" s="178" t="s">
        <v>79</v>
      </c>
      <c r="AG932" s="178" t="s">
        <v>33</v>
      </c>
      <c r="AH932" s="178" t="s">
        <v>178</v>
      </c>
      <c r="AI932" s="178" t="s">
        <v>179</v>
      </c>
      <c r="AJ932" s="204"/>
    </row>
    <row r="933" spans="2:36" s="87" customFormat="1" ht="86.15" customHeight="1" x14ac:dyDescent="0.35">
      <c r="B933" s="176"/>
      <c r="C933" s="176"/>
      <c r="D933" s="176"/>
      <c r="E933" s="177"/>
      <c r="F933" s="177"/>
      <c r="G933" s="177"/>
      <c r="H933" s="176"/>
      <c r="I933" s="176"/>
      <c r="J933" s="11" t="s">
        <v>128</v>
      </c>
      <c r="K933" s="7" t="s">
        <v>129</v>
      </c>
      <c r="L933" s="7" t="s">
        <v>87</v>
      </c>
      <c r="M933" s="7">
        <v>1</v>
      </c>
      <c r="N933" s="178"/>
      <c r="O933" s="176"/>
      <c r="P933" s="176"/>
      <c r="Q933" s="176"/>
      <c r="R933" s="179"/>
      <c r="S933" s="179"/>
      <c r="T933" s="180"/>
      <c r="U933" s="180"/>
      <c r="V933" s="184"/>
      <c r="W933" s="184"/>
      <c r="X933" s="184"/>
      <c r="Y933" s="184"/>
      <c r="Z933" s="184"/>
      <c r="AA933" s="184"/>
      <c r="AB933" s="184"/>
      <c r="AC933" s="178"/>
      <c r="AD933" s="185"/>
      <c r="AE933" s="185"/>
      <c r="AF933" s="176"/>
      <c r="AG933" s="178"/>
      <c r="AH933" s="178"/>
      <c r="AI933" s="178"/>
      <c r="AJ933" s="195"/>
    </row>
    <row r="934" spans="2:36" s="87" customFormat="1" ht="59.15" customHeight="1" x14ac:dyDescent="0.35">
      <c r="B934" s="176"/>
      <c r="C934" s="176"/>
      <c r="D934" s="176"/>
      <c r="E934" s="177"/>
      <c r="F934" s="177"/>
      <c r="G934" s="177"/>
      <c r="H934" s="176"/>
      <c r="I934" s="176"/>
      <c r="J934" s="11" t="s">
        <v>144</v>
      </c>
      <c r="K934" s="7" t="s">
        <v>145</v>
      </c>
      <c r="L934" s="7" t="s">
        <v>87</v>
      </c>
      <c r="M934" s="71">
        <v>35</v>
      </c>
      <c r="N934" s="178"/>
      <c r="O934" s="176"/>
      <c r="P934" s="176"/>
      <c r="Q934" s="176"/>
      <c r="R934" s="179"/>
      <c r="S934" s="179"/>
      <c r="T934" s="180"/>
      <c r="U934" s="180"/>
      <c r="V934" s="184"/>
      <c r="W934" s="184"/>
      <c r="X934" s="184"/>
      <c r="Y934" s="184"/>
      <c r="Z934" s="184"/>
      <c r="AA934" s="184"/>
      <c r="AB934" s="184"/>
      <c r="AC934" s="178"/>
      <c r="AD934" s="185"/>
      <c r="AE934" s="185"/>
      <c r="AF934" s="176"/>
      <c r="AG934" s="178"/>
      <c r="AH934" s="178"/>
      <c r="AI934" s="178"/>
      <c r="AJ934" s="196"/>
    </row>
    <row r="935" spans="2:36" s="87" customFormat="1" ht="132" customHeight="1" x14ac:dyDescent="0.35">
      <c r="B935" s="176" t="s">
        <v>241</v>
      </c>
      <c r="C935" s="176" t="s">
        <v>245</v>
      </c>
      <c r="D935" s="176" t="s">
        <v>123</v>
      </c>
      <c r="E935" s="177" t="s">
        <v>67</v>
      </c>
      <c r="F935" s="177" t="s">
        <v>851</v>
      </c>
      <c r="G935" s="177" t="s">
        <v>164</v>
      </c>
      <c r="H935" s="176" t="s">
        <v>70</v>
      </c>
      <c r="I935" s="176" t="s">
        <v>79</v>
      </c>
      <c r="J935" s="11" t="s">
        <v>229</v>
      </c>
      <c r="K935" s="7" t="s">
        <v>124</v>
      </c>
      <c r="L935" s="7" t="s">
        <v>88</v>
      </c>
      <c r="M935" s="7">
        <v>40</v>
      </c>
      <c r="N935" s="178" t="s">
        <v>125</v>
      </c>
      <c r="O935" s="176" t="s">
        <v>387</v>
      </c>
      <c r="P935" s="176" t="s">
        <v>75</v>
      </c>
      <c r="Q935" s="176" t="s">
        <v>76</v>
      </c>
      <c r="R935" s="179" t="s">
        <v>77</v>
      </c>
      <c r="S935" s="179" t="s">
        <v>126</v>
      </c>
      <c r="T935" s="180">
        <f>V935+Y935</f>
        <v>85600</v>
      </c>
      <c r="U935" s="180">
        <f>T935</f>
        <v>85600</v>
      </c>
      <c r="V935" s="184">
        <v>42800</v>
      </c>
      <c r="W935" s="184" t="s">
        <v>79</v>
      </c>
      <c r="X935" s="184" t="s">
        <v>79</v>
      </c>
      <c r="Y935" s="184">
        <v>42800</v>
      </c>
      <c r="Z935" s="184" t="s">
        <v>100</v>
      </c>
      <c r="AA935" s="184" t="s">
        <v>79</v>
      </c>
      <c r="AB935" s="184">
        <v>7443.48</v>
      </c>
      <c r="AC935" s="178" t="s">
        <v>166</v>
      </c>
      <c r="AD935" s="185">
        <f>V935+Y935</f>
        <v>85600</v>
      </c>
      <c r="AE935" s="185" t="s">
        <v>79</v>
      </c>
      <c r="AF935" s="178" t="s">
        <v>79</v>
      </c>
      <c r="AG935" s="178" t="s">
        <v>33</v>
      </c>
      <c r="AH935" s="178" t="s">
        <v>178</v>
      </c>
      <c r="AI935" s="178" t="s">
        <v>179</v>
      </c>
      <c r="AJ935" s="178"/>
    </row>
    <row r="936" spans="2:36" s="87" customFormat="1" ht="86.15" customHeight="1" x14ac:dyDescent="0.35">
      <c r="B936" s="176"/>
      <c r="C936" s="176"/>
      <c r="D936" s="176"/>
      <c r="E936" s="177"/>
      <c r="F936" s="177"/>
      <c r="G936" s="177"/>
      <c r="H936" s="176"/>
      <c r="I936" s="176"/>
      <c r="J936" s="11" t="s">
        <v>128</v>
      </c>
      <c r="K936" s="7" t="s">
        <v>129</v>
      </c>
      <c r="L936" s="7" t="s">
        <v>87</v>
      </c>
      <c r="M936" s="7">
        <v>1</v>
      </c>
      <c r="N936" s="178"/>
      <c r="O936" s="176"/>
      <c r="P936" s="176"/>
      <c r="Q936" s="176"/>
      <c r="R936" s="179"/>
      <c r="S936" s="179"/>
      <c r="T936" s="180"/>
      <c r="U936" s="180"/>
      <c r="V936" s="184"/>
      <c r="W936" s="184"/>
      <c r="X936" s="184"/>
      <c r="Y936" s="184"/>
      <c r="Z936" s="184"/>
      <c r="AA936" s="184"/>
      <c r="AB936" s="184"/>
      <c r="AC936" s="178"/>
      <c r="AD936" s="185"/>
      <c r="AE936" s="185"/>
      <c r="AF936" s="176"/>
      <c r="AG936" s="178"/>
      <c r="AH936" s="178"/>
      <c r="AI936" s="178"/>
      <c r="AJ936" s="176"/>
    </row>
    <row r="937" spans="2:36" s="87" customFormat="1" ht="59.15" customHeight="1" x14ac:dyDescent="0.35">
      <c r="B937" s="176"/>
      <c r="C937" s="176"/>
      <c r="D937" s="176"/>
      <c r="E937" s="177"/>
      <c r="F937" s="177"/>
      <c r="G937" s="177"/>
      <c r="H937" s="176"/>
      <c r="I937" s="176"/>
      <c r="J937" s="11" t="s">
        <v>144</v>
      </c>
      <c r="K937" s="7" t="s">
        <v>145</v>
      </c>
      <c r="L937" s="7" t="s">
        <v>87</v>
      </c>
      <c r="M937" s="71">
        <v>40</v>
      </c>
      <c r="N937" s="178"/>
      <c r="O937" s="176"/>
      <c r="P937" s="176"/>
      <c r="Q937" s="176"/>
      <c r="R937" s="179"/>
      <c r="S937" s="179"/>
      <c r="T937" s="180"/>
      <c r="U937" s="180"/>
      <c r="V937" s="184"/>
      <c r="W937" s="184"/>
      <c r="X937" s="184"/>
      <c r="Y937" s="184"/>
      <c r="Z937" s="184"/>
      <c r="AA937" s="184"/>
      <c r="AB937" s="184"/>
      <c r="AC937" s="178"/>
      <c r="AD937" s="185"/>
      <c r="AE937" s="185"/>
      <c r="AF937" s="176"/>
      <c r="AG937" s="178"/>
      <c r="AH937" s="178"/>
      <c r="AI937" s="178"/>
      <c r="AJ937" s="176"/>
    </row>
    <row r="938" spans="2:36" s="87" customFormat="1" ht="95.15" customHeight="1" x14ac:dyDescent="0.35">
      <c r="B938" s="176" t="s">
        <v>246</v>
      </c>
      <c r="C938" s="176" t="s">
        <v>247</v>
      </c>
      <c r="D938" s="176" t="s">
        <v>123</v>
      </c>
      <c r="E938" s="177" t="s">
        <v>67</v>
      </c>
      <c r="F938" s="177" t="s">
        <v>864</v>
      </c>
      <c r="G938" s="177" t="s">
        <v>164</v>
      </c>
      <c r="H938" s="176" t="s">
        <v>70</v>
      </c>
      <c r="I938" s="176" t="s">
        <v>79</v>
      </c>
      <c r="J938" s="11" t="s">
        <v>229</v>
      </c>
      <c r="K938" s="7" t="s">
        <v>124</v>
      </c>
      <c r="L938" s="7" t="s">
        <v>88</v>
      </c>
      <c r="M938" s="7">
        <v>40</v>
      </c>
      <c r="N938" s="178" t="s">
        <v>125</v>
      </c>
      <c r="O938" s="176" t="s">
        <v>387</v>
      </c>
      <c r="P938" s="176" t="s">
        <v>75</v>
      </c>
      <c r="Q938" s="176" t="s">
        <v>76</v>
      </c>
      <c r="R938" s="179" t="s">
        <v>77</v>
      </c>
      <c r="S938" s="179" t="s">
        <v>126</v>
      </c>
      <c r="T938" s="180">
        <f>V938+Y938</f>
        <v>32100</v>
      </c>
      <c r="U938" s="180">
        <f>T938</f>
        <v>32100</v>
      </c>
      <c r="V938" s="184">
        <v>16050</v>
      </c>
      <c r="W938" s="184" t="s">
        <v>79</v>
      </c>
      <c r="X938" s="184" t="s">
        <v>79</v>
      </c>
      <c r="Y938" s="184">
        <v>16050</v>
      </c>
      <c r="Z938" s="184" t="s">
        <v>100</v>
      </c>
      <c r="AA938" s="184" t="s">
        <v>79</v>
      </c>
      <c r="AB938" s="184">
        <v>2791.31</v>
      </c>
      <c r="AC938" s="178" t="s">
        <v>166</v>
      </c>
      <c r="AD938" s="185">
        <f>V938+Y938</f>
        <v>32100</v>
      </c>
      <c r="AE938" s="185" t="s">
        <v>79</v>
      </c>
      <c r="AF938" s="178" t="s">
        <v>79</v>
      </c>
      <c r="AG938" s="178" t="s">
        <v>33</v>
      </c>
      <c r="AH938" s="178" t="s">
        <v>178</v>
      </c>
      <c r="AI938" s="178" t="s">
        <v>179</v>
      </c>
      <c r="AJ938" s="178"/>
    </row>
    <row r="939" spans="2:36" s="87" customFormat="1" ht="52" customHeight="1" x14ac:dyDescent="0.35">
      <c r="B939" s="176"/>
      <c r="C939" s="176"/>
      <c r="D939" s="176"/>
      <c r="E939" s="177"/>
      <c r="F939" s="177"/>
      <c r="G939" s="177"/>
      <c r="H939" s="176"/>
      <c r="I939" s="176"/>
      <c r="J939" s="11" t="s">
        <v>128</v>
      </c>
      <c r="K939" s="7" t="s">
        <v>129</v>
      </c>
      <c r="L939" s="7" t="s">
        <v>87</v>
      </c>
      <c r="M939" s="7">
        <v>1</v>
      </c>
      <c r="N939" s="178"/>
      <c r="O939" s="176"/>
      <c r="P939" s="176"/>
      <c r="Q939" s="176"/>
      <c r="R939" s="179"/>
      <c r="S939" s="179"/>
      <c r="T939" s="180"/>
      <c r="U939" s="180"/>
      <c r="V939" s="184"/>
      <c r="W939" s="184"/>
      <c r="X939" s="184"/>
      <c r="Y939" s="184"/>
      <c r="Z939" s="184"/>
      <c r="AA939" s="184"/>
      <c r="AB939" s="184"/>
      <c r="AC939" s="178"/>
      <c r="AD939" s="185"/>
      <c r="AE939" s="185"/>
      <c r="AF939" s="176"/>
      <c r="AG939" s="178"/>
      <c r="AH939" s="178"/>
      <c r="AI939" s="178"/>
      <c r="AJ939" s="176"/>
    </row>
    <row r="940" spans="2:36" s="87" customFormat="1" ht="59.15" customHeight="1" x14ac:dyDescent="0.35">
      <c r="B940" s="176"/>
      <c r="C940" s="176"/>
      <c r="D940" s="176"/>
      <c r="E940" s="177"/>
      <c r="F940" s="177"/>
      <c r="G940" s="177"/>
      <c r="H940" s="176"/>
      <c r="I940" s="176"/>
      <c r="J940" s="11" t="s">
        <v>144</v>
      </c>
      <c r="K940" s="7" t="s">
        <v>145</v>
      </c>
      <c r="L940" s="7" t="s">
        <v>87</v>
      </c>
      <c r="M940" s="71">
        <v>15</v>
      </c>
      <c r="N940" s="178"/>
      <c r="O940" s="176"/>
      <c r="P940" s="176"/>
      <c r="Q940" s="176"/>
      <c r="R940" s="179"/>
      <c r="S940" s="179"/>
      <c r="T940" s="180"/>
      <c r="U940" s="180"/>
      <c r="V940" s="184"/>
      <c r="W940" s="184"/>
      <c r="X940" s="184"/>
      <c r="Y940" s="184"/>
      <c r="Z940" s="184"/>
      <c r="AA940" s="184"/>
      <c r="AB940" s="184"/>
      <c r="AC940" s="178"/>
      <c r="AD940" s="185"/>
      <c r="AE940" s="185"/>
      <c r="AF940" s="176"/>
      <c r="AG940" s="178"/>
      <c r="AH940" s="178"/>
      <c r="AI940" s="178"/>
      <c r="AJ940" s="176"/>
    </row>
    <row r="941" spans="2:36" s="87" customFormat="1" ht="95.15" customHeight="1" x14ac:dyDescent="0.35">
      <c r="B941" s="176" t="s">
        <v>248</v>
      </c>
      <c r="C941" s="176" t="s">
        <v>249</v>
      </c>
      <c r="D941" s="176" t="s">
        <v>123</v>
      </c>
      <c r="E941" s="177" t="s">
        <v>67</v>
      </c>
      <c r="F941" s="177" t="s">
        <v>851</v>
      </c>
      <c r="G941" s="177" t="s">
        <v>164</v>
      </c>
      <c r="H941" s="176" t="s">
        <v>70</v>
      </c>
      <c r="I941" s="176" t="s">
        <v>79</v>
      </c>
      <c r="J941" s="11" t="s">
        <v>229</v>
      </c>
      <c r="K941" s="7" t="s">
        <v>124</v>
      </c>
      <c r="L941" s="7" t="s">
        <v>88</v>
      </c>
      <c r="M941" s="7">
        <v>40</v>
      </c>
      <c r="N941" s="178" t="s">
        <v>125</v>
      </c>
      <c r="O941" s="176" t="s">
        <v>387</v>
      </c>
      <c r="P941" s="176" t="s">
        <v>75</v>
      </c>
      <c r="Q941" s="176" t="s">
        <v>76</v>
      </c>
      <c r="R941" s="179" t="s">
        <v>77</v>
      </c>
      <c r="S941" s="179" t="s">
        <v>126</v>
      </c>
      <c r="T941" s="180">
        <f>V941+Y941</f>
        <v>203300</v>
      </c>
      <c r="U941" s="180">
        <f>T941</f>
        <v>203300</v>
      </c>
      <c r="V941" s="184">
        <v>101650</v>
      </c>
      <c r="W941" s="184" t="s">
        <v>79</v>
      </c>
      <c r="X941" s="184" t="s">
        <v>79</v>
      </c>
      <c r="Y941" s="184">
        <v>101650</v>
      </c>
      <c r="Z941" s="184" t="s">
        <v>100</v>
      </c>
      <c r="AA941" s="184" t="s">
        <v>79</v>
      </c>
      <c r="AB941" s="184">
        <v>17678.259999999998</v>
      </c>
      <c r="AC941" s="178" t="s">
        <v>166</v>
      </c>
      <c r="AD941" s="185">
        <f>V941+Y941</f>
        <v>203300</v>
      </c>
      <c r="AE941" s="185" t="s">
        <v>79</v>
      </c>
      <c r="AF941" s="178" t="s">
        <v>79</v>
      </c>
      <c r="AG941" s="178" t="s">
        <v>33</v>
      </c>
      <c r="AH941" s="178" t="s">
        <v>178</v>
      </c>
      <c r="AI941" s="178" t="s">
        <v>179</v>
      </c>
      <c r="AJ941" s="178"/>
    </row>
    <row r="942" spans="2:36" s="87" customFormat="1" ht="59.15" customHeight="1" x14ac:dyDescent="0.35">
      <c r="B942" s="176"/>
      <c r="C942" s="176"/>
      <c r="D942" s="176"/>
      <c r="E942" s="177"/>
      <c r="F942" s="177"/>
      <c r="G942" s="177"/>
      <c r="H942" s="176"/>
      <c r="I942" s="176"/>
      <c r="J942" s="11" t="s">
        <v>128</v>
      </c>
      <c r="K942" s="7" t="s">
        <v>129</v>
      </c>
      <c r="L942" s="7" t="s">
        <v>87</v>
      </c>
      <c r="M942" s="7">
        <v>1</v>
      </c>
      <c r="N942" s="178"/>
      <c r="O942" s="176"/>
      <c r="P942" s="176"/>
      <c r="Q942" s="176"/>
      <c r="R942" s="179"/>
      <c r="S942" s="179"/>
      <c r="T942" s="180"/>
      <c r="U942" s="180"/>
      <c r="V942" s="184"/>
      <c r="W942" s="184"/>
      <c r="X942" s="184"/>
      <c r="Y942" s="184"/>
      <c r="Z942" s="184"/>
      <c r="AA942" s="184"/>
      <c r="AB942" s="184"/>
      <c r="AC942" s="178"/>
      <c r="AD942" s="185"/>
      <c r="AE942" s="185"/>
      <c r="AF942" s="176"/>
      <c r="AG942" s="178"/>
      <c r="AH942" s="178"/>
      <c r="AI942" s="178"/>
      <c r="AJ942" s="176"/>
    </row>
    <row r="943" spans="2:36" s="87" customFormat="1" ht="59.15" customHeight="1" x14ac:dyDescent="0.35">
      <c r="B943" s="176"/>
      <c r="C943" s="176"/>
      <c r="D943" s="176"/>
      <c r="E943" s="177"/>
      <c r="F943" s="177"/>
      <c r="G943" s="177"/>
      <c r="H943" s="176"/>
      <c r="I943" s="176"/>
      <c r="J943" s="11" t="s">
        <v>144</v>
      </c>
      <c r="K943" s="7" t="s">
        <v>145</v>
      </c>
      <c r="L943" s="7" t="s">
        <v>87</v>
      </c>
      <c r="M943" s="71">
        <v>95</v>
      </c>
      <c r="N943" s="178"/>
      <c r="O943" s="176"/>
      <c r="P943" s="176"/>
      <c r="Q943" s="176"/>
      <c r="R943" s="179"/>
      <c r="S943" s="179"/>
      <c r="T943" s="180"/>
      <c r="U943" s="180"/>
      <c r="V943" s="184"/>
      <c r="W943" s="184"/>
      <c r="X943" s="184"/>
      <c r="Y943" s="184"/>
      <c r="Z943" s="184"/>
      <c r="AA943" s="184"/>
      <c r="AB943" s="184"/>
      <c r="AC943" s="178"/>
      <c r="AD943" s="185"/>
      <c r="AE943" s="185"/>
      <c r="AF943" s="176"/>
      <c r="AG943" s="178"/>
      <c r="AH943" s="178"/>
      <c r="AI943" s="178"/>
      <c r="AJ943" s="176"/>
    </row>
    <row r="944" spans="2:36" s="87" customFormat="1" ht="132" customHeight="1" x14ac:dyDescent="0.35">
      <c r="B944" s="256" t="s">
        <v>1093</v>
      </c>
      <c r="C944" s="256" t="s">
        <v>244</v>
      </c>
      <c r="D944" s="256" t="s">
        <v>123</v>
      </c>
      <c r="E944" s="242" t="s">
        <v>67</v>
      </c>
      <c r="F944" s="242" t="s">
        <v>851</v>
      </c>
      <c r="G944" s="242" t="s">
        <v>164</v>
      </c>
      <c r="H944" s="256" t="s">
        <v>70</v>
      </c>
      <c r="I944" s="256" t="s">
        <v>79</v>
      </c>
      <c r="J944" s="20" t="s">
        <v>229</v>
      </c>
      <c r="K944" s="28" t="s">
        <v>124</v>
      </c>
      <c r="L944" s="28" t="s">
        <v>88</v>
      </c>
      <c r="M944" s="28">
        <v>40</v>
      </c>
      <c r="N944" s="222" t="s">
        <v>125</v>
      </c>
      <c r="O944" s="256" t="s">
        <v>387</v>
      </c>
      <c r="P944" s="256" t="s">
        <v>75</v>
      </c>
      <c r="Q944" s="256" t="s">
        <v>76</v>
      </c>
      <c r="R944" s="335" t="s">
        <v>77</v>
      </c>
      <c r="S944" s="335" t="s">
        <v>126</v>
      </c>
      <c r="T944" s="320">
        <f>V944+Y944</f>
        <v>74900</v>
      </c>
      <c r="U944" s="320">
        <f>T944</f>
        <v>74900</v>
      </c>
      <c r="V944" s="314">
        <v>37450</v>
      </c>
      <c r="W944" s="314" t="s">
        <v>79</v>
      </c>
      <c r="X944" s="314" t="s">
        <v>79</v>
      </c>
      <c r="Y944" s="314">
        <v>37450</v>
      </c>
      <c r="Z944" s="314" t="s">
        <v>100</v>
      </c>
      <c r="AA944" s="314" t="s">
        <v>79</v>
      </c>
      <c r="AB944" s="314">
        <v>6513.0450000000001</v>
      </c>
      <c r="AC944" s="222" t="s">
        <v>166</v>
      </c>
      <c r="AD944" s="241">
        <f>V944+Y944</f>
        <v>74900</v>
      </c>
      <c r="AE944" s="241" t="s">
        <v>79</v>
      </c>
      <c r="AF944" s="222" t="s">
        <v>79</v>
      </c>
      <c r="AG944" s="222" t="s">
        <v>33</v>
      </c>
      <c r="AH944" s="222" t="s">
        <v>270</v>
      </c>
      <c r="AI944" s="222" t="s">
        <v>276</v>
      </c>
      <c r="AJ944" s="222"/>
    </row>
    <row r="945" spans="2:36" s="87" customFormat="1" ht="86.15" customHeight="1" x14ac:dyDescent="0.35">
      <c r="B945" s="256"/>
      <c r="C945" s="256"/>
      <c r="D945" s="256"/>
      <c r="E945" s="242"/>
      <c r="F945" s="242"/>
      <c r="G945" s="242"/>
      <c r="H945" s="256"/>
      <c r="I945" s="256"/>
      <c r="J945" s="20" t="s">
        <v>128</v>
      </c>
      <c r="K945" s="28" t="s">
        <v>129</v>
      </c>
      <c r="L945" s="28" t="s">
        <v>87</v>
      </c>
      <c r="M945" s="28">
        <v>1</v>
      </c>
      <c r="N945" s="222"/>
      <c r="O945" s="256"/>
      <c r="P945" s="256"/>
      <c r="Q945" s="256"/>
      <c r="R945" s="335"/>
      <c r="S945" s="335"/>
      <c r="T945" s="320"/>
      <c r="U945" s="320"/>
      <c r="V945" s="314"/>
      <c r="W945" s="314"/>
      <c r="X945" s="314"/>
      <c r="Y945" s="314"/>
      <c r="Z945" s="314"/>
      <c r="AA945" s="314"/>
      <c r="AB945" s="314"/>
      <c r="AC945" s="222"/>
      <c r="AD945" s="241"/>
      <c r="AE945" s="241"/>
      <c r="AF945" s="256"/>
      <c r="AG945" s="222"/>
      <c r="AH945" s="222"/>
      <c r="AI945" s="222"/>
      <c r="AJ945" s="256"/>
    </row>
    <row r="946" spans="2:36" s="87" customFormat="1" ht="59.15" customHeight="1" x14ac:dyDescent="0.35">
      <c r="B946" s="256"/>
      <c r="C946" s="256"/>
      <c r="D946" s="256"/>
      <c r="E946" s="242"/>
      <c r="F946" s="242"/>
      <c r="G946" s="242"/>
      <c r="H946" s="256"/>
      <c r="I946" s="256"/>
      <c r="J946" s="20" t="s">
        <v>144</v>
      </c>
      <c r="K946" s="28" t="s">
        <v>145</v>
      </c>
      <c r="L946" s="28" t="s">
        <v>87</v>
      </c>
      <c r="M946" s="69">
        <v>35</v>
      </c>
      <c r="N946" s="222"/>
      <c r="O946" s="256"/>
      <c r="P946" s="256"/>
      <c r="Q946" s="256"/>
      <c r="R946" s="335"/>
      <c r="S946" s="335"/>
      <c r="T946" s="320"/>
      <c r="U946" s="320"/>
      <c r="V946" s="314"/>
      <c r="W946" s="314"/>
      <c r="X946" s="314"/>
      <c r="Y946" s="314"/>
      <c r="Z946" s="314"/>
      <c r="AA946" s="314"/>
      <c r="AB946" s="314"/>
      <c r="AC946" s="222"/>
      <c r="AD946" s="241"/>
      <c r="AE946" s="241"/>
      <c r="AF946" s="256"/>
      <c r="AG946" s="222"/>
      <c r="AH946" s="222"/>
      <c r="AI946" s="222"/>
      <c r="AJ946" s="256"/>
    </row>
    <row r="947" spans="2:36" s="101" customFormat="1" ht="70.5" customHeight="1" x14ac:dyDescent="0.3">
      <c r="B947" s="176" t="s">
        <v>250</v>
      </c>
      <c r="C947" s="176" t="s">
        <v>243</v>
      </c>
      <c r="D947" s="176" t="s">
        <v>66</v>
      </c>
      <c r="E947" s="177" t="s">
        <v>67</v>
      </c>
      <c r="F947" s="177" t="s">
        <v>852</v>
      </c>
      <c r="G947" s="177" t="s">
        <v>69</v>
      </c>
      <c r="H947" s="176" t="s">
        <v>70</v>
      </c>
      <c r="I947" s="176" t="s">
        <v>79</v>
      </c>
      <c r="J947" s="11" t="s">
        <v>130</v>
      </c>
      <c r="K947" s="7" t="s">
        <v>131</v>
      </c>
      <c r="L947" s="7" t="s">
        <v>132</v>
      </c>
      <c r="M947" s="7">
        <v>4</v>
      </c>
      <c r="N947" s="178" t="s">
        <v>125</v>
      </c>
      <c r="O947" s="176" t="s">
        <v>387</v>
      </c>
      <c r="P947" s="176" t="s">
        <v>75</v>
      </c>
      <c r="Q947" s="176" t="s">
        <v>76</v>
      </c>
      <c r="R947" s="179" t="s">
        <v>77</v>
      </c>
      <c r="S947" s="179" t="s">
        <v>126</v>
      </c>
      <c r="T947" s="180">
        <f>V947+Y947</f>
        <v>227910</v>
      </c>
      <c r="U947" s="180">
        <f>T947/M948</f>
        <v>75970</v>
      </c>
      <c r="V947" s="184">
        <v>113955</v>
      </c>
      <c r="W947" s="184" t="s">
        <v>79</v>
      </c>
      <c r="X947" s="184" t="s">
        <v>79</v>
      </c>
      <c r="Y947" s="184">
        <v>113955</v>
      </c>
      <c r="Z947" s="184" t="s">
        <v>79</v>
      </c>
      <c r="AA947" s="184" t="s">
        <v>79</v>
      </c>
      <c r="AB947" s="184">
        <v>19818.259999999998</v>
      </c>
      <c r="AC947" s="178" t="s">
        <v>80</v>
      </c>
      <c r="AD947" s="185">
        <f>V947+Y947</f>
        <v>227910</v>
      </c>
      <c r="AE947" s="185" t="s">
        <v>79</v>
      </c>
      <c r="AF947" s="178" t="s">
        <v>79</v>
      </c>
      <c r="AG947" s="178" t="s">
        <v>33</v>
      </c>
      <c r="AH947" s="178" t="s">
        <v>200</v>
      </c>
      <c r="AI947" s="178" t="s">
        <v>1040</v>
      </c>
      <c r="AJ947" s="178"/>
    </row>
    <row r="948" spans="2:36" s="101" customFormat="1" ht="52" x14ac:dyDescent="0.3">
      <c r="B948" s="176"/>
      <c r="C948" s="176"/>
      <c r="D948" s="176"/>
      <c r="E948" s="177"/>
      <c r="F948" s="177"/>
      <c r="G948" s="177"/>
      <c r="H948" s="176"/>
      <c r="I948" s="176"/>
      <c r="J948" s="11" t="s">
        <v>133</v>
      </c>
      <c r="K948" s="7" t="s">
        <v>134</v>
      </c>
      <c r="L948" s="7" t="s">
        <v>87</v>
      </c>
      <c r="M948" s="7">
        <v>3</v>
      </c>
      <c r="N948" s="178"/>
      <c r="O948" s="176"/>
      <c r="P948" s="176"/>
      <c r="Q948" s="176"/>
      <c r="R948" s="179"/>
      <c r="S948" s="179"/>
      <c r="T948" s="180"/>
      <c r="U948" s="180"/>
      <c r="V948" s="184"/>
      <c r="W948" s="184"/>
      <c r="X948" s="184"/>
      <c r="Y948" s="184"/>
      <c r="Z948" s="184"/>
      <c r="AA948" s="184"/>
      <c r="AB948" s="184"/>
      <c r="AC948" s="178"/>
      <c r="AD948" s="185"/>
      <c r="AE948" s="185"/>
      <c r="AF948" s="176"/>
      <c r="AG948" s="178"/>
      <c r="AH948" s="178"/>
      <c r="AI948" s="178"/>
      <c r="AJ948" s="176"/>
    </row>
    <row r="949" spans="2:36" s="101" customFormat="1" ht="39" x14ac:dyDescent="0.3">
      <c r="B949" s="176"/>
      <c r="C949" s="176"/>
      <c r="D949" s="176"/>
      <c r="E949" s="177"/>
      <c r="F949" s="177"/>
      <c r="G949" s="177"/>
      <c r="H949" s="176"/>
      <c r="I949" s="176"/>
      <c r="J949" s="11" t="s">
        <v>230</v>
      </c>
      <c r="K949" s="7" t="s">
        <v>135</v>
      </c>
      <c r="L949" s="7" t="s">
        <v>136</v>
      </c>
      <c r="M949" s="7">
        <v>3</v>
      </c>
      <c r="N949" s="178"/>
      <c r="O949" s="176"/>
      <c r="P949" s="176"/>
      <c r="Q949" s="176"/>
      <c r="R949" s="179"/>
      <c r="S949" s="179"/>
      <c r="T949" s="180"/>
      <c r="U949" s="180"/>
      <c r="V949" s="184"/>
      <c r="W949" s="184"/>
      <c r="X949" s="184"/>
      <c r="Y949" s="184"/>
      <c r="Z949" s="184"/>
      <c r="AA949" s="184"/>
      <c r="AB949" s="184"/>
      <c r="AC949" s="178"/>
      <c r="AD949" s="185"/>
      <c r="AE949" s="185"/>
      <c r="AF949" s="176"/>
      <c r="AG949" s="178"/>
      <c r="AH949" s="178"/>
      <c r="AI949" s="178"/>
      <c r="AJ949" s="176"/>
    </row>
    <row r="950" spans="2:36" s="101" customFormat="1" ht="41.5" customHeight="1" x14ac:dyDescent="0.3">
      <c r="B950" s="176"/>
      <c r="C950" s="176"/>
      <c r="D950" s="176"/>
      <c r="E950" s="177"/>
      <c r="F950" s="177"/>
      <c r="G950" s="177"/>
      <c r="H950" s="176"/>
      <c r="I950" s="176"/>
      <c r="J950" s="11" t="s">
        <v>137</v>
      </c>
      <c r="K950" s="7" t="s">
        <v>138</v>
      </c>
      <c r="L950" s="7" t="s">
        <v>136</v>
      </c>
      <c r="M950" s="7">
        <v>3</v>
      </c>
      <c r="N950" s="178"/>
      <c r="O950" s="176"/>
      <c r="P950" s="176"/>
      <c r="Q950" s="176"/>
      <c r="R950" s="179"/>
      <c r="S950" s="179"/>
      <c r="T950" s="180"/>
      <c r="U950" s="180"/>
      <c r="V950" s="184"/>
      <c r="W950" s="184"/>
      <c r="X950" s="184"/>
      <c r="Y950" s="184"/>
      <c r="Z950" s="184"/>
      <c r="AA950" s="184"/>
      <c r="AB950" s="184"/>
      <c r="AC950" s="178"/>
      <c r="AD950" s="185"/>
      <c r="AE950" s="185"/>
      <c r="AF950" s="176"/>
      <c r="AG950" s="178"/>
      <c r="AH950" s="178"/>
      <c r="AI950" s="178"/>
      <c r="AJ950" s="176"/>
    </row>
    <row r="951" spans="2:36" s="87" customFormat="1" ht="132" customHeight="1" x14ac:dyDescent="0.35">
      <c r="B951" s="176" t="s">
        <v>252</v>
      </c>
      <c r="C951" s="176" t="s">
        <v>1094</v>
      </c>
      <c r="D951" s="176" t="s">
        <v>123</v>
      </c>
      <c r="E951" s="177" t="s">
        <v>67</v>
      </c>
      <c r="F951" s="177" t="s">
        <v>851</v>
      </c>
      <c r="G951" s="177" t="s">
        <v>164</v>
      </c>
      <c r="H951" s="176" t="s">
        <v>70</v>
      </c>
      <c r="I951" s="176" t="s">
        <v>79</v>
      </c>
      <c r="J951" s="11" t="s">
        <v>229</v>
      </c>
      <c r="K951" s="7" t="s">
        <v>124</v>
      </c>
      <c r="L951" s="7" t="s">
        <v>88</v>
      </c>
      <c r="M951" s="7">
        <v>40</v>
      </c>
      <c r="N951" s="178" t="s">
        <v>125</v>
      </c>
      <c r="O951" s="176" t="s">
        <v>387</v>
      </c>
      <c r="P951" s="176" t="s">
        <v>75</v>
      </c>
      <c r="Q951" s="176" t="s">
        <v>76</v>
      </c>
      <c r="R951" s="179" t="s">
        <v>77</v>
      </c>
      <c r="S951" s="179" t="s">
        <v>126</v>
      </c>
      <c r="T951" s="180">
        <f>V951+Y951</f>
        <v>171200</v>
      </c>
      <c r="U951" s="180">
        <f>T951/M952</f>
        <v>85600</v>
      </c>
      <c r="V951" s="181">
        <v>85600</v>
      </c>
      <c r="W951" s="184" t="s">
        <v>79</v>
      </c>
      <c r="X951" s="184" t="s">
        <v>79</v>
      </c>
      <c r="Y951" s="184">
        <v>85600</v>
      </c>
      <c r="Z951" s="184" t="s">
        <v>100</v>
      </c>
      <c r="AA951" s="184" t="s">
        <v>79</v>
      </c>
      <c r="AB951" s="184">
        <v>14886.96</v>
      </c>
      <c r="AC951" s="178" t="s">
        <v>166</v>
      </c>
      <c r="AD951" s="185">
        <f>V951+Y951</f>
        <v>171200</v>
      </c>
      <c r="AE951" s="185" t="s">
        <v>79</v>
      </c>
      <c r="AF951" s="178" t="s">
        <v>79</v>
      </c>
      <c r="AG951" s="178" t="s">
        <v>33</v>
      </c>
      <c r="AH951" s="178" t="s">
        <v>200</v>
      </c>
      <c r="AI951" s="178" t="s">
        <v>382</v>
      </c>
      <c r="AJ951" s="178"/>
    </row>
    <row r="952" spans="2:36" s="87" customFormat="1" ht="86.15" customHeight="1" x14ac:dyDescent="0.35">
      <c r="B952" s="176"/>
      <c r="C952" s="176"/>
      <c r="D952" s="176"/>
      <c r="E952" s="177"/>
      <c r="F952" s="177"/>
      <c r="G952" s="177"/>
      <c r="H952" s="176"/>
      <c r="I952" s="176"/>
      <c r="J952" s="11" t="s">
        <v>128</v>
      </c>
      <c r="K952" s="7" t="s">
        <v>129</v>
      </c>
      <c r="L952" s="7" t="s">
        <v>87</v>
      </c>
      <c r="M952" s="7">
        <v>2</v>
      </c>
      <c r="N952" s="178"/>
      <c r="O952" s="176"/>
      <c r="P952" s="176"/>
      <c r="Q952" s="176"/>
      <c r="R952" s="179"/>
      <c r="S952" s="179"/>
      <c r="T952" s="180"/>
      <c r="U952" s="180"/>
      <c r="V952" s="182"/>
      <c r="W952" s="184"/>
      <c r="X952" s="184"/>
      <c r="Y952" s="184"/>
      <c r="Z952" s="184"/>
      <c r="AA952" s="184"/>
      <c r="AB952" s="184"/>
      <c r="AC952" s="178"/>
      <c r="AD952" s="185"/>
      <c r="AE952" s="185"/>
      <c r="AF952" s="176"/>
      <c r="AG952" s="178"/>
      <c r="AH952" s="178"/>
      <c r="AI952" s="178"/>
      <c r="AJ952" s="176"/>
    </row>
    <row r="953" spans="2:36" s="87" customFormat="1" ht="59.15" customHeight="1" x14ac:dyDescent="0.35">
      <c r="B953" s="176"/>
      <c r="C953" s="176"/>
      <c r="D953" s="176"/>
      <c r="E953" s="177"/>
      <c r="F953" s="177"/>
      <c r="G953" s="177"/>
      <c r="H953" s="176"/>
      <c r="I953" s="176"/>
      <c r="J953" s="11" t="s">
        <v>144</v>
      </c>
      <c r="K953" s="7" t="s">
        <v>145</v>
      </c>
      <c r="L953" s="7" t="s">
        <v>87</v>
      </c>
      <c r="M953" s="71">
        <v>80</v>
      </c>
      <c r="N953" s="178"/>
      <c r="O953" s="176"/>
      <c r="P953" s="176"/>
      <c r="Q953" s="176"/>
      <c r="R953" s="179"/>
      <c r="S953" s="179"/>
      <c r="T953" s="180"/>
      <c r="U953" s="180"/>
      <c r="V953" s="183"/>
      <c r="W953" s="184"/>
      <c r="X953" s="184"/>
      <c r="Y953" s="184"/>
      <c r="Z953" s="184"/>
      <c r="AA953" s="184"/>
      <c r="AB953" s="184"/>
      <c r="AC953" s="178"/>
      <c r="AD953" s="185"/>
      <c r="AE953" s="185"/>
      <c r="AF953" s="176"/>
      <c r="AG953" s="178"/>
      <c r="AH953" s="178"/>
      <c r="AI953" s="178"/>
      <c r="AJ953" s="176"/>
    </row>
    <row r="954" spans="2:36" s="87" customFormat="1" ht="99" customHeight="1" x14ac:dyDescent="0.35">
      <c r="B954" s="176" t="s">
        <v>253</v>
      </c>
      <c r="C954" s="176" t="s">
        <v>247</v>
      </c>
      <c r="D954" s="176" t="s">
        <v>123</v>
      </c>
      <c r="E954" s="177" t="s">
        <v>67</v>
      </c>
      <c r="F954" s="177" t="s">
        <v>851</v>
      </c>
      <c r="G954" s="177" t="s">
        <v>164</v>
      </c>
      <c r="H954" s="176" t="s">
        <v>70</v>
      </c>
      <c r="I954" s="176" t="s">
        <v>79</v>
      </c>
      <c r="J954" s="29" t="s">
        <v>229</v>
      </c>
      <c r="K954" s="14" t="s">
        <v>124</v>
      </c>
      <c r="L954" s="14" t="s">
        <v>88</v>
      </c>
      <c r="M954" s="14">
        <v>40</v>
      </c>
      <c r="N954" s="178" t="s">
        <v>125</v>
      </c>
      <c r="O954" s="176" t="s">
        <v>387</v>
      </c>
      <c r="P954" s="176" t="s">
        <v>75</v>
      </c>
      <c r="Q954" s="176" t="s">
        <v>76</v>
      </c>
      <c r="R954" s="179" t="s">
        <v>77</v>
      </c>
      <c r="S954" s="179" t="s">
        <v>126</v>
      </c>
      <c r="T954" s="180">
        <f>V954+Y954</f>
        <v>128400</v>
      </c>
      <c r="U954" s="180">
        <f>T954/4</f>
        <v>32100</v>
      </c>
      <c r="V954" s="181">
        <v>64200</v>
      </c>
      <c r="W954" s="184" t="s">
        <v>79</v>
      </c>
      <c r="X954" s="184" t="s">
        <v>79</v>
      </c>
      <c r="Y954" s="184">
        <v>64200</v>
      </c>
      <c r="Z954" s="184" t="s">
        <v>100</v>
      </c>
      <c r="AA954" s="184" t="s">
        <v>79</v>
      </c>
      <c r="AB954" s="184">
        <v>11165.22</v>
      </c>
      <c r="AC954" s="178" t="s">
        <v>166</v>
      </c>
      <c r="AD954" s="185">
        <f>V954+Y954</f>
        <v>128400</v>
      </c>
      <c r="AE954" s="185" t="s">
        <v>79</v>
      </c>
      <c r="AF954" s="178" t="s">
        <v>79</v>
      </c>
      <c r="AG954" s="178" t="s">
        <v>33</v>
      </c>
      <c r="AH954" s="178" t="s">
        <v>200</v>
      </c>
      <c r="AI954" s="178" t="s">
        <v>382</v>
      </c>
      <c r="AJ954" s="178"/>
    </row>
    <row r="955" spans="2:36" s="87" customFormat="1" ht="58" customHeight="1" x14ac:dyDescent="0.35">
      <c r="B955" s="176"/>
      <c r="C955" s="176"/>
      <c r="D955" s="176"/>
      <c r="E955" s="177"/>
      <c r="F955" s="177"/>
      <c r="G955" s="177"/>
      <c r="H955" s="176"/>
      <c r="I955" s="176"/>
      <c r="J955" s="11" t="s">
        <v>128</v>
      </c>
      <c r="K955" s="7" t="s">
        <v>129</v>
      </c>
      <c r="L955" s="7" t="s">
        <v>87</v>
      </c>
      <c r="M955" s="7">
        <v>4</v>
      </c>
      <c r="N955" s="178"/>
      <c r="O955" s="176"/>
      <c r="P955" s="176"/>
      <c r="Q955" s="176"/>
      <c r="R955" s="179"/>
      <c r="S955" s="179"/>
      <c r="T955" s="180"/>
      <c r="U955" s="180"/>
      <c r="V955" s="182"/>
      <c r="W955" s="184"/>
      <c r="X955" s="184"/>
      <c r="Y955" s="184"/>
      <c r="Z955" s="184"/>
      <c r="AA955" s="184"/>
      <c r="AB955" s="184"/>
      <c r="AC955" s="178"/>
      <c r="AD955" s="185"/>
      <c r="AE955" s="185"/>
      <c r="AF955" s="176"/>
      <c r="AG955" s="178"/>
      <c r="AH955" s="178"/>
      <c r="AI955" s="178"/>
      <c r="AJ955" s="176"/>
    </row>
    <row r="956" spans="2:36" s="87" customFormat="1" ht="59.15" customHeight="1" x14ac:dyDescent="0.35">
      <c r="B956" s="176"/>
      <c r="C956" s="176"/>
      <c r="D956" s="176"/>
      <c r="E956" s="177"/>
      <c r="F956" s="177"/>
      <c r="G956" s="177"/>
      <c r="H956" s="176"/>
      <c r="I956" s="176"/>
      <c r="J956" s="11" t="s">
        <v>144</v>
      </c>
      <c r="K956" s="7" t="s">
        <v>145</v>
      </c>
      <c r="L956" s="7" t="s">
        <v>87</v>
      </c>
      <c r="M956" s="71">
        <v>60</v>
      </c>
      <c r="N956" s="178"/>
      <c r="O956" s="176"/>
      <c r="P956" s="176"/>
      <c r="Q956" s="176"/>
      <c r="R956" s="179"/>
      <c r="S956" s="179"/>
      <c r="T956" s="180"/>
      <c r="U956" s="180"/>
      <c r="V956" s="183"/>
      <c r="W956" s="184"/>
      <c r="X956" s="184"/>
      <c r="Y956" s="184"/>
      <c r="Z956" s="184"/>
      <c r="AA956" s="184"/>
      <c r="AB956" s="184"/>
      <c r="AC956" s="178"/>
      <c r="AD956" s="185"/>
      <c r="AE956" s="185"/>
      <c r="AF956" s="176"/>
      <c r="AG956" s="178"/>
      <c r="AH956" s="178"/>
      <c r="AI956" s="178"/>
      <c r="AJ956" s="176"/>
    </row>
    <row r="957" spans="2:36" s="123" customFormat="1" ht="106" customHeight="1" x14ac:dyDescent="0.35">
      <c r="B957" s="256" t="s">
        <v>1095</v>
      </c>
      <c r="C957" s="256" t="s">
        <v>242</v>
      </c>
      <c r="D957" s="256" t="s">
        <v>123</v>
      </c>
      <c r="E957" s="242" t="s">
        <v>67</v>
      </c>
      <c r="F957" s="242" t="s">
        <v>851</v>
      </c>
      <c r="G957" s="242" t="s">
        <v>164</v>
      </c>
      <c r="H957" s="256" t="s">
        <v>70</v>
      </c>
      <c r="I957" s="256" t="s">
        <v>79</v>
      </c>
      <c r="J957" s="20" t="s">
        <v>229</v>
      </c>
      <c r="K957" s="28" t="s">
        <v>124</v>
      </c>
      <c r="L957" s="28" t="s">
        <v>88</v>
      </c>
      <c r="M957" s="28">
        <v>40</v>
      </c>
      <c r="N957" s="222" t="s">
        <v>125</v>
      </c>
      <c r="O957" s="256" t="s">
        <v>387</v>
      </c>
      <c r="P957" s="256" t="s">
        <v>75</v>
      </c>
      <c r="Q957" s="256" t="s">
        <v>76</v>
      </c>
      <c r="R957" s="335" t="s">
        <v>77</v>
      </c>
      <c r="S957" s="335" t="s">
        <v>126</v>
      </c>
      <c r="T957" s="320">
        <f>V957+Y957</f>
        <v>85600</v>
      </c>
      <c r="U957" s="320">
        <f>T957</f>
        <v>85600</v>
      </c>
      <c r="V957" s="322">
        <v>42800</v>
      </c>
      <c r="W957" s="314" t="s">
        <v>79</v>
      </c>
      <c r="X957" s="314" t="s">
        <v>79</v>
      </c>
      <c r="Y957" s="314">
        <v>42800</v>
      </c>
      <c r="Z957" s="314" t="s">
        <v>100</v>
      </c>
      <c r="AA957" s="314" t="s">
        <v>79</v>
      </c>
      <c r="AB957" s="314">
        <v>7443.48</v>
      </c>
      <c r="AC957" s="222" t="s">
        <v>166</v>
      </c>
      <c r="AD957" s="241">
        <f>V957+Y957</f>
        <v>85600</v>
      </c>
      <c r="AE957" s="241" t="s">
        <v>79</v>
      </c>
      <c r="AF957" s="222" t="s">
        <v>79</v>
      </c>
      <c r="AG957" s="222" t="s">
        <v>33</v>
      </c>
      <c r="AH957" s="222" t="s">
        <v>188</v>
      </c>
      <c r="AI957" s="222" t="s">
        <v>254</v>
      </c>
      <c r="AJ957" s="222"/>
    </row>
    <row r="958" spans="2:36" s="123" customFormat="1" ht="60" customHeight="1" x14ac:dyDescent="0.35">
      <c r="B958" s="256"/>
      <c r="C958" s="256"/>
      <c r="D958" s="256"/>
      <c r="E958" s="242"/>
      <c r="F958" s="242"/>
      <c r="G958" s="242"/>
      <c r="H958" s="256"/>
      <c r="I958" s="256"/>
      <c r="J958" s="20" t="s">
        <v>128</v>
      </c>
      <c r="K958" s="28" t="s">
        <v>129</v>
      </c>
      <c r="L958" s="28" t="s">
        <v>87</v>
      </c>
      <c r="M958" s="28">
        <v>1</v>
      </c>
      <c r="N958" s="222"/>
      <c r="O958" s="256"/>
      <c r="P958" s="256"/>
      <c r="Q958" s="256"/>
      <c r="R958" s="335"/>
      <c r="S958" s="335"/>
      <c r="T958" s="320"/>
      <c r="U958" s="320"/>
      <c r="V958" s="330"/>
      <c r="W958" s="314"/>
      <c r="X958" s="314"/>
      <c r="Y958" s="314"/>
      <c r="Z958" s="314"/>
      <c r="AA958" s="314"/>
      <c r="AB958" s="314"/>
      <c r="AC958" s="222"/>
      <c r="AD958" s="241"/>
      <c r="AE958" s="241"/>
      <c r="AF958" s="256"/>
      <c r="AG958" s="222"/>
      <c r="AH958" s="222"/>
      <c r="AI958" s="222"/>
      <c r="AJ958" s="256"/>
    </row>
    <row r="959" spans="2:36" s="123" customFormat="1" ht="59.15" customHeight="1" x14ac:dyDescent="0.35">
      <c r="B959" s="256"/>
      <c r="C959" s="256"/>
      <c r="D959" s="256"/>
      <c r="E959" s="242"/>
      <c r="F959" s="242"/>
      <c r="G959" s="242"/>
      <c r="H959" s="256"/>
      <c r="I959" s="256"/>
      <c r="J959" s="20" t="s">
        <v>144</v>
      </c>
      <c r="K959" s="28" t="s">
        <v>145</v>
      </c>
      <c r="L959" s="28" t="s">
        <v>87</v>
      </c>
      <c r="M959" s="69">
        <v>40</v>
      </c>
      <c r="N959" s="222"/>
      <c r="O959" s="256"/>
      <c r="P959" s="256"/>
      <c r="Q959" s="256"/>
      <c r="R959" s="335"/>
      <c r="S959" s="335"/>
      <c r="T959" s="320"/>
      <c r="U959" s="320"/>
      <c r="V959" s="313"/>
      <c r="W959" s="314"/>
      <c r="X959" s="314"/>
      <c r="Y959" s="314"/>
      <c r="Z959" s="314"/>
      <c r="AA959" s="314"/>
      <c r="AB959" s="314"/>
      <c r="AC959" s="222"/>
      <c r="AD959" s="241"/>
      <c r="AE959" s="241"/>
      <c r="AF959" s="256"/>
      <c r="AG959" s="222"/>
      <c r="AH959" s="222"/>
      <c r="AI959" s="222"/>
      <c r="AJ959" s="256"/>
    </row>
    <row r="960" spans="2:36" s="123" customFormat="1" ht="128.25" customHeight="1" x14ac:dyDescent="0.35">
      <c r="B960" s="256" t="s">
        <v>1096</v>
      </c>
      <c r="C960" s="256" t="s">
        <v>247</v>
      </c>
      <c r="D960" s="256" t="s">
        <v>123</v>
      </c>
      <c r="E960" s="242" t="s">
        <v>67</v>
      </c>
      <c r="F960" s="242" t="s">
        <v>851</v>
      </c>
      <c r="G960" s="242" t="s">
        <v>164</v>
      </c>
      <c r="H960" s="256" t="s">
        <v>70</v>
      </c>
      <c r="I960" s="256" t="s">
        <v>79</v>
      </c>
      <c r="J960" s="64" t="s">
        <v>229</v>
      </c>
      <c r="K960" s="65" t="s">
        <v>124</v>
      </c>
      <c r="L960" s="65" t="s">
        <v>88</v>
      </c>
      <c r="M960" s="65">
        <v>40</v>
      </c>
      <c r="N960" s="222" t="s">
        <v>125</v>
      </c>
      <c r="O960" s="256" t="s">
        <v>387</v>
      </c>
      <c r="P960" s="256" t="s">
        <v>75</v>
      </c>
      <c r="Q960" s="256" t="s">
        <v>76</v>
      </c>
      <c r="R960" s="335" t="s">
        <v>77</v>
      </c>
      <c r="S960" s="335" t="s">
        <v>126</v>
      </c>
      <c r="T960" s="320">
        <f>V960+Y960</f>
        <v>32100</v>
      </c>
      <c r="U960" s="320">
        <f>T960</f>
        <v>32100</v>
      </c>
      <c r="V960" s="322">
        <v>16050</v>
      </c>
      <c r="W960" s="314" t="s">
        <v>79</v>
      </c>
      <c r="X960" s="314" t="s">
        <v>79</v>
      </c>
      <c r="Y960" s="314">
        <v>16050</v>
      </c>
      <c r="Z960" s="314" t="s">
        <v>100</v>
      </c>
      <c r="AA960" s="314" t="s">
        <v>79</v>
      </c>
      <c r="AB960" s="314">
        <v>2791.3</v>
      </c>
      <c r="AC960" s="222" t="s">
        <v>166</v>
      </c>
      <c r="AD960" s="241">
        <f>V960+Y960</f>
        <v>32100</v>
      </c>
      <c r="AE960" s="241" t="s">
        <v>79</v>
      </c>
      <c r="AF960" s="222" t="s">
        <v>79</v>
      </c>
      <c r="AG960" s="222" t="s">
        <v>33</v>
      </c>
      <c r="AH960" s="222" t="s">
        <v>188</v>
      </c>
      <c r="AI960" s="222" t="s">
        <v>254</v>
      </c>
      <c r="AJ960" s="222"/>
    </row>
    <row r="961" spans="2:36" s="123" customFormat="1" ht="57" customHeight="1" x14ac:dyDescent="0.35">
      <c r="B961" s="256"/>
      <c r="C961" s="256"/>
      <c r="D961" s="256"/>
      <c r="E961" s="242"/>
      <c r="F961" s="242"/>
      <c r="G961" s="242"/>
      <c r="H961" s="256"/>
      <c r="I961" s="256"/>
      <c r="J961" s="20" t="s">
        <v>128</v>
      </c>
      <c r="K961" s="28" t="s">
        <v>129</v>
      </c>
      <c r="L961" s="28" t="s">
        <v>87</v>
      </c>
      <c r="M961" s="28">
        <v>1</v>
      </c>
      <c r="N961" s="222"/>
      <c r="O961" s="256"/>
      <c r="P961" s="256"/>
      <c r="Q961" s="256"/>
      <c r="R961" s="335"/>
      <c r="S961" s="335"/>
      <c r="T961" s="320"/>
      <c r="U961" s="320"/>
      <c r="V961" s="330"/>
      <c r="W961" s="314"/>
      <c r="X961" s="314"/>
      <c r="Y961" s="314"/>
      <c r="Z961" s="314"/>
      <c r="AA961" s="314"/>
      <c r="AB961" s="314"/>
      <c r="AC961" s="222"/>
      <c r="AD961" s="241"/>
      <c r="AE961" s="241"/>
      <c r="AF961" s="256"/>
      <c r="AG961" s="222"/>
      <c r="AH961" s="222"/>
      <c r="AI961" s="222"/>
      <c r="AJ961" s="256"/>
    </row>
    <row r="962" spans="2:36" s="123" customFormat="1" ht="59.15" customHeight="1" x14ac:dyDescent="0.35">
      <c r="B962" s="256"/>
      <c r="C962" s="256"/>
      <c r="D962" s="256"/>
      <c r="E962" s="242"/>
      <c r="F962" s="242"/>
      <c r="G962" s="242"/>
      <c r="H962" s="256"/>
      <c r="I962" s="256"/>
      <c r="J962" s="20" t="s">
        <v>144</v>
      </c>
      <c r="K962" s="28" t="s">
        <v>145</v>
      </c>
      <c r="L962" s="28" t="s">
        <v>87</v>
      </c>
      <c r="M962" s="69">
        <v>15</v>
      </c>
      <c r="N962" s="222"/>
      <c r="O962" s="256"/>
      <c r="P962" s="256"/>
      <c r="Q962" s="256"/>
      <c r="R962" s="335"/>
      <c r="S962" s="335"/>
      <c r="T962" s="320"/>
      <c r="U962" s="320"/>
      <c r="V962" s="313"/>
      <c r="W962" s="314"/>
      <c r="X962" s="314"/>
      <c r="Y962" s="314"/>
      <c r="Z962" s="314"/>
      <c r="AA962" s="314"/>
      <c r="AB962" s="314"/>
      <c r="AC962" s="222"/>
      <c r="AD962" s="241"/>
      <c r="AE962" s="241"/>
      <c r="AF962" s="256"/>
      <c r="AG962" s="222"/>
      <c r="AH962" s="222"/>
      <c r="AI962" s="222"/>
      <c r="AJ962" s="256"/>
    </row>
    <row r="963" spans="2:36" s="87" customFormat="1" ht="82.5" customHeight="1" x14ac:dyDescent="0.35">
      <c r="B963" s="247" t="s">
        <v>1097</v>
      </c>
      <c r="C963" s="247" t="s">
        <v>783</v>
      </c>
      <c r="D963" s="247" t="s">
        <v>66</v>
      </c>
      <c r="E963" s="343" t="s">
        <v>67</v>
      </c>
      <c r="F963" s="242" t="s">
        <v>852</v>
      </c>
      <c r="G963" s="343" t="s">
        <v>710</v>
      </c>
      <c r="H963" s="247" t="s">
        <v>70</v>
      </c>
      <c r="I963" s="256" t="s">
        <v>79</v>
      </c>
      <c r="J963" s="20" t="s">
        <v>130</v>
      </c>
      <c r="K963" s="28" t="s">
        <v>131</v>
      </c>
      <c r="L963" s="28" t="s">
        <v>132</v>
      </c>
      <c r="M963" s="28">
        <v>2</v>
      </c>
      <c r="N963" s="259" t="s">
        <v>733</v>
      </c>
      <c r="O963" s="247" t="s">
        <v>734</v>
      </c>
      <c r="P963" s="247" t="s">
        <v>75</v>
      </c>
      <c r="Q963" s="247" t="s">
        <v>76</v>
      </c>
      <c r="R963" s="247" t="s">
        <v>77</v>
      </c>
      <c r="S963" s="396" t="s">
        <v>126</v>
      </c>
      <c r="T963" s="436">
        <f>+V963+Y963</f>
        <v>151940</v>
      </c>
      <c r="U963" s="436">
        <f>T963/2</f>
        <v>75970</v>
      </c>
      <c r="V963" s="241">
        <v>75970</v>
      </c>
      <c r="W963" s="322" t="s">
        <v>100</v>
      </c>
      <c r="X963" s="322" t="s">
        <v>100</v>
      </c>
      <c r="Y963" s="241">
        <v>75970</v>
      </c>
      <c r="Z963" s="322" t="s">
        <v>100</v>
      </c>
      <c r="AA963" s="322" t="s">
        <v>100</v>
      </c>
      <c r="AB963" s="262">
        <f>6159.73*2</f>
        <v>12319.46</v>
      </c>
      <c r="AC963" s="259" t="s">
        <v>80</v>
      </c>
      <c r="AD963" s="408">
        <f>+V963+Y963</f>
        <v>151940</v>
      </c>
      <c r="AE963" s="322" t="s">
        <v>100</v>
      </c>
      <c r="AF963" s="322" t="s">
        <v>100</v>
      </c>
      <c r="AG963" s="259" t="s">
        <v>33</v>
      </c>
      <c r="AH963" s="259" t="s">
        <v>178</v>
      </c>
      <c r="AI963" s="259" t="s">
        <v>179</v>
      </c>
      <c r="AJ963" s="247"/>
    </row>
    <row r="964" spans="2:36" s="87" customFormat="1" ht="69" customHeight="1" x14ac:dyDescent="0.35">
      <c r="B964" s="248"/>
      <c r="C964" s="248"/>
      <c r="D964" s="248"/>
      <c r="E964" s="344"/>
      <c r="F964" s="242"/>
      <c r="G964" s="344"/>
      <c r="H964" s="248"/>
      <c r="I964" s="256"/>
      <c r="J964" s="20" t="s">
        <v>133</v>
      </c>
      <c r="K964" s="28" t="s">
        <v>134</v>
      </c>
      <c r="L964" s="28" t="s">
        <v>87</v>
      </c>
      <c r="M964" s="28">
        <v>2</v>
      </c>
      <c r="N964" s="260"/>
      <c r="O964" s="248"/>
      <c r="P964" s="248"/>
      <c r="Q964" s="248"/>
      <c r="R964" s="248"/>
      <c r="S964" s="397"/>
      <c r="T964" s="436"/>
      <c r="U964" s="436"/>
      <c r="V964" s="241"/>
      <c r="W964" s="330"/>
      <c r="X964" s="330"/>
      <c r="Y964" s="241"/>
      <c r="Z964" s="330"/>
      <c r="AA964" s="330"/>
      <c r="AB964" s="263"/>
      <c r="AC964" s="260"/>
      <c r="AD964" s="398"/>
      <c r="AE964" s="330"/>
      <c r="AF964" s="330"/>
      <c r="AG964" s="260"/>
      <c r="AH964" s="260"/>
      <c r="AI964" s="260"/>
      <c r="AJ964" s="248"/>
    </row>
    <row r="965" spans="2:36" s="87" customFormat="1" ht="59.15" customHeight="1" x14ac:dyDescent="0.35">
      <c r="B965" s="248"/>
      <c r="C965" s="248"/>
      <c r="D965" s="248"/>
      <c r="E965" s="344"/>
      <c r="F965" s="242"/>
      <c r="G965" s="344"/>
      <c r="H965" s="248"/>
      <c r="I965" s="256"/>
      <c r="J965" s="20" t="s">
        <v>230</v>
      </c>
      <c r="K965" s="28" t="s">
        <v>135</v>
      </c>
      <c r="L965" s="28" t="s">
        <v>136</v>
      </c>
      <c r="M965" s="28">
        <v>2</v>
      </c>
      <c r="N965" s="260"/>
      <c r="O965" s="248"/>
      <c r="P965" s="248"/>
      <c r="Q965" s="248"/>
      <c r="R965" s="248"/>
      <c r="S965" s="397"/>
      <c r="T965" s="436"/>
      <c r="U965" s="436"/>
      <c r="V965" s="241"/>
      <c r="W965" s="330"/>
      <c r="X965" s="330"/>
      <c r="Y965" s="241"/>
      <c r="Z965" s="330"/>
      <c r="AA965" s="330"/>
      <c r="AB965" s="263"/>
      <c r="AC965" s="260"/>
      <c r="AD965" s="398"/>
      <c r="AE965" s="330"/>
      <c r="AF965" s="330"/>
      <c r="AG965" s="260"/>
      <c r="AH965" s="260"/>
      <c r="AI965" s="260"/>
      <c r="AJ965" s="248"/>
    </row>
    <row r="966" spans="2:36" s="87" customFormat="1" ht="59.15" customHeight="1" x14ac:dyDescent="0.35">
      <c r="B966" s="249"/>
      <c r="C966" s="249"/>
      <c r="D966" s="249"/>
      <c r="E966" s="345"/>
      <c r="F966" s="242"/>
      <c r="G966" s="345"/>
      <c r="H966" s="249"/>
      <c r="I966" s="256"/>
      <c r="J966" s="20" t="s">
        <v>137</v>
      </c>
      <c r="K966" s="28" t="s">
        <v>138</v>
      </c>
      <c r="L966" s="28" t="s">
        <v>136</v>
      </c>
      <c r="M966" s="69">
        <v>2</v>
      </c>
      <c r="N966" s="261"/>
      <c r="O966" s="249"/>
      <c r="P966" s="249"/>
      <c r="Q966" s="249"/>
      <c r="R966" s="249"/>
      <c r="S966" s="340"/>
      <c r="T966" s="436"/>
      <c r="U966" s="436"/>
      <c r="V966" s="241"/>
      <c r="W966" s="313"/>
      <c r="X966" s="313"/>
      <c r="Y966" s="241"/>
      <c r="Z966" s="313"/>
      <c r="AA966" s="313"/>
      <c r="AB966" s="264"/>
      <c r="AC966" s="261"/>
      <c r="AD966" s="399"/>
      <c r="AE966" s="313"/>
      <c r="AF966" s="313"/>
      <c r="AG966" s="261"/>
      <c r="AH966" s="261"/>
      <c r="AI966" s="261"/>
      <c r="AJ966" s="249"/>
    </row>
    <row r="967" spans="2:36" s="87" customFormat="1" ht="124.5" customHeight="1" x14ac:dyDescent="0.35">
      <c r="B967" s="194" t="s">
        <v>712</v>
      </c>
      <c r="C967" s="194" t="s">
        <v>784</v>
      </c>
      <c r="D967" s="194" t="s">
        <v>66</v>
      </c>
      <c r="E967" s="202" t="s">
        <v>67</v>
      </c>
      <c r="F967" s="177" t="s">
        <v>851</v>
      </c>
      <c r="G967" s="299" t="s">
        <v>1098</v>
      </c>
      <c r="H967" s="194" t="s">
        <v>70</v>
      </c>
      <c r="I967" s="176" t="s">
        <v>79</v>
      </c>
      <c r="J967" s="29" t="s">
        <v>229</v>
      </c>
      <c r="K967" s="14" t="s">
        <v>124</v>
      </c>
      <c r="L967" s="14" t="s">
        <v>88</v>
      </c>
      <c r="M967" s="14">
        <v>40</v>
      </c>
      <c r="N967" s="204" t="s">
        <v>733</v>
      </c>
      <c r="O967" s="194" t="s">
        <v>387</v>
      </c>
      <c r="P967" s="194" t="s">
        <v>75</v>
      </c>
      <c r="Q967" s="194" t="s">
        <v>76</v>
      </c>
      <c r="R967" s="194" t="s">
        <v>77</v>
      </c>
      <c r="S967" s="208" t="s">
        <v>126</v>
      </c>
      <c r="T967" s="331">
        <f>+V967+Y967</f>
        <v>192599.92</v>
      </c>
      <c r="U967" s="331">
        <f>T967/2</f>
        <v>96299.96</v>
      </c>
      <c r="V967" s="187">
        <v>96299.96</v>
      </c>
      <c r="W967" s="181" t="s">
        <v>100</v>
      </c>
      <c r="X967" s="181" t="s">
        <v>100</v>
      </c>
      <c r="Y967" s="187">
        <v>96299.96</v>
      </c>
      <c r="Z967" s="181" t="s">
        <v>100</v>
      </c>
      <c r="AA967" s="181" t="s">
        <v>100</v>
      </c>
      <c r="AB967" s="246">
        <v>15616.21</v>
      </c>
      <c r="AC967" s="204" t="s">
        <v>166</v>
      </c>
      <c r="AD967" s="405">
        <f>+V967+Y967</f>
        <v>192599.92</v>
      </c>
      <c r="AE967" s="181" t="s">
        <v>100</v>
      </c>
      <c r="AF967" s="181" t="s">
        <v>100</v>
      </c>
      <c r="AG967" s="204" t="s">
        <v>33</v>
      </c>
      <c r="AH967" s="223" t="s">
        <v>178</v>
      </c>
      <c r="AI967" s="223" t="s">
        <v>179</v>
      </c>
      <c r="AJ967" s="194"/>
    </row>
    <row r="968" spans="2:36" s="87" customFormat="1" ht="95.5" customHeight="1" x14ac:dyDescent="0.35">
      <c r="B968" s="195"/>
      <c r="C968" s="195"/>
      <c r="D968" s="195"/>
      <c r="E968" s="207"/>
      <c r="F968" s="177"/>
      <c r="G968" s="400"/>
      <c r="H968" s="195"/>
      <c r="I968" s="176"/>
      <c r="J968" s="11" t="s">
        <v>128</v>
      </c>
      <c r="K968" s="7" t="s">
        <v>723</v>
      </c>
      <c r="L968" s="11" t="s">
        <v>724</v>
      </c>
      <c r="M968" s="125" t="s">
        <v>725</v>
      </c>
      <c r="N968" s="205"/>
      <c r="O968" s="195"/>
      <c r="P968" s="195"/>
      <c r="Q968" s="195"/>
      <c r="R968" s="195"/>
      <c r="S968" s="209"/>
      <c r="T968" s="331"/>
      <c r="U968" s="331"/>
      <c r="V968" s="187"/>
      <c r="W968" s="182"/>
      <c r="X968" s="182"/>
      <c r="Y968" s="187"/>
      <c r="Z968" s="182"/>
      <c r="AA968" s="182"/>
      <c r="AB968" s="250"/>
      <c r="AC968" s="205"/>
      <c r="AD968" s="406"/>
      <c r="AE968" s="182"/>
      <c r="AF968" s="182"/>
      <c r="AG968" s="205"/>
      <c r="AH968" s="224"/>
      <c r="AI968" s="224"/>
      <c r="AJ968" s="195"/>
    </row>
    <row r="969" spans="2:36" s="87" customFormat="1" ht="99" customHeight="1" x14ac:dyDescent="0.35">
      <c r="B969" s="196"/>
      <c r="C969" s="196"/>
      <c r="D969" s="196"/>
      <c r="E969" s="201"/>
      <c r="F969" s="177"/>
      <c r="G969" s="301"/>
      <c r="H969" s="196"/>
      <c r="I969" s="176"/>
      <c r="J969" s="11" t="s">
        <v>144</v>
      </c>
      <c r="K969" s="7" t="s">
        <v>684</v>
      </c>
      <c r="L969" s="11" t="s">
        <v>726</v>
      </c>
      <c r="M969" s="7">
        <v>90</v>
      </c>
      <c r="N969" s="206"/>
      <c r="O969" s="196"/>
      <c r="P969" s="196"/>
      <c r="Q969" s="196"/>
      <c r="R969" s="196"/>
      <c r="S969" s="210"/>
      <c r="T969" s="332"/>
      <c r="U969" s="332"/>
      <c r="V969" s="188"/>
      <c r="W969" s="183"/>
      <c r="X969" s="183"/>
      <c r="Y969" s="188"/>
      <c r="Z969" s="183"/>
      <c r="AA969" s="183"/>
      <c r="AB969" s="251"/>
      <c r="AC969" s="206"/>
      <c r="AD969" s="407"/>
      <c r="AE969" s="183"/>
      <c r="AF969" s="183"/>
      <c r="AG969" s="206"/>
      <c r="AH969" s="225"/>
      <c r="AI969" s="225"/>
      <c r="AJ969" s="196"/>
    </row>
    <row r="970" spans="2:36" s="87" customFormat="1" ht="126.65" customHeight="1" x14ac:dyDescent="0.35">
      <c r="B970" s="194" t="s">
        <v>713</v>
      </c>
      <c r="C970" s="194" t="s">
        <v>785</v>
      </c>
      <c r="D970" s="194" t="s">
        <v>66</v>
      </c>
      <c r="E970" s="202" t="s">
        <v>67</v>
      </c>
      <c r="F970" s="177" t="s">
        <v>851</v>
      </c>
      <c r="G970" s="202" t="s">
        <v>711</v>
      </c>
      <c r="H970" s="194" t="s">
        <v>70</v>
      </c>
      <c r="I970" s="176" t="s">
        <v>79</v>
      </c>
      <c r="J970" s="29" t="s">
        <v>229</v>
      </c>
      <c r="K970" s="14" t="s">
        <v>124</v>
      </c>
      <c r="L970" s="14" t="s">
        <v>88</v>
      </c>
      <c r="M970" s="14">
        <v>40</v>
      </c>
      <c r="N970" s="204" t="s">
        <v>733</v>
      </c>
      <c r="O970" s="194" t="s">
        <v>387</v>
      </c>
      <c r="P970" s="194" t="s">
        <v>75</v>
      </c>
      <c r="Q970" s="194" t="s">
        <v>76</v>
      </c>
      <c r="R970" s="194" t="s">
        <v>77</v>
      </c>
      <c r="S970" s="208" t="s">
        <v>126</v>
      </c>
      <c r="T970" s="331">
        <f>+V970+Y970</f>
        <v>53499.9</v>
      </c>
      <c r="U970" s="305">
        <f>T970</f>
        <v>53499.9</v>
      </c>
      <c r="V970" s="186">
        <v>26749.95</v>
      </c>
      <c r="W970" s="181" t="s">
        <v>100</v>
      </c>
      <c r="X970" s="181" t="s">
        <v>100</v>
      </c>
      <c r="Y970" s="186">
        <v>26749.95</v>
      </c>
      <c r="Z970" s="181" t="s">
        <v>100</v>
      </c>
      <c r="AA970" s="181" t="s">
        <v>100</v>
      </c>
      <c r="AB970" s="186">
        <v>4337.83</v>
      </c>
      <c r="AC970" s="204" t="s">
        <v>166</v>
      </c>
      <c r="AD970" s="405">
        <f>+V970+Y970</f>
        <v>53499.9</v>
      </c>
      <c r="AE970" s="181" t="s">
        <v>100</v>
      </c>
      <c r="AF970" s="181" t="s">
        <v>100</v>
      </c>
      <c r="AG970" s="204" t="s">
        <v>33</v>
      </c>
      <c r="AH970" s="223" t="s">
        <v>178</v>
      </c>
      <c r="AI970" s="223" t="s">
        <v>179</v>
      </c>
      <c r="AJ970" s="194"/>
    </row>
    <row r="971" spans="2:36" s="87" customFormat="1" ht="59.15" customHeight="1" x14ac:dyDescent="0.35">
      <c r="B971" s="195"/>
      <c r="C971" s="195"/>
      <c r="D971" s="195"/>
      <c r="E971" s="207"/>
      <c r="F971" s="177"/>
      <c r="G971" s="207"/>
      <c r="H971" s="195"/>
      <c r="I971" s="176"/>
      <c r="J971" s="11" t="s">
        <v>128</v>
      </c>
      <c r="K971" s="7" t="s">
        <v>723</v>
      </c>
      <c r="L971" s="11" t="s">
        <v>724</v>
      </c>
      <c r="M971" s="125" t="s">
        <v>727</v>
      </c>
      <c r="N971" s="205"/>
      <c r="O971" s="195"/>
      <c r="P971" s="195"/>
      <c r="Q971" s="195"/>
      <c r="R971" s="195"/>
      <c r="S971" s="209"/>
      <c r="T971" s="331"/>
      <c r="U971" s="331"/>
      <c r="V971" s="187"/>
      <c r="W971" s="182"/>
      <c r="X971" s="182"/>
      <c r="Y971" s="187"/>
      <c r="Z971" s="182"/>
      <c r="AA971" s="182"/>
      <c r="AB971" s="187"/>
      <c r="AC971" s="205"/>
      <c r="AD971" s="406"/>
      <c r="AE971" s="182"/>
      <c r="AF971" s="182"/>
      <c r="AG971" s="205"/>
      <c r="AH971" s="224"/>
      <c r="AI971" s="224"/>
      <c r="AJ971" s="195"/>
    </row>
    <row r="972" spans="2:36" s="87" customFormat="1" ht="60.75" customHeight="1" x14ac:dyDescent="0.35">
      <c r="B972" s="196"/>
      <c r="C972" s="196"/>
      <c r="D972" s="196"/>
      <c r="E972" s="201"/>
      <c r="F972" s="177"/>
      <c r="G972" s="201"/>
      <c r="H972" s="196"/>
      <c r="I972" s="176"/>
      <c r="J972" s="11" t="s">
        <v>144</v>
      </c>
      <c r="K972" s="7" t="s">
        <v>684</v>
      </c>
      <c r="L972" s="11" t="s">
        <v>726</v>
      </c>
      <c r="M972" s="7">
        <v>25</v>
      </c>
      <c r="N972" s="206"/>
      <c r="O972" s="196"/>
      <c r="P972" s="196"/>
      <c r="Q972" s="196"/>
      <c r="R972" s="196"/>
      <c r="S972" s="210"/>
      <c r="T972" s="332"/>
      <c r="U972" s="332"/>
      <c r="V972" s="188"/>
      <c r="W972" s="183"/>
      <c r="X972" s="183"/>
      <c r="Y972" s="188"/>
      <c r="Z972" s="183"/>
      <c r="AA972" s="183"/>
      <c r="AB972" s="188"/>
      <c r="AC972" s="206"/>
      <c r="AD972" s="407"/>
      <c r="AE972" s="183"/>
      <c r="AF972" s="183"/>
      <c r="AG972" s="206"/>
      <c r="AH972" s="225"/>
      <c r="AI972" s="225"/>
      <c r="AJ972" s="196"/>
    </row>
    <row r="973" spans="2:36" s="87" customFormat="1" ht="119.15" customHeight="1" x14ac:dyDescent="0.35">
      <c r="B973" s="247" t="s">
        <v>1099</v>
      </c>
      <c r="C973" s="247" t="s">
        <v>786</v>
      </c>
      <c r="D973" s="247" t="s">
        <v>66</v>
      </c>
      <c r="E973" s="343" t="s">
        <v>67</v>
      </c>
      <c r="F973" s="242" t="s">
        <v>851</v>
      </c>
      <c r="G973" s="343" t="s">
        <v>711</v>
      </c>
      <c r="H973" s="247" t="s">
        <v>70</v>
      </c>
      <c r="I973" s="256" t="s">
        <v>79</v>
      </c>
      <c r="J973" s="64" t="s">
        <v>229</v>
      </c>
      <c r="K973" s="65" t="s">
        <v>124</v>
      </c>
      <c r="L973" s="65" t="s">
        <v>88</v>
      </c>
      <c r="M973" s="65">
        <v>40</v>
      </c>
      <c r="N973" s="259" t="s">
        <v>733</v>
      </c>
      <c r="O973" s="247" t="s">
        <v>387</v>
      </c>
      <c r="P973" s="247" t="s">
        <v>75</v>
      </c>
      <c r="Q973" s="247" t="s">
        <v>76</v>
      </c>
      <c r="R973" s="247" t="s">
        <v>77</v>
      </c>
      <c r="S973" s="396" t="s">
        <v>126</v>
      </c>
      <c r="T973" s="398">
        <f>+V973+Y973</f>
        <v>39796.58</v>
      </c>
      <c r="U973" s="398">
        <f>T973</f>
        <v>39796.58</v>
      </c>
      <c r="V973" s="262">
        <v>19898.29</v>
      </c>
      <c r="W973" s="322" t="s">
        <v>100</v>
      </c>
      <c r="X973" s="322" t="s">
        <v>100</v>
      </c>
      <c r="Y973" s="262">
        <v>19898.29</v>
      </c>
      <c r="Z973" s="322" t="s">
        <v>100</v>
      </c>
      <c r="AA973" s="322" t="s">
        <v>100</v>
      </c>
      <c r="AB973" s="262">
        <v>3226.75</v>
      </c>
      <c r="AC973" s="259" t="s">
        <v>166</v>
      </c>
      <c r="AD973" s="402">
        <f>+V973+Y973</f>
        <v>39796.58</v>
      </c>
      <c r="AE973" s="322" t="s">
        <v>100</v>
      </c>
      <c r="AF973" s="322" t="s">
        <v>100</v>
      </c>
      <c r="AG973" s="259" t="s">
        <v>33</v>
      </c>
      <c r="AH973" s="378" t="s">
        <v>178</v>
      </c>
      <c r="AI973" s="378" t="s">
        <v>179</v>
      </c>
      <c r="AJ973" s="247"/>
    </row>
    <row r="974" spans="2:36" s="87" customFormat="1" ht="68.25" customHeight="1" x14ac:dyDescent="0.35">
      <c r="B974" s="248"/>
      <c r="C974" s="248"/>
      <c r="D974" s="248"/>
      <c r="E974" s="344"/>
      <c r="F974" s="242"/>
      <c r="G974" s="344"/>
      <c r="H974" s="248"/>
      <c r="I974" s="256"/>
      <c r="J974" s="20" t="s">
        <v>128</v>
      </c>
      <c r="K974" s="28" t="s">
        <v>723</v>
      </c>
      <c r="L974" s="20" t="s">
        <v>724</v>
      </c>
      <c r="M974" s="124" t="s">
        <v>728</v>
      </c>
      <c r="N974" s="260"/>
      <c r="O974" s="248"/>
      <c r="P974" s="248"/>
      <c r="Q974" s="248"/>
      <c r="R974" s="248"/>
      <c r="S974" s="397"/>
      <c r="T974" s="398"/>
      <c r="U974" s="398"/>
      <c r="V974" s="263"/>
      <c r="W974" s="330"/>
      <c r="X974" s="330"/>
      <c r="Y974" s="263"/>
      <c r="Z974" s="330"/>
      <c r="AA974" s="330"/>
      <c r="AB974" s="263"/>
      <c r="AC974" s="260"/>
      <c r="AD974" s="403"/>
      <c r="AE974" s="330"/>
      <c r="AF974" s="330"/>
      <c r="AG974" s="260"/>
      <c r="AH974" s="379"/>
      <c r="AI974" s="379"/>
      <c r="AJ974" s="248"/>
    </row>
    <row r="975" spans="2:36" s="87" customFormat="1" ht="60" customHeight="1" x14ac:dyDescent="0.35">
      <c r="B975" s="249"/>
      <c r="C975" s="249"/>
      <c r="D975" s="249"/>
      <c r="E975" s="345"/>
      <c r="F975" s="242"/>
      <c r="G975" s="345"/>
      <c r="H975" s="249"/>
      <c r="I975" s="256"/>
      <c r="J975" s="20" t="s">
        <v>144</v>
      </c>
      <c r="K975" s="28" t="s">
        <v>684</v>
      </c>
      <c r="L975" s="20" t="s">
        <v>726</v>
      </c>
      <c r="M975" s="66">
        <v>19</v>
      </c>
      <c r="N975" s="261"/>
      <c r="O975" s="249"/>
      <c r="P975" s="249"/>
      <c r="Q975" s="249"/>
      <c r="R975" s="249"/>
      <c r="S975" s="340"/>
      <c r="T975" s="399"/>
      <c r="U975" s="399"/>
      <c r="V975" s="264"/>
      <c r="W975" s="313"/>
      <c r="X975" s="313"/>
      <c r="Y975" s="264"/>
      <c r="Z975" s="313"/>
      <c r="AA975" s="313"/>
      <c r="AB975" s="264"/>
      <c r="AC975" s="261"/>
      <c r="AD975" s="404"/>
      <c r="AE975" s="313"/>
      <c r="AF975" s="313"/>
      <c r="AG975" s="261"/>
      <c r="AH975" s="380"/>
      <c r="AI975" s="380"/>
      <c r="AJ975" s="249"/>
    </row>
    <row r="976" spans="2:36" s="87" customFormat="1" ht="90" customHeight="1" x14ac:dyDescent="0.35">
      <c r="B976" s="194" t="s">
        <v>714</v>
      </c>
      <c r="C976" s="194" t="s">
        <v>783</v>
      </c>
      <c r="D976" s="194" t="s">
        <v>66</v>
      </c>
      <c r="E976" s="202" t="s">
        <v>67</v>
      </c>
      <c r="F976" s="177" t="s">
        <v>852</v>
      </c>
      <c r="G976" s="202" t="s">
        <v>710</v>
      </c>
      <c r="H976" s="194" t="s">
        <v>70</v>
      </c>
      <c r="I976" s="176" t="s">
        <v>79</v>
      </c>
      <c r="J976" s="11" t="s">
        <v>130</v>
      </c>
      <c r="K976" s="7" t="s">
        <v>131</v>
      </c>
      <c r="L976" s="7" t="s">
        <v>132</v>
      </c>
      <c r="M976" s="7">
        <v>3</v>
      </c>
      <c r="N976" s="204" t="s">
        <v>733</v>
      </c>
      <c r="O976" s="194" t="s">
        <v>735</v>
      </c>
      <c r="P976" s="194" t="s">
        <v>75</v>
      </c>
      <c r="Q976" s="194" t="s">
        <v>76</v>
      </c>
      <c r="R976" s="194" t="s">
        <v>77</v>
      </c>
      <c r="S976" s="208" t="s">
        <v>126</v>
      </c>
      <c r="T976" s="333">
        <f>+V976+Y976</f>
        <v>227910</v>
      </c>
      <c r="U976" s="333">
        <v>75970</v>
      </c>
      <c r="V976" s="185">
        <v>113955</v>
      </c>
      <c r="W976" s="181" t="s">
        <v>100</v>
      </c>
      <c r="X976" s="181" t="s">
        <v>100</v>
      </c>
      <c r="Y976" s="185">
        <v>113955</v>
      </c>
      <c r="Z976" s="181" t="s">
        <v>100</v>
      </c>
      <c r="AA976" s="181" t="s">
        <v>100</v>
      </c>
      <c r="AB976" s="186">
        <v>18479.189999999999</v>
      </c>
      <c r="AC976" s="204" t="s">
        <v>80</v>
      </c>
      <c r="AD976" s="305">
        <f>+V976+Y976</f>
        <v>227910</v>
      </c>
      <c r="AE976" s="181" t="s">
        <v>100</v>
      </c>
      <c r="AF976" s="181" t="s">
        <v>100</v>
      </c>
      <c r="AG976" s="204" t="s">
        <v>33</v>
      </c>
      <c r="AH976" s="204" t="s">
        <v>182</v>
      </c>
      <c r="AI976" s="204" t="s">
        <v>743</v>
      </c>
      <c r="AJ976" s="194"/>
    </row>
    <row r="977" spans="2:36" s="87" customFormat="1" ht="52" x14ac:dyDescent="0.35">
      <c r="B977" s="195"/>
      <c r="C977" s="195"/>
      <c r="D977" s="195"/>
      <c r="E977" s="207"/>
      <c r="F977" s="177"/>
      <c r="G977" s="207"/>
      <c r="H977" s="195"/>
      <c r="I977" s="176"/>
      <c r="J977" s="11" t="s">
        <v>133</v>
      </c>
      <c r="K977" s="7" t="s">
        <v>134</v>
      </c>
      <c r="L977" s="7" t="s">
        <v>87</v>
      </c>
      <c r="M977" s="7">
        <v>3</v>
      </c>
      <c r="N977" s="205"/>
      <c r="O977" s="195"/>
      <c r="P977" s="195"/>
      <c r="Q977" s="195"/>
      <c r="R977" s="195"/>
      <c r="S977" s="209"/>
      <c r="T977" s="333"/>
      <c r="U977" s="333"/>
      <c r="V977" s="185"/>
      <c r="W977" s="182"/>
      <c r="X977" s="182"/>
      <c r="Y977" s="185"/>
      <c r="Z977" s="182"/>
      <c r="AA977" s="182"/>
      <c r="AB977" s="187"/>
      <c r="AC977" s="205"/>
      <c r="AD977" s="331"/>
      <c r="AE977" s="182"/>
      <c r="AF977" s="182"/>
      <c r="AG977" s="205"/>
      <c r="AH977" s="205"/>
      <c r="AI977" s="205"/>
      <c r="AJ977" s="195"/>
    </row>
    <row r="978" spans="2:36" s="87" customFormat="1" ht="39" x14ac:dyDescent="0.35">
      <c r="B978" s="195"/>
      <c r="C978" s="195"/>
      <c r="D978" s="195"/>
      <c r="E978" s="207"/>
      <c r="F978" s="177"/>
      <c r="G978" s="207"/>
      <c r="H978" s="195"/>
      <c r="I978" s="176"/>
      <c r="J978" s="11" t="s">
        <v>230</v>
      </c>
      <c r="K978" s="7" t="s">
        <v>135</v>
      </c>
      <c r="L978" s="7" t="s">
        <v>136</v>
      </c>
      <c r="M978" s="7">
        <v>3</v>
      </c>
      <c r="N978" s="205"/>
      <c r="O978" s="195"/>
      <c r="P978" s="195"/>
      <c r="Q978" s="195"/>
      <c r="R978" s="195"/>
      <c r="S978" s="209"/>
      <c r="T978" s="333"/>
      <c r="U978" s="333"/>
      <c r="V978" s="185"/>
      <c r="W978" s="182"/>
      <c r="X978" s="182"/>
      <c r="Y978" s="185"/>
      <c r="Z978" s="182"/>
      <c r="AA978" s="182"/>
      <c r="AB978" s="187"/>
      <c r="AC978" s="205"/>
      <c r="AD978" s="331"/>
      <c r="AE978" s="182"/>
      <c r="AF978" s="182"/>
      <c r="AG978" s="205"/>
      <c r="AH978" s="205"/>
      <c r="AI978" s="205"/>
      <c r="AJ978" s="195"/>
    </row>
    <row r="979" spans="2:36" s="87" customFormat="1" ht="59.15" customHeight="1" x14ac:dyDescent="0.35">
      <c r="B979" s="196"/>
      <c r="C979" s="196"/>
      <c r="D979" s="196"/>
      <c r="E979" s="201"/>
      <c r="F979" s="177"/>
      <c r="G979" s="201"/>
      <c r="H979" s="196"/>
      <c r="I979" s="176"/>
      <c r="J979" s="11" t="s">
        <v>137</v>
      </c>
      <c r="K979" s="7" t="s">
        <v>138</v>
      </c>
      <c r="L979" s="7" t="s">
        <v>136</v>
      </c>
      <c r="M979" s="7">
        <v>3</v>
      </c>
      <c r="N979" s="206"/>
      <c r="O979" s="196"/>
      <c r="P979" s="196"/>
      <c r="Q979" s="196"/>
      <c r="R979" s="196"/>
      <c r="S979" s="210"/>
      <c r="T979" s="333"/>
      <c r="U979" s="333"/>
      <c r="V979" s="185"/>
      <c r="W979" s="183"/>
      <c r="X979" s="183"/>
      <c r="Y979" s="185"/>
      <c r="Z979" s="183"/>
      <c r="AA979" s="183"/>
      <c r="AB979" s="188"/>
      <c r="AC979" s="206"/>
      <c r="AD979" s="332"/>
      <c r="AE979" s="183"/>
      <c r="AF979" s="183"/>
      <c r="AG979" s="206"/>
      <c r="AH979" s="206"/>
      <c r="AI979" s="206"/>
      <c r="AJ979" s="196"/>
    </row>
    <row r="980" spans="2:36" s="87" customFormat="1" ht="135" customHeight="1" x14ac:dyDescent="0.35">
      <c r="B980" s="194" t="s">
        <v>715</v>
      </c>
      <c r="C980" s="194" t="s">
        <v>787</v>
      </c>
      <c r="D980" s="194" t="s">
        <v>66</v>
      </c>
      <c r="E980" s="202" t="s">
        <v>67</v>
      </c>
      <c r="F980" s="177" t="s">
        <v>851</v>
      </c>
      <c r="G980" s="202" t="s">
        <v>711</v>
      </c>
      <c r="H980" s="194" t="s">
        <v>70</v>
      </c>
      <c r="I980" s="176" t="s">
        <v>79</v>
      </c>
      <c r="J980" s="29" t="s">
        <v>229</v>
      </c>
      <c r="K980" s="14" t="s">
        <v>124</v>
      </c>
      <c r="L980" s="14" t="s">
        <v>88</v>
      </c>
      <c r="M980" s="14">
        <v>40</v>
      </c>
      <c r="N980" s="204" t="s">
        <v>733</v>
      </c>
      <c r="O980" s="194" t="s">
        <v>736</v>
      </c>
      <c r="P980" s="194" t="s">
        <v>75</v>
      </c>
      <c r="Q980" s="194" t="s">
        <v>76</v>
      </c>
      <c r="R980" s="194" t="s">
        <v>77</v>
      </c>
      <c r="S980" s="208" t="s">
        <v>126</v>
      </c>
      <c r="T980" s="305">
        <f>+V980+Y980</f>
        <v>107000</v>
      </c>
      <c r="U980" s="333">
        <f>T980/2</f>
        <v>53500</v>
      </c>
      <c r="V980" s="186">
        <v>53500</v>
      </c>
      <c r="W980" s="181" t="s">
        <v>100</v>
      </c>
      <c r="X980" s="181" t="s">
        <v>100</v>
      </c>
      <c r="Y980" s="186">
        <v>53500</v>
      </c>
      <c r="Z980" s="181" t="s">
        <v>100</v>
      </c>
      <c r="AA980" s="181" t="s">
        <v>100</v>
      </c>
      <c r="AB980" s="186">
        <v>8675.69</v>
      </c>
      <c r="AC980" s="204" t="s">
        <v>166</v>
      </c>
      <c r="AD980" s="305">
        <f>+V980+Y980</f>
        <v>107000</v>
      </c>
      <c r="AE980" s="181" t="s">
        <v>100</v>
      </c>
      <c r="AF980" s="181" t="s">
        <v>100</v>
      </c>
      <c r="AG980" s="204" t="s">
        <v>33</v>
      </c>
      <c r="AH980" s="204" t="s">
        <v>182</v>
      </c>
      <c r="AI980" s="204" t="s">
        <v>743</v>
      </c>
      <c r="AJ980" s="194"/>
    </row>
    <row r="981" spans="2:36" s="87" customFormat="1" ht="71.25" customHeight="1" x14ac:dyDescent="0.35">
      <c r="B981" s="195"/>
      <c r="C981" s="195"/>
      <c r="D981" s="195"/>
      <c r="E981" s="207"/>
      <c r="F981" s="177"/>
      <c r="G981" s="207"/>
      <c r="H981" s="195"/>
      <c r="I981" s="176"/>
      <c r="J981" s="11" t="s">
        <v>128</v>
      </c>
      <c r="K981" s="7" t="s">
        <v>729</v>
      </c>
      <c r="L981" s="11" t="s">
        <v>730</v>
      </c>
      <c r="M981" s="127" t="s">
        <v>722</v>
      </c>
      <c r="N981" s="205"/>
      <c r="O981" s="195"/>
      <c r="P981" s="195"/>
      <c r="Q981" s="195"/>
      <c r="R981" s="195"/>
      <c r="S981" s="209"/>
      <c r="T981" s="331"/>
      <c r="U981" s="333"/>
      <c r="V981" s="187"/>
      <c r="W981" s="182"/>
      <c r="X981" s="182"/>
      <c r="Y981" s="187"/>
      <c r="Z981" s="182"/>
      <c r="AA981" s="182"/>
      <c r="AB981" s="187"/>
      <c r="AC981" s="205"/>
      <c r="AD981" s="331"/>
      <c r="AE981" s="182"/>
      <c r="AF981" s="182"/>
      <c r="AG981" s="205"/>
      <c r="AH981" s="205"/>
      <c r="AI981" s="205"/>
      <c r="AJ981" s="195"/>
    </row>
    <row r="982" spans="2:36" s="87" customFormat="1" ht="60" customHeight="1" x14ac:dyDescent="0.35">
      <c r="B982" s="196"/>
      <c r="C982" s="196"/>
      <c r="D982" s="196"/>
      <c r="E982" s="201"/>
      <c r="F982" s="177"/>
      <c r="G982" s="201"/>
      <c r="H982" s="196"/>
      <c r="I982" s="176"/>
      <c r="J982" s="11" t="s">
        <v>144</v>
      </c>
      <c r="K982" s="7" t="s">
        <v>684</v>
      </c>
      <c r="L982" s="11" t="s">
        <v>87</v>
      </c>
      <c r="M982" s="7">
        <v>50</v>
      </c>
      <c r="N982" s="206"/>
      <c r="O982" s="196"/>
      <c r="P982" s="196"/>
      <c r="Q982" s="196"/>
      <c r="R982" s="196"/>
      <c r="S982" s="210"/>
      <c r="T982" s="332"/>
      <c r="U982" s="333"/>
      <c r="V982" s="188"/>
      <c r="W982" s="183"/>
      <c r="X982" s="183"/>
      <c r="Y982" s="188"/>
      <c r="Z982" s="183"/>
      <c r="AA982" s="183"/>
      <c r="AB982" s="188"/>
      <c r="AC982" s="206"/>
      <c r="AD982" s="332"/>
      <c r="AE982" s="183"/>
      <c r="AF982" s="183"/>
      <c r="AG982" s="206"/>
      <c r="AH982" s="206"/>
      <c r="AI982" s="206"/>
      <c r="AJ982" s="196"/>
    </row>
    <row r="983" spans="2:36" s="87" customFormat="1" ht="91" x14ac:dyDescent="0.35">
      <c r="B983" s="194" t="s">
        <v>716</v>
      </c>
      <c r="C983" s="194" t="s">
        <v>788</v>
      </c>
      <c r="D983" s="194" t="s">
        <v>66</v>
      </c>
      <c r="E983" s="202" t="s">
        <v>67</v>
      </c>
      <c r="F983" s="177" t="s">
        <v>851</v>
      </c>
      <c r="G983" s="202" t="s">
        <v>711</v>
      </c>
      <c r="H983" s="194" t="s">
        <v>70</v>
      </c>
      <c r="I983" s="176" t="s">
        <v>79</v>
      </c>
      <c r="J983" s="29" t="s">
        <v>229</v>
      </c>
      <c r="K983" s="14" t="s">
        <v>124</v>
      </c>
      <c r="L983" s="14" t="s">
        <v>88</v>
      </c>
      <c r="M983" s="14">
        <v>40</v>
      </c>
      <c r="N983" s="204" t="s">
        <v>733</v>
      </c>
      <c r="O983" s="194" t="s">
        <v>737</v>
      </c>
      <c r="P983" s="194" t="s">
        <v>75</v>
      </c>
      <c r="Q983" s="194" t="s">
        <v>76</v>
      </c>
      <c r="R983" s="194" t="s">
        <v>77</v>
      </c>
      <c r="S983" s="208" t="s">
        <v>126</v>
      </c>
      <c r="T983" s="305">
        <f>+V983+Y983</f>
        <v>74899.960000000006</v>
      </c>
      <c r="U983" s="331">
        <f>T983</f>
        <v>74899.960000000006</v>
      </c>
      <c r="V983" s="186">
        <v>37449.980000000003</v>
      </c>
      <c r="W983" s="181" t="s">
        <v>100</v>
      </c>
      <c r="X983" s="181" t="s">
        <v>100</v>
      </c>
      <c r="Y983" s="186">
        <v>37449.980000000003</v>
      </c>
      <c r="Z983" s="181" t="s">
        <v>100</v>
      </c>
      <c r="AA983" s="181" t="s">
        <v>100</v>
      </c>
      <c r="AB983" s="186">
        <v>6072.97</v>
      </c>
      <c r="AC983" s="204" t="s">
        <v>166</v>
      </c>
      <c r="AD983" s="305">
        <f>+V983+Y983</f>
        <v>74899.960000000006</v>
      </c>
      <c r="AE983" s="181" t="s">
        <v>100</v>
      </c>
      <c r="AF983" s="181" t="s">
        <v>100</v>
      </c>
      <c r="AG983" s="204" t="s">
        <v>33</v>
      </c>
      <c r="AH983" s="204" t="s">
        <v>182</v>
      </c>
      <c r="AI983" s="204" t="s">
        <v>743</v>
      </c>
      <c r="AJ983" s="194"/>
    </row>
    <row r="984" spans="2:36" s="87" customFormat="1" ht="63" customHeight="1" x14ac:dyDescent="0.35">
      <c r="B984" s="195"/>
      <c r="C984" s="195"/>
      <c r="D984" s="195"/>
      <c r="E984" s="207"/>
      <c r="F984" s="177"/>
      <c r="G984" s="207"/>
      <c r="H984" s="195"/>
      <c r="I984" s="176"/>
      <c r="J984" s="11" t="s">
        <v>128</v>
      </c>
      <c r="K984" s="7" t="s">
        <v>729</v>
      </c>
      <c r="L984" s="11" t="s">
        <v>730</v>
      </c>
      <c r="M984" s="126" t="s">
        <v>731</v>
      </c>
      <c r="N984" s="205"/>
      <c r="O984" s="195"/>
      <c r="P984" s="195"/>
      <c r="Q984" s="195"/>
      <c r="R984" s="195"/>
      <c r="S984" s="209"/>
      <c r="T984" s="331"/>
      <c r="U984" s="331"/>
      <c r="V984" s="187"/>
      <c r="W984" s="182"/>
      <c r="X984" s="182"/>
      <c r="Y984" s="187"/>
      <c r="Z984" s="182"/>
      <c r="AA984" s="182"/>
      <c r="AB984" s="187"/>
      <c r="AC984" s="205"/>
      <c r="AD984" s="331"/>
      <c r="AE984" s="182"/>
      <c r="AF984" s="182"/>
      <c r="AG984" s="205"/>
      <c r="AH984" s="205"/>
      <c r="AI984" s="205"/>
      <c r="AJ984" s="195"/>
    </row>
    <row r="985" spans="2:36" s="87" customFormat="1" ht="67" customHeight="1" x14ac:dyDescent="0.35">
      <c r="B985" s="195"/>
      <c r="C985" s="195"/>
      <c r="D985" s="195"/>
      <c r="E985" s="207"/>
      <c r="F985" s="177"/>
      <c r="G985" s="207"/>
      <c r="H985" s="196"/>
      <c r="I985" s="176"/>
      <c r="J985" s="11" t="s">
        <v>144</v>
      </c>
      <c r="K985" s="7" t="s">
        <v>684</v>
      </c>
      <c r="L985" s="11" t="s">
        <v>730</v>
      </c>
      <c r="M985" s="14">
        <v>35</v>
      </c>
      <c r="N985" s="205"/>
      <c r="O985" s="195"/>
      <c r="P985" s="196"/>
      <c r="Q985" s="196"/>
      <c r="R985" s="196"/>
      <c r="S985" s="210"/>
      <c r="T985" s="332"/>
      <c r="U985" s="331"/>
      <c r="V985" s="187"/>
      <c r="W985" s="183"/>
      <c r="X985" s="183"/>
      <c r="Y985" s="187"/>
      <c r="Z985" s="183"/>
      <c r="AA985" s="183"/>
      <c r="AB985" s="188"/>
      <c r="AC985" s="206"/>
      <c r="AD985" s="332"/>
      <c r="AE985" s="183"/>
      <c r="AF985" s="183"/>
      <c r="AG985" s="206"/>
      <c r="AH985" s="206"/>
      <c r="AI985" s="206"/>
      <c r="AJ985" s="196"/>
    </row>
    <row r="986" spans="2:36" s="87" customFormat="1" ht="131.5" customHeight="1" x14ac:dyDescent="0.35">
      <c r="B986" s="194" t="s">
        <v>717</v>
      </c>
      <c r="C986" s="194" t="s">
        <v>789</v>
      </c>
      <c r="D986" s="194" t="s">
        <v>66</v>
      </c>
      <c r="E986" s="202" t="s">
        <v>809</v>
      </c>
      <c r="F986" s="177" t="s">
        <v>851</v>
      </c>
      <c r="G986" s="202" t="s">
        <v>711</v>
      </c>
      <c r="H986" s="194" t="s">
        <v>70</v>
      </c>
      <c r="I986" s="176" t="s">
        <v>79</v>
      </c>
      <c r="J986" s="29" t="s">
        <v>229</v>
      </c>
      <c r="K986" s="14" t="s">
        <v>124</v>
      </c>
      <c r="L986" s="14" t="s">
        <v>88</v>
      </c>
      <c r="M986" s="14">
        <v>40</v>
      </c>
      <c r="N986" s="204" t="s">
        <v>733</v>
      </c>
      <c r="O986" s="194" t="s">
        <v>738</v>
      </c>
      <c r="P986" s="194" t="s">
        <v>75</v>
      </c>
      <c r="Q986" s="194" t="s">
        <v>76</v>
      </c>
      <c r="R986" s="194" t="s">
        <v>77</v>
      </c>
      <c r="S986" s="208" t="s">
        <v>126</v>
      </c>
      <c r="T986" s="305">
        <f>+V986+Y986</f>
        <v>79593.16</v>
      </c>
      <c r="U986" s="305">
        <f>T986/2</f>
        <v>39796.58</v>
      </c>
      <c r="V986" s="186">
        <v>39796.58</v>
      </c>
      <c r="W986" s="181" t="s">
        <v>100</v>
      </c>
      <c r="X986" s="181" t="s">
        <v>100</v>
      </c>
      <c r="Y986" s="186">
        <v>39796.58</v>
      </c>
      <c r="Z986" s="181" t="s">
        <v>100</v>
      </c>
      <c r="AA986" s="181" t="s">
        <v>100</v>
      </c>
      <c r="AB986" s="186">
        <v>6453.5</v>
      </c>
      <c r="AC986" s="204" t="s">
        <v>166</v>
      </c>
      <c r="AD986" s="305">
        <f>+V986+Y986</f>
        <v>79593.16</v>
      </c>
      <c r="AE986" s="181" t="s">
        <v>100</v>
      </c>
      <c r="AF986" s="181" t="s">
        <v>100</v>
      </c>
      <c r="AG986" s="204" t="s">
        <v>33</v>
      </c>
      <c r="AH986" s="204" t="s">
        <v>182</v>
      </c>
      <c r="AI986" s="204" t="s">
        <v>743</v>
      </c>
      <c r="AJ986" s="194"/>
    </row>
    <row r="987" spans="2:36" s="87" customFormat="1" ht="80.5" customHeight="1" x14ac:dyDescent="0.35">
      <c r="B987" s="195"/>
      <c r="C987" s="195"/>
      <c r="D987" s="195"/>
      <c r="E987" s="207"/>
      <c r="F987" s="177"/>
      <c r="G987" s="207"/>
      <c r="H987" s="195"/>
      <c r="I987" s="176"/>
      <c r="J987" s="11" t="s">
        <v>128</v>
      </c>
      <c r="K987" s="7" t="s">
        <v>723</v>
      </c>
      <c r="L987" s="11" t="s">
        <v>724</v>
      </c>
      <c r="M987" s="127" t="s">
        <v>722</v>
      </c>
      <c r="N987" s="205"/>
      <c r="O987" s="195"/>
      <c r="P987" s="195"/>
      <c r="Q987" s="195"/>
      <c r="R987" s="195"/>
      <c r="S987" s="209"/>
      <c r="T987" s="331"/>
      <c r="U987" s="331"/>
      <c r="V987" s="187"/>
      <c r="W987" s="182"/>
      <c r="X987" s="182"/>
      <c r="Y987" s="187"/>
      <c r="Z987" s="182"/>
      <c r="AA987" s="182"/>
      <c r="AB987" s="187"/>
      <c r="AC987" s="205"/>
      <c r="AD987" s="331"/>
      <c r="AE987" s="182"/>
      <c r="AF987" s="182"/>
      <c r="AG987" s="205"/>
      <c r="AH987" s="205"/>
      <c r="AI987" s="205"/>
      <c r="AJ987" s="195"/>
    </row>
    <row r="988" spans="2:36" s="87" customFormat="1" ht="61.5" customHeight="1" x14ac:dyDescent="0.35">
      <c r="B988" s="196"/>
      <c r="C988" s="196"/>
      <c r="D988" s="196"/>
      <c r="E988" s="201"/>
      <c r="F988" s="177"/>
      <c r="G988" s="201"/>
      <c r="H988" s="196"/>
      <c r="I988" s="176"/>
      <c r="J988" s="11" t="s">
        <v>144</v>
      </c>
      <c r="K988" s="7" t="s">
        <v>684</v>
      </c>
      <c r="L988" s="11" t="s">
        <v>726</v>
      </c>
      <c r="M988" s="7">
        <v>37</v>
      </c>
      <c r="N988" s="206"/>
      <c r="O988" s="196"/>
      <c r="P988" s="196"/>
      <c r="Q988" s="196"/>
      <c r="R988" s="196"/>
      <c r="S988" s="210"/>
      <c r="T988" s="332"/>
      <c r="U988" s="332"/>
      <c r="V988" s="188"/>
      <c r="W988" s="183"/>
      <c r="X988" s="183"/>
      <c r="Y988" s="188"/>
      <c r="Z988" s="183"/>
      <c r="AA988" s="183"/>
      <c r="AB988" s="188"/>
      <c r="AC988" s="206"/>
      <c r="AD988" s="332"/>
      <c r="AE988" s="183"/>
      <c r="AF988" s="183"/>
      <c r="AG988" s="206"/>
      <c r="AH988" s="206"/>
      <c r="AI988" s="206"/>
      <c r="AJ988" s="196"/>
    </row>
    <row r="989" spans="2:36" s="87" customFormat="1" ht="124.5" customHeight="1" x14ac:dyDescent="0.35">
      <c r="B989" s="194" t="s">
        <v>718</v>
      </c>
      <c r="C989" s="194" t="s">
        <v>790</v>
      </c>
      <c r="D989" s="194" t="s">
        <v>66</v>
      </c>
      <c r="E989" s="202" t="s">
        <v>67</v>
      </c>
      <c r="F989" s="177" t="s">
        <v>851</v>
      </c>
      <c r="G989" s="202" t="s">
        <v>711</v>
      </c>
      <c r="H989" s="194" t="s">
        <v>70</v>
      </c>
      <c r="I989" s="176" t="s">
        <v>79</v>
      </c>
      <c r="J989" s="29" t="s">
        <v>229</v>
      </c>
      <c r="K989" s="14" t="s">
        <v>124</v>
      </c>
      <c r="L989" s="14" t="s">
        <v>88</v>
      </c>
      <c r="M989" s="14">
        <v>40</v>
      </c>
      <c r="N989" s="204" t="s">
        <v>733</v>
      </c>
      <c r="O989" s="194" t="s">
        <v>739</v>
      </c>
      <c r="P989" s="194" t="s">
        <v>75</v>
      </c>
      <c r="Q989" s="194" t="s">
        <v>76</v>
      </c>
      <c r="R989" s="194" t="s">
        <v>77</v>
      </c>
      <c r="S989" s="208" t="s">
        <v>126</v>
      </c>
      <c r="T989" s="305">
        <f>+V989+Y989</f>
        <v>96299.9</v>
      </c>
      <c r="U989" s="305">
        <f>T989</f>
        <v>96299.9</v>
      </c>
      <c r="V989" s="186">
        <v>48149.95</v>
      </c>
      <c r="W989" s="181" t="s">
        <v>100</v>
      </c>
      <c r="X989" s="181" t="s">
        <v>100</v>
      </c>
      <c r="Y989" s="186">
        <v>48149.95</v>
      </c>
      <c r="Z989" s="181" t="s">
        <v>100</v>
      </c>
      <c r="AA989" s="181" t="s">
        <v>100</v>
      </c>
      <c r="AB989" s="186">
        <v>7808.1</v>
      </c>
      <c r="AC989" s="204" t="s">
        <v>166</v>
      </c>
      <c r="AD989" s="305">
        <f>+V989+Y989</f>
        <v>96299.9</v>
      </c>
      <c r="AE989" s="181" t="s">
        <v>100</v>
      </c>
      <c r="AF989" s="181" t="s">
        <v>100</v>
      </c>
      <c r="AG989" s="204" t="s">
        <v>33</v>
      </c>
      <c r="AH989" s="204" t="s">
        <v>277</v>
      </c>
      <c r="AI989" s="204" t="s">
        <v>187</v>
      </c>
      <c r="AJ989" s="194"/>
    </row>
    <row r="990" spans="2:36" s="87" customFormat="1" ht="79.5" customHeight="1" x14ac:dyDescent="0.35">
      <c r="B990" s="195"/>
      <c r="C990" s="195"/>
      <c r="D990" s="195"/>
      <c r="E990" s="207"/>
      <c r="F990" s="177"/>
      <c r="G990" s="207"/>
      <c r="H990" s="195"/>
      <c r="I990" s="176"/>
      <c r="J990" s="11" t="s">
        <v>128</v>
      </c>
      <c r="K990" s="7" t="s">
        <v>723</v>
      </c>
      <c r="L990" s="11" t="s">
        <v>724</v>
      </c>
      <c r="M990" s="127" t="s">
        <v>732</v>
      </c>
      <c r="N990" s="205"/>
      <c r="O990" s="195"/>
      <c r="P990" s="195"/>
      <c r="Q990" s="195"/>
      <c r="R990" s="195"/>
      <c r="S990" s="209"/>
      <c r="T990" s="331"/>
      <c r="U990" s="331"/>
      <c r="V990" s="187"/>
      <c r="W990" s="182"/>
      <c r="X990" s="182"/>
      <c r="Y990" s="187"/>
      <c r="Z990" s="182"/>
      <c r="AA990" s="182"/>
      <c r="AB990" s="187"/>
      <c r="AC990" s="205"/>
      <c r="AD990" s="331"/>
      <c r="AE990" s="182"/>
      <c r="AF990" s="182"/>
      <c r="AG990" s="205"/>
      <c r="AH990" s="205"/>
      <c r="AI990" s="205"/>
      <c r="AJ990" s="195"/>
    </row>
    <row r="991" spans="2:36" s="87" customFormat="1" ht="52.5" customHeight="1" x14ac:dyDescent="0.35">
      <c r="B991" s="196"/>
      <c r="C991" s="196"/>
      <c r="D991" s="196"/>
      <c r="E991" s="201"/>
      <c r="F991" s="177"/>
      <c r="G991" s="201"/>
      <c r="H991" s="196"/>
      <c r="I991" s="176"/>
      <c r="J991" s="11" t="s">
        <v>144</v>
      </c>
      <c r="K991" s="7" t="s">
        <v>684</v>
      </c>
      <c r="L991" s="11" t="s">
        <v>726</v>
      </c>
      <c r="M991" s="7">
        <v>45</v>
      </c>
      <c r="N991" s="206"/>
      <c r="O991" s="196"/>
      <c r="P991" s="196"/>
      <c r="Q991" s="196"/>
      <c r="R991" s="196"/>
      <c r="S991" s="210"/>
      <c r="T991" s="332"/>
      <c r="U991" s="332"/>
      <c r="V991" s="188"/>
      <c r="W991" s="183"/>
      <c r="X991" s="183"/>
      <c r="Y991" s="188"/>
      <c r="Z991" s="183"/>
      <c r="AA991" s="183"/>
      <c r="AB991" s="188"/>
      <c r="AC991" s="206"/>
      <c r="AD991" s="332"/>
      <c r="AE991" s="183"/>
      <c r="AF991" s="183"/>
      <c r="AG991" s="206"/>
      <c r="AH991" s="206"/>
      <c r="AI991" s="206"/>
      <c r="AJ991" s="196"/>
    </row>
    <row r="992" spans="2:36" s="87" customFormat="1" ht="133.5" customHeight="1" x14ac:dyDescent="0.35">
      <c r="B992" s="194" t="s">
        <v>719</v>
      </c>
      <c r="C992" s="194" t="s">
        <v>787</v>
      </c>
      <c r="D992" s="194" t="s">
        <v>66</v>
      </c>
      <c r="E992" s="202" t="s">
        <v>67</v>
      </c>
      <c r="F992" s="177" t="s">
        <v>851</v>
      </c>
      <c r="G992" s="202" t="s">
        <v>711</v>
      </c>
      <c r="H992" s="194" t="s">
        <v>70</v>
      </c>
      <c r="I992" s="176" t="s">
        <v>79</v>
      </c>
      <c r="J992" s="29" t="s">
        <v>229</v>
      </c>
      <c r="K992" s="14" t="s">
        <v>124</v>
      </c>
      <c r="L992" s="14" t="s">
        <v>88</v>
      </c>
      <c r="M992" s="14">
        <v>40</v>
      </c>
      <c r="N992" s="204" t="s">
        <v>733</v>
      </c>
      <c r="O992" s="194" t="s">
        <v>740</v>
      </c>
      <c r="P992" s="194" t="s">
        <v>75</v>
      </c>
      <c r="Q992" s="194" t="s">
        <v>76</v>
      </c>
      <c r="R992" s="194" t="s">
        <v>77</v>
      </c>
      <c r="S992" s="208" t="s">
        <v>126</v>
      </c>
      <c r="T992" s="305">
        <f>+V992+Y992</f>
        <v>53499.9</v>
      </c>
      <c r="U992" s="333">
        <f>T992</f>
        <v>53499.9</v>
      </c>
      <c r="V992" s="186">
        <v>26749.95</v>
      </c>
      <c r="W992" s="181" t="s">
        <v>100</v>
      </c>
      <c r="X992" s="181" t="s">
        <v>100</v>
      </c>
      <c r="Y992" s="186">
        <v>26749.95</v>
      </c>
      <c r="Z992" s="181" t="s">
        <v>100</v>
      </c>
      <c r="AA992" s="181" t="s">
        <v>100</v>
      </c>
      <c r="AB992" s="186">
        <v>4337.83</v>
      </c>
      <c r="AC992" s="204" t="s">
        <v>166</v>
      </c>
      <c r="AD992" s="305">
        <f>+V992+Y992</f>
        <v>53499.9</v>
      </c>
      <c r="AE992" s="181" t="s">
        <v>100</v>
      </c>
      <c r="AF992" s="181" t="s">
        <v>100</v>
      </c>
      <c r="AG992" s="204" t="s">
        <v>33</v>
      </c>
      <c r="AH992" s="204" t="s">
        <v>277</v>
      </c>
      <c r="AI992" s="204" t="s">
        <v>187</v>
      </c>
      <c r="AJ992" s="194"/>
    </row>
    <row r="993" spans="2:36" s="87" customFormat="1" ht="59.15" customHeight="1" x14ac:dyDescent="0.35">
      <c r="B993" s="195"/>
      <c r="C993" s="195"/>
      <c r="D993" s="195"/>
      <c r="E993" s="207"/>
      <c r="F993" s="177"/>
      <c r="G993" s="207"/>
      <c r="H993" s="195"/>
      <c r="I993" s="176"/>
      <c r="J993" s="11" t="s">
        <v>128</v>
      </c>
      <c r="K993" s="7" t="s">
        <v>723</v>
      </c>
      <c r="L993" s="11" t="s">
        <v>724</v>
      </c>
      <c r="M993" s="127" t="s">
        <v>728</v>
      </c>
      <c r="N993" s="205"/>
      <c r="O993" s="195"/>
      <c r="P993" s="195"/>
      <c r="Q993" s="195"/>
      <c r="R993" s="195"/>
      <c r="S993" s="209"/>
      <c r="T993" s="331"/>
      <c r="U993" s="333"/>
      <c r="V993" s="187"/>
      <c r="W993" s="182"/>
      <c r="X993" s="182"/>
      <c r="Y993" s="187"/>
      <c r="Z993" s="182"/>
      <c r="AA993" s="182"/>
      <c r="AB993" s="187"/>
      <c r="AC993" s="205"/>
      <c r="AD993" s="331"/>
      <c r="AE993" s="182"/>
      <c r="AF993" s="182"/>
      <c r="AG993" s="205"/>
      <c r="AH993" s="205"/>
      <c r="AI993" s="205"/>
      <c r="AJ993" s="195"/>
    </row>
    <row r="994" spans="2:36" s="87" customFormat="1" ht="64.5" customHeight="1" x14ac:dyDescent="0.35">
      <c r="B994" s="196"/>
      <c r="C994" s="196"/>
      <c r="D994" s="196"/>
      <c r="E994" s="201"/>
      <c r="F994" s="177"/>
      <c r="G994" s="201"/>
      <c r="H994" s="196"/>
      <c r="I994" s="176"/>
      <c r="J994" s="11" t="s">
        <v>144</v>
      </c>
      <c r="K994" s="7" t="s">
        <v>684</v>
      </c>
      <c r="L994" s="11" t="s">
        <v>726</v>
      </c>
      <c r="M994" s="7">
        <v>25</v>
      </c>
      <c r="N994" s="206"/>
      <c r="O994" s="196"/>
      <c r="P994" s="196"/>
      <c r="Q994" s="196"/>
      <c r="R994" s="196"/>
      <c r="S994" s="210"/>
      <c r="T994" s="332"/>
      <c r="U994" s="333"/>
      <c r="V994" s="188"/>
      <c r="W994" s="183"/>
      <c r="X994" s="183"/>
      <c r="Y994" s="188"/>
      <c r="Z994" s="183"/>
      <c r="AA994" s="183"/>
      <c r="AB994" s="188"/>
      <c r="AC994" s="206"/>
      <c r="AD994" s="332"/>
      <c r="AE994" s="183"/>
      <c r="AF994" s="183"/>
      <c r="AG994" s="206"/>
      <c r="AH994" s="206"/>
      <c r="AI994" s="206"/>
      <c r="AJ994" s="196"/>
    </row>
    <row r="995" spans="2:36" s="87" customFormat="1" ht="131.5" customHeight="1" x14ac:dyDescent="0.35">
      <c r="B995" s="194" t="s">
        <v>720</v>
      </c>
      <c r="C995" s="194" t="s">
        <v>791</v>
      </c>
      <c r="D995" s="194" t="s">
        <v>66</v>
      </c>
      <c r="E995" s="202" t="s">
        <v>67</v>
      </c>
      <c r="F995" s="177" t="s">
        <v>851</v>
      </c>
      <c r="G995" s="202" t="s">
        <v>711</v>
      </c>
      <c r="H995" s="194" t="s">
        <v>70</v>
      </c>
      <c r="I995" s="176" t="s">
        <v>79</v>
      </c>
      <c r="J995" s="29" t="s">
        <v>229</v>
      </c>
      <c r="K995" s="14" t="s">
        <v>124</v>
      </c>
      <c r="L995" s="14" t="s">
        <v>88</v>
      </c>
      <c r="M995" s="14">
        <v>40</v>
      </c>
      <c r="N995" s="204" t="s">
        <v>733</v>
      </c>
      <c r="O995" s="194" t="s">
        <v>741</v>
      </c>
      <c r="P995" s="194" t="s">
        <v>75</v>
      </c>
      <c r="Q995" s="194" t="s">
        <v>76</v>
      </c>
      <c r="R995" s="194" t="s">
        <v>77</v>
      </c>
      <c r="S995" s="208" t="s">
        <v>126</v>
      </c>
      <c r="T995" s="305">
        <f>+V995+Y995</f>
        <v>74899.960000000006</v>
      </c>
      <c r="U995" s="331">
        <f>T995</f>
        <v>74899.960000000006</v>
      </c>
      <c r="V995" s="186">
        <v>37449.980000000003</v>
      </c>
      <c r="W995" s="181" t="s">
        <v>100</v>
      </c>
      <c r="X995" s="181" t="s">
        <v>100</v>
      </c>
      <c r="Y995" s="186">
        <v>37449.980000000003</v>
      </c>
      <c r="Z995" s="181" t="s">
        <v>100</v>
      </c>
      <c r="AA995" s="181" t="s">
        <v>100</v>
      </c>
      <c r="AB995" s="186">
        <v>6072.97</v>
      </c>
      <c r="AC995" s="204" t="s">
        <v>166</v>
      </c>
      <c r="AD995" s="305">
        <f>+V995+Y995</f>
        <v>74899.960000000006</v>
      </c>
      <c r="AE995" s="181" t="s">
        <v>100</v>
      </c>
      <c r="AF995" s="181" t="s">
        <v>100</v>
      </c>
      <c r="AG995" s="204" t="s">
        <v>33</v>
      </c>
      <c r="AH995" s="204" t="s">
        <v>277</v>
      </c>
      <c r="AI995" s="204" t="s">
        <v>187</v>
      </c>
      <c r="AJ995" s="194"/>
    </row>
    <row r="996" spans="2:36" s="87" customFormat="1" ht="72.75" customHeight="1" x14ac:dyDescent="0.35">
      <c r="B996" s="195"/>
      <c r="C996" s="195"/>
      <c r="D996" s="195"/>
      <c r="E996" s="207"/>
      <c r="F996" s="177"/>
      <c r="G996" s="207"/>
      <c r="H996" s="195"/>
      <c r="I996" s="176"/>
      <c r="J996" s="11" t="s">
        <v>128</v>
      </c>
      <c r="K996" s="7" t="s">
        <v>729</v>
      </c>
      <c r="L996" s="11" t="s">
        <v>730</v>
      </c>
      <c r="M996" s="126" t="s">
        <v>731</v>
      </c>
      <c r="N996" s="205"/>
      <c r="O996" s="195"/>
      <c r="P996" s="195"/>
      <c r="Q996" s="195"/>
      <c r="R996" s="195"/>
      <c r="S996" s="209"/>
      <c r="T996" s="331"/>
      <c r="U996" s="331"/>
      <c r="V996" s="187"/>
      <c r="W996" s="182"/>
      <c r="X996" s="182"/>
      <c r="Y996" s="187"/>
      <c r="Z996" s="182"/>
      <c r="AA996" s="182"/>
      <c r="AB996" s="187"/>
      <c r="AC996" s="205"/>
      <c r="AD996" s="331"/>
      <c r="AE996" s="182"/>
      <c r="AF996" s="182"/>
      <c r="AG996" s="205"/>
      <c r="AH996" s="205"/>
      <c r="AI996" s="205"/>
      <c r="AJ996" s="195"/>
    </row>
    <row r="997" spans="2:36" s="87" customFormat="1" ht="66.75" customHeight="1" x14ac:dyDescent="0.35">
      <c r="B997" s="195"/>
      <c r="C997" s="195"/>
      <c r="D997" s="195"/>
      <c r="E997" s="207"/>
      <c r="F997" s="177"/>
      <c r="G997" s="207"/>
      <c r="H997" s="196"/>
      <c r="I997" s="176"/>
      <c r="J997" s="11" t="s">
        <v>144</v>
      </c>
      <c r="K997" s="7" t="s">
        <v>684</v>
      </c>
      <c r="L997" s="11" t="s">
        <v>730</v>
      </c>
      <c r="M997" s="14">
        <v>35</v>
      </c>
      <c r="N997" s="205"/>
      <c r="O997" s="195"/>
      <c r="P997" s="196"/>
      <c r="Q997" s="196"/>
      <c r="R997" s="196"/>
      <c r="S997" s="210"/>
      <c r="T997" s="332"/>
      <c r="U997" s="331"/>
      <c r="V997" s="187"/>
      <c r="W997" s="183"/>
      <c r="X997" s="183"/>
      <c r="Y997" s="187"/>
      <c r="Z997" s="183"/>
      <c r="AA997" s="183"/>
      <c r="AB997" s="188"/>
      <c r="AC997" s="206"/>
      <c r="AD997" s="332"/>
      <c r="AE997" s="183"/>
      <c r="AF997" s="183"/>
      <c r="AG997" s="206"/>
      <c r="AH997" s="206"/>
      <c r="AI997" s="206"/>
      <c r="AJ997" s="196"/>
    </row>
    <row r="998" spans="2:36" s="87" customFormat="1" ht="126.65" customHeight="1" x14ac:dyDescent="0.35">
      <c r="B998" s="194" t="s">
        <v>721</v>
      </c>
      <c r="C998" s="194" t="s">
        <v>786</v>
      </c>
      <c r="D998" s="194" t="s">
        <v>66</v>
      </c>
      <c r="E998" s="202" t="s">
        <v>67</v>
      </c>
      <c r="F998" s="177" t="s">
        <v>851</v>
      </c>
      <c r="G998" s="202" t="s">
        <v>711</v>
      </c>
      <c r="H998" s="194" t="s">
        <v>70</v>
      </c>
      <c r="I998" s="194" t="s">
        <v>100</v>
      </c>
      <c r="J998" s="29" t="s">
        <v>229</v>
      </c>
      <c r="K998" s="14" t="s">
        <v>124</v>
      </c>
      <c r="L998" s="14" t="s">
        <v>88</v>
      </c>
      <c r="M998" s="14">
        <v>40</v>
      </c>
      <c r="N998" s="204" t="s">
        <v>733</v>
      </c>
      <c r="O998" s="194" t="s">
        <v>742</v>
      </c>
      <c r="P998" s="194" t="s">
        <v>75</v>
      </c>
      <c r="Q998" s="194" t="s">
        <v>76</v>
      </c>
      <c r="R998" s="194" t="s">
        <v>77</v>
      </c>
      <c r="S998" s="208" t="s">
        <v>126</v>
      </c>
      <c r="T998" s="305">
        <f>+V998+Y998</f>
        <v>39796.58</v>
      </c>
      <c r="U998" s="305">
        <f>T998</f>
        <v>39796.58</v>
      </c>
      <c r="V998" s="186">
        <v>19898.29</v>
      </c>
      <c r="W998" s="181" t="s">
        <v>100</v>
      </c>
      <c r="X998" s="181" t="s">
        <v>100</v>
      </c>
      <c r="Y998" s="186">
        <v>19898.29</v>
      </c>
      <c r="Z998" s="181" t="s">
        <v>100</v>
      </c>
      <c r="AA998" s="181" t="s">
        <v>100</v>
      </c>
      <c r="AB998" s="186">
        <v>3226.75</v>
      </c>
      <c r="AC998" s="204" t="s">
        <v>166</v>
      </c>
      <c r="AD998" s="305">
        <f>+V998+Y998</f>
        <v>39796.58</v>
      </c>
      <c r="AE998" s="181" t="s">
        <v>100</v>
      </c>
      <c r="AF998" s="181" t="s">
        <v>100</v>
      </c>
      <c r="AG998" s="204" t="s">
        <v>33</v>
      </c>
      <c r="AH998" s="204" t="s">
        <v>277</v>
      </c>
      <c r="AI998" s="204" t="s">
        <v>187</v>
      </c>
      <c r="AJ998" s="194"/>
    </row>
    <row r="999" spans="2:36" s="87" customFormat="1" ht="68.25" customHeight="1" x14ac:dyDescent="0.35">
      <c r="B999" s="195"/>
      <c r="C999" s="195"/>
      <c r="D999" s="195"/>
      <c r="E999" s="207"/>
      <c r="F999" s="177"/>
      <c r="G999" s="207"/>
      <c r="H999" s="195"/>
      <c r="I999" s="195"/>
      <c r="J999" s="11" t="s">
        <v>128</v>
      </c>
      <c r="K999" s="7" t="s">
        <v>723</v>
      </c>
      <c r="L999" s="11" t="s">
        <v>724</v>
      </c>
      <c r="M999" s="127" t="s">
        <v>728</v>
      </c>
      <c r="N999" s="205"/>
      <c r="O999" s="195"/>
      <c r="P999" s="195"/>
      <c r="Q999" s="195"/>
      <c r="R999" s="195"/>
      <c r="S999" s="209"/>
      <c r="T999" s="331"/>
      <c r="U999" s="331"/>
      <c r="V999" s="187"/>
      <c r="W999" s="182"/>
      <c r="X999" s="182"/>
      <c r="Y999" s="187"/>
      <c r="Z999" s="182"/>
      <c r="AA999" s="182"/>
      <c r="AB999" s="187"/>
      <c r="AC999" s="205"/>
      <c r="AD999" s="331"/>
      <c r="AE999" s="182"/>
      <c r="AF999" s="182"/>
      <c r="AG999" s="205"/>
      <c r="AH999" s="205"/>
      <c r="AI999" s="205"/>
      <c r="AJ999" s="195"/>
    </row>
    <row r="1000" spans="2:36" s="87" customFormat="1" ht="54.75" customHeight="1" x14ac:dyDescent="0.35">
      <c r="B1000" s="196"/>
      <c r="C1000" s="196"/>
      <c r="D1000" s="196"/>
      <c r="E1000" s="201"/>
      <c r="F1000" s="177"/>
      <c r="G1000" s="201"/>
      <c r="H1000" s="196"/>
      <c r="I1000" s="196"/>
      <c r="J1000" s="11" t="s">
        <v>144</v>
      </c>
      <c r="K1000" s="7" t="s">
        <v>684</v>
      </c>
      <c r="L1000" s="11" t="s">
        <v>726</v>
      </c>
      <c r="M1000" s="59">
        <v>18</v>
      </c>
      <c r="N1000" s="206"/>
      <c r="O1000" s="196"/>
      <c r="P1000" s="196"/>
      <c r="Q1000" s="196"/>
      <c r="R1000" s="196"/>
      <c r="S1000" s="210"/>
      <c r="T1000" s="332"/>
      <c r="U1000" s="332"/>
      <c r="V1000" s="188"/>
      <c r="W1000" s="183"/>
      <c r="X1000" s="183"/>
      <c r="Y1000" s="188"/>
      <c r="Z1000" s="183"/>
      <c r="AA1000" s="183"/>
      <c r="AB1000" s="188"/>
      <c r="AC1000" s="206"/>
      <c r="AD1000" s="332"/>
      <c r="AE1000" s="183"/>
      <c r="AF1000" s="183"/>
      <c r="AG1000" s="206"/>
      <c r="AH1000" s="206"/>
      <c r="AI1000" s="206"/>
      <c r="AJ1000" s="196"/>
    </row>
    <row r="1001" spans="2:36" s="101" customFormat="1" ht="52" customHeight="1" x14ac:dyDescent="0.3">
      <c r="B1001" s="176" t="s">
        <v>1100</v>
      </c>
      <c r="C1001" s="256" t="s">
        <v>407</v>
      </c>
      <c r="D1001" s="256" t="s">
        <v>66</v>
      </c>
      <c r="E1001" s="242" t="s">
        <v>67</v>
      </c>
      <c r="F1001" s="242" t="s">
        <v>852</v>
      </c>
      <c r="G1001" s="242" t="s">
        <v>69</v>
      </c>
      <c r="H1001" s="256" t="s">
        <v>70</v>
      </c>
      <c r="I1001" s="256" t="s">
        <v>79</v>
      </c>
      <c r="J1001" s="20" t="s">
        <v>130</v>
      </c>
      <c r="K1001" s="28" t="s">
        <v>131</v>
      </c>
      <c r="L1001" s="28" t="s">
        <v>132</v>
      </c>
      <c r="M1001" s="28">
        <v>1</v>
      </c>
      <c r="N1001" s="222" t="s">
        <v>125</v>
      </c>
      <c r="O1001" s="256" t="s">
        <v>405</v>
      </c>
      <c r="P1001" s="256" t="s">
        <v>75</v>
      </c>
      <c r="Q1001" s="256" t="s">
        <v>76</v>
      </c>
      <c r="R1001" s="335" t="s">
        <v>77</v>
      </c>
      <c r="S1001" s="335" t="s">
        <v>126</v>
      </c>
      <c r="T1001" s="320">
        <f>V1001+Y1001</f>
        <v>75970</v>
      </c>
      <c r="U1001" s="320">
        <f>T1001/M1002</f>
        <v>75970</v>
      </c>
      <c r="V1001" s="314">
        <v>37985</v>
      </c>
      <c r="W1001" s="314" t="s">
        <v>79</v>
      </c>
      <c r="X1001" s="314" t="s">
        <v>79</v>
      </c>
      <c r="Y1001" s="314">
        <v>37985</v>
      </c>
      <c r="Z1001" s="314" t="s">
        <v>79</v>
      </c>
      <c r="AA1001" s="314" t="s">
        <v>79</v>
      </c>
      <c r="AB1001" s="314">
        <v>6159.73</v>
      </c>
      <c r="AC1001" s="222" t="s">
        <v>80</v>
      </c>
      <c r="AD1001" s="241">
        <f>V1001+Y1001</f>
        <v>75970</v>
      </c>
      <c r="AE1001" s="241" t="s">
        <v>79</v>
      </c>
      <c r="AF1001" s="222" t="s">
        <v>79</v>
      </c>
      <c r="AG1001" s="222" t="s">
        <v>33</v>
      </c>
      <c r="AH1001" s="222" t="s">
        <v>167</v>
      </c>
      <c r="AI1001" s="222" t="s">
        <v>179</v>
      </c>
      <c r="AJ1001" s="222"/>
    </row>
    <row r="1002" spans="2:36" s="101" customFormat="1" ht="102.65" customHeight="1" x14ac:dyDescent="0.3">
      <c r="B1002" s="176"/>
      <c r="C1002" s="256"/>
      <c r="D1002" s="256"/>
      <c r="E1002" s="242"/>
      <c r="F1002" s="242"/>
      <c r="G1002" s="242"/>
      <c r="H1002" s="256"/>
      <c r="I1002" s="256"/>
      <c r="J1002" s="20" t="s">
        <v>133</v>
      </c>
      <c r="K1002" s="28" t="s">
        <v>134</v>
      </c>
      <c r="L1002" s="28" t="s">
        <v>87</v>
      </c>
      <c r="M1002" s="28">
        <v>1</v>
      </c>
      <c r="N1002" s="222"/>
      <c r="O1002" s="256"/>
      <c r="P1002" s="256"/>
      <c r="Q1002" s="256"/>
      <c r="R1002" s="335"/>
      <c r="S1002" s="335"/>
      <c r="T1002" s="320"/>
      <c r="U1002" s="320"/>
      <c r="V1002" s="314"/>
      <c r="W1002" s="314"/>
      <c r="X1002" s="314"/>
      <c r="Y1002" s="314"/>
      <c r="Z1002" s="314"/>
      <c r="AA1002" s="314"/>
      <c r="AB1002" s="314"/>
      <c r="AC1002" s="222"/>
      <c r="AD1002" s="241"/>
      <c r="AE1002" s="241"/>
      <c r="AF1002" s="256"/>
      <c r="AG1002" s="222"/>
      <c r="AH1002" s="222"/>
      <c r="AI1002" s="222"/>
      <c r="AJ1002" s="256"/>
    </row>
    <row r="1003" spans="2:36" s="101" customFormat="1" ht="74.150000000000006" customHeight="1" x14ac:dyDescent="0.3">
      <c r="B1003" s="176"/>
      <c r="C1003" s="256"/>
      <c r="D1003" s="256"/>
      <c r="E1003" s="242"/>
      <c r="F1003" s="242"/>
      <c r="G1003" s="242"/>
      <c r="H1003" s="256"/>
      <c r="I1003" s="256"/>
      <c r="J1003" s="20" t="s">
        <v>230</v>
      </c>
      <c r="K1003" s="28" t="s">
        <v>135</v>
      </c>
      <c r="L1003" s="28" t="s">
        <v>136</v>
      </c>
      <c r="M1003" s="28">
        <v>1</v>
      </c>
      <c r="N1003" s="222"/>
      <c r="O1003" s="256"/>
      <c r="P1003" s="256"/>
      <c r="Q1003" s="256"/>
      <c r="R1003" s="335"/>
      <c r="S1003" s="335"/>
      <c r="T1003" s="320"/>
      <c r="U1003" s="320"/>
      <c r="V1003" s="314"/>
      <c r="W1003" s="314"/>
      <c r="X1003" s="314"/>
      <c r="Y1003" s="314"/>
      <c r="Z1003" s="314"/>
      <c r="AA1003" s="314"/>
      <c r="AB1003" s="314"/>
      <c r="AC1003" s="222"/>
      <c r="AD1003" s="241"/>
      <c r="AE1003" s="241"/>
      <c r="AF1003" s="256"/>
      <c r="AG1003" s="222"/>
      <c r="AH1003" s="222"/>
      <c r="AI1003" s="222"/>
      <c r="AJ1003" s="256"/>
    </row>
    <row r="1004" spans="2:36" s="101" customFormat="1" ht="56.15" customHeight="1" x14ac:dyDescent="0.3">
      <c r="B1004" s="176"/>
      <c r="C1004" s="256"/>
      <c r="D1004" s="256"/>
      <c r="E1004" s="242"/>
      <c r="F1004" s="242"/>
      <c r="G1004" s="242"/>
      <c r="H1004" s="256"/>
      <c r="I1004" s="256"/>
      <c r="J1004" s="20" t="s">
        <v>137</v>
      </c>
      <c r="K1004" s="28" t="s">
        <v>138</v>
      </c>
      <c r="L1004" s="28" t="s">
        <v>136</v>
      </c>
      <c r="M1004" s="69">
        <v>1</v>
      </c>
      <c r="N1004" s="222"/>
      <c r="O1004" s="256"/>
      <c r="P1004" s="256"/>
      <c r="Q1004" s="256"/>
      <c r="R1004" s="335"/>
      <c r="S1004" s="335"/>
      <c r="T1004" s="320"/>
      <c r="U1004" s="320"/>
      <c r="V1004" s="314"/>
      <c r="W1004" s="314"/>
      <c r="X1004" s="314"/>
      <c r="Y1004" s="314"/>
      <c r="Z1004" s="314"/>
      <c r="AA1004" s="314"/>
      <c r="AB1004" s="314"/>
      <c r="AC1004" s="222"/>
      <c r="AD1004" s="241"/>
      <c r="AE1004" s="241"/>
      <c r="AF1004" s="256"/>
      <c r="AG1004" s="222"/>
      <c r="AH1004" s="222"/>
      <c r="AI1004" s="222"/>
      <c r="AJ1004" s="256"/>
    </row>
    <row r="1005" spans="2:36" s="101" customFormat="1" ht="52" customHeight="1" x14ac:dyDescent="0.3">
      <c r="B1005" s="176" t="s">
        <v>1101</v>
      </c>
      <c r="C1005" s="256" t="s">
        <v>406</v>
      </c>
      <c r="D1005" s="256" t="s">
        <v>66</v>
      </c>
      <c r="E1005" s="242" t="s">
        <v>67</v>
      </c>
      <c r="F1005" s="242" t="s">
        <v>852</v>
      </c>
      <c r="G1005" s="242" t="s">
        <v>69</v>
      </c>
      <c r="H1005" s="256" t="s">
        <v>70</v>
      </c>
      <c r="I1005" s="256" t="s">
        <v>79</v>
      </c>
      <c r="J1005" s="20" t="s">
        <v>130</v>
      </c>
      <c r="K1005" s="28" t="s">
        <v>131</v>
      </c>
      <c r="L1005" s="28" t="s">
        <v>132</v>
      </c>
      <c r="M1005" s="28">
        <v>1</v>
      </c>
      <c r="N1005" s="222" t="s">
        <v>125</v>
      </c>
      <c r="O1005" s="256" t="s">
        <v>405</v>
      </c>
      <c r="P1005" s="256" t="s">
        <v>75</v>
      </c>
      <c r="Q1005" s="256" t="s">
        <v>76</v>
      </c>
      <c r="R1005" s="335" t="s">
        <v>77</v>
      </c>
      <c r="S1005" s="335" t="s">
        <v>126</v>
      </c>
      <c r="T1005" s="320">
        <f>V1005+Y1005</f>
        <v>75970</v>
      </c>
      <c r="U1005" s="320">
        <f>T1005/M1006</f>
        <v>75970</v>
      </c>
      <c r="V1005" s="314">
        <v>37985</v>
      </c>
      <c r="W1005" s="314" t="s">
        <v>79</v>
      </c>
      <c r="X1005" s="314" t="s">
        <v>79</v>
      </c>
      <c r="Y1005" s="314">
        <v>37985</v>
      </c>
      <c r="Z1005" s="314" t="s">
        <v>79</v>
      </c>
      <c r="AA1005" s="314" t="s">
        <v>79</v>
      </c>
      <c r="AB1005" s="314">
        <v>6159.73</v>
      </c>
      <c r="AC1005" s="222" t="s">
        <v>80</v>
      </c>
      <c r="AD1005" s="241">
        <f>V1005+Y1005</f>
        <v>75970</v>
      </c>
      <c r="AE1005" s="241" t="s">
        <v>79</v>
      </c>
      <c r="AF1005" s="222" t="s">
        <v>79</v>
      </c>
      <c r="AG1005" s="222" t="s">
        <v>33</v>
      </c>
      <c r="AH1005" s="222" t="s">
        <v>167</v>
      </c>
      <c r="AI1005" s="222" t="s">
        <v>178</v>
      </c>
      <c r="AJ1005" s="222"/>
    </row>
    <row r="1006" spans="2:36" s="101" customFormat="1" ht="85" customHeight="1" x14ac:dyDescent="0.3">
      <c r="B1006" s="176"/>
      <c r="C1006" s="256"/>
      <c r="D1006" s="256"/>
      <c r="E1006" s="242"/>
      <c r="F1006" s="242"/>
      <c r="G1006" s="242"/>
      <c r="H1006" s="256"/>
      <c r="I1006" s="256"/>
      <c r="J1006" s="20" t="s">
        <v>133</v>
      </c>
      <c r="K1006" s="28" t="s">
        <v>134</v>
      </c>
      <c r="L1006" s="28" t="s">
        <v>87</v>
      </c>
      <c r="M1006" s="28">
        <v>1</v>
      </c>
      <c r="N1006" s="222"/>
      <c r="O1006" s="256"/>
      <c r="P1006" s="256"/>
      <c r="Q1006" s="256"/>
      <c r="R1006" s="335"/>
      <c r="S1006" s="335"/>
      <c r="T1006" s="320"/>
      <c r="U1006" s="320"/>
      <c r="V1006" s="314"/>
      <c r="W1006" s="314"/>
      <c r="X1006" s="314"/>
      <c r="Y1006" s="314"/>
      <c r="Z1006" s="314"/>
      <c r="AA1006" s="314"/>
      <c r="AB1006" s="314"/>
      <c r="AC1006" s="222"/>
      <c r="AD1006" s="241"/>
      <c r="AE1006" s="241"/>
      <c r="AF1006" s="256"/>
      <c r="AG1006" s="222"/>
      <c r="AH1006" s="222"/>
      <c r="AI1006" s="222"/>
      <c r="AJ1006" s="256"/>
    </row>
    <row r="1007" spans="2:36" s="101" customFormat="1" ht="81" customHeight="1" x14ac:dyDescent="0.3">
      <c r="B1007" s="176"/>
      <c r="C1007" s="256"/>
      <c r="D1007" s="256"/>
      <c r="E1007" s="242"/>
      <c r="F1007" s="242"/>
      <c r="G1007" s="242"/>
      <c r="H1007" s="256"/>
      <c r="I1007" s="256"/>
      <c r="J1007" s="20" t="s">
        <v>230</v>
      </c>
      <c r="K1007" s="28" t="s">
        <v>135</v>
      </c>
      <c r="L1007" s="28" t="s">
        <v>136</v>
      </c>
      <c r="M1007" s="28">
        <v>1</v>
      </c>
      <c r="N1007" s="222"/>
      <c r="O1007" s="256"/>
      <c r="P1007" s="256"/>
      <c r="Q1007" s="256"/>
      <c r="R1007" s="335"/>
      <c r="S1007" s="335"/>
      <c r="T1007" s="320"/>
      <c r="U1007" s="320"/>
      <c r="V1007" s="314"/>
      <c r="W1007" s="314"/>
      <c r="X1007" s="314"/>
      <c r="Y1007" s="314"/>
      <c r="Z1007" s="314"/>
      <c r="AA1007" s="314"/>
      <c r="AB1007" s="314"/>
      <c r="AC1007" s="222"/>
      <c r="AD1007" s="241"/>
      <c r="AE1007" s="241"/>
      <c r="AF1007" s="256"/>
      <c r="AG1007" s="222"/>
      <c r="AH1007" s="222"/>
      <c r="AI1007" s="222"/>
      <c r="AJ1007" s="256"/>
    </row>
    <row r="1008" spans="2:36" s="101" customFormat="1" ht="64" customHeight="1" x14ac:dyDescent="0.3">
      <c r="B1008" s="176"/>
      <c r="C1008" s="256"/>
      <c r="D1008" s="256"/>
      <c r="E1008" s="242"/>
      <c r="F1008" s="242"/>
      <c r="G1008" s="242"/>
      <c r="H1008" s="256"/>
      <c r="I1008" s="256"/>
      <c r="J1008" s="20" t="s">
        <v>137</v>
      </c>
      <c r="K1008" s="28" t="s">
        <v>138</v>
      </c>
      <c r="L1008" s="28" t="s">
        <v>136</v>
      </c>
      <c r="M1008" s="69">
        <v>1</v>
      </c>
      <c r="N1008" s="222"/>
      <c r="O1008" s="256"/>
      <c r="P1008" s="256"/>
      <c r="Q1008" s="256"/>
      <c r="R1008" s="335"/>
      <c r="S1008" s="335"/>
      <c r="T1008" s="320"/>
      <c r="U1008" s="320"/>
      <c r="V1008" s="314"/>
      <c r="W1008" s="314"/>
      <c r="X1008" s="314"/>
      <c r="Y1008" s="314"/>
      <c r="Z1008" s="314"/>
      <c r="AA1008" s="314"/>
      <c r="AB1008" s="314"/>
      <c r="AC1008" s="222"/>
      <c r="AD1008" s="241"/>
      <c r="AE1008" s="241"/>
      <c r="AF1008" s="256"/>
      <c r="AG1008" s="222"/>
      <c r="AH1008" s="222"/>
      <c r="AI1008" s="222"/>
      <c r="AJ1008" s="256"/>
    </row>
    <row r="1009" spans="2:36" s="87" customFormat="1" ht="123" customHeight="1" x14ac:dyDescent="0.35">
      <c r="B1009" s="194" t="s">
        <v>408</v>
      </c>
      <c r="C1009" s="194" t="s">
        <v>409</v>
      </c>
      <c r="D1009" s="194" t="s">
        <v>123</v>
      </c>
      <c r="E1009" s="202" t="s">
        <v>67</v>
      </c>
      <c r="F1009" s="418" t="s">
        <v>851</v>
      </c>
      <c r="G1009" s="202" t="s">
        <v>164</v>
      </c>
      <c r="H1009" s="414" t="s">
        <v>70</v>
      </c>
      <c r="I1009" s="414" t="s">
        <v>79</v>
      </c>
      <c r="J1009" s="11" t="s">
        <v>229</v>
      </c>
      <c r="K1009" s="7" t="s">
        <v>124</v>
      </c>
      <c r="L1009" s="7" t="s">
        <v>88</v>
      </c>
      <c r="M1009" s="7">
        <v>40</v>
      </c>
      <c r="N1009" s="377" t="s">
        <v>125</v>
      </c>
      <c r="O1009" s="194" t="s">
        <v>410</v>
      </c>
      <c r="P1009" s="194" t="s">
        <v>75</v>
      </c>
      <c r="Q1009" s="194" t="s">
        <v>76</v>
      </c>
      <c r="R1009" s="208" t="s">
        <v>77</v>
      </c>
      <c r="S1009" s="208" t="s">
        <v>126</v>
      </c>
      <c r="T1009" s="211">
        <f>V1009+Y1009</f>
        <v>256800</v>
      </c>
      <c r="U1009" s="211">
        <f>T1009/M1010</f>
        <v>85600</v>
      </c>
      <c r="V1009" s="181">
        <v>128400</v>
      </c>
      <c r="W1009" s="181" t="s">
        <v>79</v>
      </c>
      <c r="X1009" s="181" t="s">
        <v>79</v>
      </c>
      <c r="Y1009" s="181">
        <v>128400</v>
      </c>
      <c r="Z1009" s="181" t="s">
        <v>100</v>
      </c>
      <c r="AA1009" s="181" t="s">
        <v>79</v>
      </c>
      <c r="AB1009" s="181">
        <v>20821.63</v>
      </c>
      <c r="AC1009" s="204" t="s">
        <v>166</v>
      </c>
      <c r="AD1009" s="186">
        <f>V1009+Y1009</f>
        <v>256800</v>
      </c>
      <c r="AE1009" s="186" t="s">
        <v>79</v>
      </c>
      <c r="AF1009" s="204" t="s">
        <v>79</v>
      </c>
      <c r="AG1009" s="204" t="s">
        <v>33</v>
      </c>
      <c r="AH1009" s="377" t="s">
        <v>167</v>
      </c>
      <c r="AI1009" s="204" t="s">
        <v>179</v>
      </c>
      <c r="AJ1009" s="204"/>
    </row>
    <row r="1010" spans="2:36" s="87" customFormat="1" ht="86.15" customHeight="1" x14ac:dyDescent="0.35">
      <c r="B1010" s="195"/>
      <c r="C1010" s="195"/>
      <c r="D1010" s="195"/>
      <c r="E1010" s="207"/>
      <c r="F1010" s="207"/>
      <c r="G1010" s="207"/>
      <c r="H1010" s="195"/>
      <c r="I1010" s="195"/>
      <c r="J1010" s="11" t="s">
        <v>128</v>
      </c>
      <c r="K1010" s="7" t="s">
        <v>129</v>
      </c>
      <c r="L1010" s="7" t="s">
        <v>87</v>
      </c>
      <c r="M1010" s="7">
        <v>3</v>
      </c>
      <c r="N1010" s="205"/>
      <c r="O1010" s="195"/>
      <c r="P1010" s="195"/>
      <c r="Q1010" s="195"/>
      <c r="R1010" s="209"/>
      <c r="S1010" s="209"/>
      <c r="T1010" s="212"/>
      <c r="U1010" s="212"/>
      <c r="V1010" s="182"/>
      <c r="W1010" s="182"/>
      <c r="X1010" s="182"/>
      <c r="Y1010" s="182"/>
      <c r="Z1010" s="182"/>
      <c r="AA1010" s="182"/>
      <c r="AB1010" s="182"/>
      <c r="AC1010" s="205"/>
      <c r="AD1010" s="187"/>
      <c r="AE1010" s="187"/>
      <c r="AF1010" s="195"/>
      <c r="AG1010" s="205"/>
      <c r="AH1010" s="205"/>
      <c r="AI1010" s="205"/>
      <c r="AJ1010" s="195"/>
    </row>
    <row r="1011" spans="2:36" s="87" customFormat="1" ht="59.15" customHeight="1" x14ac:dyDescent="0.35">
      <c r="B1011" s="196"/>
      <c r="C1011" s="196"/>
      <c r="D1011" s="196"/>
      <c r="E1011" s="201"/>
      <c r="F1011" s="201"/>
      <c r="G1011" s="201"/>
      <c r="H1011" s="196"/>
      <c r="I1011" s="196"/>
      <c r="J1011" s="11" t="s">
        <v>144</v>
      </c>
      <c r="K1011" s="7" t="s">
        <v>145</v>
      </c>
      <c r="L1011" s="7" t="s">
        <v>87</v>
      </c>
      <c r="M1011" s="71">
        <v>111</v>
      </c>
      <c r="N1011" s="206"/>
      <c r="O1011" s="196"/>
      <c r="P1011" s="196"/>
      <c r="Q1011" s="196"/>
      <c r="R1011" s="210"/>
      <c r="S1011" s="210"/>
      <c r="T1011" s="213"/>
      <c r="U1011" s="213"/>
      <c r="V1011" s="183"/>
      <c r="W1011" s="183"/>
      <c r="X1011" s="183"/>
      <c r="Y1011" s="183"/>
      <c r="Z1011" s="183"/>
      <c r="AA1011" s="183"/>
      <c r="AB1011" s="183"/>
      <c r="AC1011" s="206"/>
      <c r="AD1011" s="188"/>
      <c r="AE1011" s="188"/>
      <c r="AF1011" s="196"/>
      <c r="AG1011" s="206"/>
      <c r="AH1011" s="206"/>
      <c r="AI1011" s="206"/>
      <c r="AJ1011" s="196"/>
    </row>
    <row r="1012" spans="2:36" s="87" customFormat="1" ht="132" customHeight="1" x14ac:dyDescent="0.35">
      <c r="B1012" s="176" t="s">
        <v>411</v>
      </c>
      <c r="C1012" s="176" t="s">
        <v>412</v>
      </c>
      <c r="D1012" s="176" t="s">
        <v>123</v>
      </c>
      <c r="E1012" s="177" t="s">
        <v>67</v>
      </c>
      <c r="F1012" s="177" t="s">
        <v>851</v>
      </c>
      <c r="G1012" s="177" t="s">
        <v>164</v>
      </c>
      <c r="H1012" s="176" t="s">
        <v>70</v>
      </c>
      <c r="I1012" s="176" t="s">
        <v>79</v>
      </c>
      <c r="J1012" s="11" t="s">
        <v>229</v>
      </c>
      <c r="K1012" s="7" t="s">
        <v>124</v>
      </c>
      <c r="L1012" s="7" t="s">
        <v>88</v>
      </c>
      <c r="M1012" s="7">
        <v>40</v>
      </c>
      <c r="N1012" s="178" t="s">
        <v>125</v>
      </c>
      <c r="O1012" s="176" t="s">
        <v>413</v>
      </c>
      <c r="P1012" s="176" t="s">
        <v>75</v>
      </c>
      <c r="Q1012" s="176" t="s">
        <v>76</v>
      </c>
      <c r="R1012" s="179" t="s">
        <v>77</v>
      </c>
      <c r="S1012" s="179" t="s">
        <v>126</v>
      </c>
      <c r="T1012" s="180">
        <f>V1012+Y1012</f>
        <v>129826.66</v>
      </c>
      <c r="U1012" s="180">
        <f>T1012/M1013</f>
        <v>64913.33</v>
      </c>
      <c r="V1012" s="181">
        <v>64913.33</v>
      </c>
      <c r="W1012" s="184" t="s">
        <v>79</v>
      </c>
      <c r="X1012" s="184" t="s">
        <v>79</v>
      </c>
      <c r="Y1012" s="184">
        <v>64913.33</v>
      </c>
      <c r="Z1012" s="184" t="s">
        <v>100</v>
      </c>
      <c r="AA1012" s="184" t="s">
        <v>79</v>
      </c>
      <c r="AB1012" s="184">
        <v>10526.49</v>
      </c>
      <c r="AC1012" s="178" t="s">
        <v>166</v>
      </c>
      <c r="AD1012" s="185">
        <f>V1012+Y1012</f>
        <v>129826.66</v>
      </c>
      <c r="AE1012" s="185" t="s">
        <v>79</v>
      </c>
      <c r="AF1012" s="178" t="s">
        <v>79</v>
      </c>
      <c r="AG1012" s="178" t="s">
        <v>33</v>
      </c>
      <c r="AH1012" s="178" t="s">
        <v>167</v>
      </c>
      <c r="AI1012" s="178" t="s">
        <v>178</v>
      </c>
      <c r="AJ1012" s="178"/>
    </row>
    <row r="1013" spans="2:36" s="87" customFormat="1" ht="86.15" customHeight="1" x14ac:dyDescent="0.35">
      <c r="B1013" s="176"/>
      <c r="C1013" s="176"/>
      <c r="D1013" s="176"/>
      <c r="E1013" s="177"/>
      <c r="F1013" s="177"/>
      <c r="G1013" s="177"/>
      <c r="H1013" s="176"/>
      <c r="I1013" s="176"/>
      <c r="J1013" s="11" t="s">
        <v>128</v>
      </c>
      <c r="K1013" s="7" t="s">
        <v>129</v>
      </c>
      <c r="L1013" s="7" t="s">
        <v>87</v>
      </c>
      <c r="M1013" s="7">
        <v>2</v>
      </c>
      <c r="N1013" s="178"/>
      <c r="O1013" s="176"/>
      <c r="P1013" s="176"/>
      <c r="Q1013" s="176"/>
      <c r="R1013" s="179"/>
      <c r="S1013" s="179"/>
      <c r="T1013" s="180"/>
      <c r="U1013" s="180"/>
      <c r="V1013" s="182"/>
      <c r="W1013" s="184"/>
      <c r="X1013" s="184"/>
      <c r="Y1013" s="184"/>
      <c r="Z1013" s="184"/>
      <c r="AA1013" s="184"/>
      <c r="AB1013" s="184"/>
      <c r="AC1013" s="178"/>
      <c r="AD1013" s="185"/>
      <c r="AE1013" s="185"/>
      <c r="AF1013" s="176"/>
      <c r="AG1013" s="178"/>
      <c r="AH1013" s="178"/>
      <c r="AI1013" s="178"/>
      <c r="AJ1013" s="176"/>
    </row>
    <row r="1014" spans="2:36" s="87" customFormat="1" ht="59.15" customHeight="1" x14ac:dyDescent="0.35">
      <c r="B1014" s="176"/>
      <c r="C1014" s="176"/>
      <c r="D1014" s="176"/>
      <c r="E1014" s="177"/>
      <c r="F1014" s="177"/>
      <c r="G1014" s="177"/>
      <c r="H1014" s="176"/>
      <c r="I1014" s="176"/>
      <c r="J1014" s="11" t="s">
        <v>144</v>
      </c>
      <c r="K1014" s="7" t="s">
        <v>145</v>
      </c>
      <c r="L1014" s="7" t="s">
        <v>87</v>
      </c>
      <c r="M1014" s="71">
        <v>72</v>
      </c>
      <c r="N1014" s="178"/>
      <c r="O1014" s="176"/>
      <c r="P1014" s="176"/>
      <c r="Q1014" s="176"/>
      <c r="R1014" s="179"/>
      <c r="S1014" s="179"/>
      <c r="T1014" s="180"/>
      <c r="U1014" s="180"/>
      <c r="V1014" s="183"/>
      <c r="W1014" s="184"/>
      <c r="X1014" s="184"/>
      <c r="Y1014" s="184"/>
      <c r="Z1014" s="184"/>
      <c r="AA1014" s="184"/>
      <c r="AB1014" s="184"/>
      <c r="AC1014" s="178"/>
      <c r="AD1014" s="185"/>
      <c r="AE1014" s="185"/>
      <c r="AF1014" s="176"/>
      <c r="AG1014" s="178"/>
      <c r="AH1014" s="178"/>
      <c r="AI1014" s="178"/>
      <c r="AJ1014" s="176"/>
    </row>
    <row r="1015" spans="2:36" s="87" customFormat="1" ht="95.15" customHeight="1" x14ac:dyDescent="0.35">
      <c r="B1015" s="176" t="s">
        <v>414</v>
      </c>
      <c r="C1015" s="176" t="s">
        <v>415</v>
      </c>
      <c r="D1015" s="176" t="s">
        <v>123</v>
      </c>
      <c r="E1015" s="177" t="s">
        <v>67</v>
      </c>
      <c r="F1015" s="177" t="s">
        <v>864</v>
      </c>
      <c r="G1015" s="177" t="s">
        <v>164</v>
      </c>
      <c r="H1015" s="176" t="s">
        <v>70</v>
      </c>
      <c r="I1015" s="176" t="s">
        <v>79</v>
      </c>
      <c r="J1015" s="29" t="s">
        <v>229</v>
      </c>
      <c r="K1015" s="14" t="s">
        <v>124</v>
      </c>
      <c r="L1015" s="14" t="s">
        <v>88</v>
      </c>
      <c r="M1015" s="14">
        <v>40</v>
      </c>
      <c r="N1015" s="178" t="s">
        <v>125</v>
      </c>
      <c r="O1015" s="176" t="s">
        <v>416</v>
      </c>
      <c r="P1015" s="176" t="s">
        <v>75</v>
      </c>
      <c r="Q1015" s="176" t="s">
        <v>76</v>
      </c>
      <c r="R1015" s="179" t="s">
        <v>77</v>
      </c>
      <c r="S1015" s="179" t="s">
        <v>126</v>
      </c>
      <c r="T1015" s="180">
        <f>V1015+Y1015</f>
        <v>74674.92</v>
      </c>
      <c r="U1015" s="180">
        <f>T1015/M1016</f>
        <v>74674.92</v>
      </c>
      <c r="V1015" s="181">
        <v>37337.46</v>
      </c>
      <c r="W1015" s="184" t="s">
        <v>79</v>
      </c>
      <c r="X1015" s="184" t="s">
        <v>79</v>
      </c>
      <c r="Y1015" s="184">
        <v>37337.46</v>
      </c>
      <c r="Z1015" s="184" t="s">
        <v>100</v>
      </c>
      <c r="AA1015" s="184" t="s">
        <v>79</v>
      </c>
      <c r="AB1015" s="184">
        <v>6054.73</v>
      </c>
      <c r="AC1015" s="178" t="s">
        <v>166</v>
      </c>
      <c r="AD1015" s="185">
        <f>V1015+Y1015</f>
        <v>74674.92</v>
      </c>
      <c r="AE1015" s="185" t="s">
        <v>79</v>
      </c>
      <c r="AF1015" s="178" t="s">
        <v>79</v>
      </c>
      <c r="AG1015" s="178" t="s">
        <v>33</v>
      </c>
      <c r="AH1015" s="178" t="s">
        <v>167</v>
      </c>
      <c r="AI1015" s="178" t="s">
        <v>178</v>
      </c>
      <c r="AJ1015" s="178"/>
    </row>
    <row r="1016" spans="2:36" s="87" customFormat="1" ht="52" customHeight="1" x14ac:dyDescent="0.35">
      <c r="B1016" s="176"/>
      <c r="C1016" s="176"/>
      <c r="D1016" s="176"/>
      <c r="E1016" s="177"/>
      <c r="F1016" s="177"/>
      <c r="G1016" s="177"/>
      <c r="H1016" s="176"/>
      <c r="I1016" s="176"/>
      <c r="J1016" s="11" t="s">
        <v>128</v>
      </c>
      <c r="K1016" s="7" t="s">
        <v>129</v>
      </c>
      <c r="L1016" s="7" t="s">
        <v>87</v>
      </c>
      <c r="M1016" s="7">
        <v>1</v>
      </c>
      <c r="N1016" s="178"/>
      <c r="O1016" s="176"/>
      <c r="P1016" s="176"/>
      <c r="Q1016" s="176"/>
      <c r="R1016" s="179"/>
      <c r="S1016" s="179"/>
      <c r="T1016" s="180"/>
      <c r="U1016" s="180"/>
      <c r="V1016" s="182"/>
      <c r="W1016" s="184"/>
      <c r="X1016" s="184"/>
      <c r="Y1016" s="184"/>
      <c r="Z1016" s="184"/>
      <c r="AA1016" s="184"/>
      <c r="AB1016" s="184"/>
      <c r="AC1016" s="178"/>
      <c r="AD1016" s="185"/>
      <c r="AE1016" s="185"/>
      <c r="AF1016" s="176"/>
      <c r="AG1016" s="178"/>
      <c r="AH1016" s="178"/>
      <c r="AI1016" s="178"/>
      <c r="AJ1016" s="176"/>
    </row>
    <row r="1017" spans="2:36" s="87" customFormat="1" ht="59.15" customHeight="1" x14ac:dyDescent="0.35">
      <c r="B1017" s="176"/>
      <c r="C1017" s="176"/>
      <c r="D1017" s="176"/>
      <c r="E1017" s="177"/>
      <c r="F1017" s="177"/>
      <c r="G1017" s="177"/>
      <c r="H1017" s="176"/>
      <c r="I1017" s="176"/>
      <c r="J1017" s="11" t="s">
        <v>144</v>
      </c>
      <c r="K1017" s="7" t="s">
        <v>145</v>
      </c>
      <c r="L1017" s="7" t="s">
        <v>87</v>
      </c>
      <c r="M1017" s="71">
        <v>36</v>
      </c>
      <c r="N1017" s="178"/>
      <c r="O1017" s="176"/>
      <c r="P1017" s="176"/>
      <c r="Q1017" s="176"/>
      <c r="R1017" s="179"/>
      <c r="S1017" s="179"/>
      <c r="T1017" s="180"/>
      <c r="U1017" s="180"/>
      <c r="V1017" s="183"/>
      <c r="W1017" s="184"/>
      <c r="X1017" s="184"/>
      <c r="Y1017" s="184"/>
      <c r="Z1017" s="184"/>
      <c r="AA1017" s="184"/>
      <c r="AB1017" s="184"/>
      <c r="AC1017" s="178"/>
      <c r="AD1017" s="185"/>
      <c r="AE1017" s="185"/>
      <c r="AF1017" s="176"/>
      <c r="AG1017" s="178"/>
      <c r="AH1017" s="178"/>
      <c r="AI1017" s="178"/>
      <c r="AJ1017" s="176"/>
    </row>
    <row r="1018" spans="2:36" s="101" customFormat="1" ht="39" x14ac:dyDescent="0.3">
      <c r="B1018" s="176" t="s">
        <v>417</v>
      </c>
      <c r="C1018" s="176" t="s">
        <v>407</v>
      </c>
      <c r="D1018" s="176" t="s">
        <v>66</v>
      </c>
      <c r="E1018" s="177" t="s">
        <v>67</v>
      </c>
      <c r="F1018" s="177" t="s">
        <v>852</v>
      </c>
      <c r="G1018" s="177" t="s">
        <v>69</v>
      </c>
      <c r="H1018" s="176" t="s">
        <v>70</v>
      </c>
      <c r="I1018" s="176" t="s">
        <v>79</v>
      </c>
      <c r="J1018" s="11" t="s">
        <v>130</v>
      </c>
      <c r="K1018" s="7" t="s">
        <v>131</v>
      </c>
      <c r="L1018" s="7" t="s">
        <v>132</v>
      </c>
      <c r="M1018" s="7">
        <v>2</v>
      </c>
      <c r="N1018" s="178" t="s">
        <v>125</v>
      </c>
      <c r="O1018" s="176" t="s">
        <v>405</v>
      </c>
      <c r="P1018" s="176" t="s">
        <v>75</v>
      </c>
      <c r="Q1018" s="176" t="s">
        <v>76</v>
      </c>
      <c r="R1018" s="179" t="s">
        <v>77</v>
      </c>
      <c r="S1018" s="179" t="s">
        <v>126</v>
      </c>
      <c r="T1018" s="180">
        <f>V1018+Y1018</f>
        <v>151940</v>
      </c>
      <c r="U1018" s="180">
        <f>T1018/M1019</f>
        <v>75970</v>
      </c>
      <c r="V1018" s="184">
        <v>75970</v>
      </c>
      <c r="W1018" s="184" t="s">
        <v>79</v>
      </c>
      <c r="X1018" s="184" t="s">
        <v>79</v>
      </c>
      <c r="Y1018" s="184">
        <v>75970</v>
      </c>
      <c r="Z1018" s="184" t="s">
        <v>79</v>
      </c>
      <c r="AA1018" s="184" t="s">
        <v>79</v>
      </c>
      <c r="AB1018" s="184">
        <v>12319.46</v>
      </c>
      <c r="AC1018" s="178" t="s">
        <v>80</v>
      </c>
      <c r="AD1018" s="185">
        <f>V1018+Y1018</f>
        <v>151940</v>
      </c>
      <c r="AE1018" s="185" t="s">
        <v>79</v>
      </c>
      <c r="AF1018" s="176" t="s">
        <v>79</v>
      </c>
      <c r="AG1018" s="178" t="s">
        <v>33</v>
      </c>
      <c r="AH1018" s="178" t="s">
        <v>251</v>
      </c>
      <c r="AI1018" s="178" t="s">
        <v>320</v>
      </c>
      <c r="AJ1018" s="176"/>
    </row>
    <row r="1019" spans="2:36" s="101" customFormat="1" ht="52" x14ac:dyDescent="0.3">
      <c r="B1019" s="176"/>
      <c r="C1019" s="176"/>
      <c r="D1019" s="176"/>
      <c r="E1019" s="177"/>
      <c r="F1019" s="177"/>
      <c r="G1019" s="177"/>
      <c r="H1019" s="176"/>
      <c r="I1019" s="176"/>
      <c r="J1019" s="11" t="s">
        <v>133</v>
      </c>
      <c r="K1019" s="7" t="s">
        <v>134</v>
      </c>
      <c r="L1019" s="7" t="s">
        <v>87</v>
      </c>
      <c r="M1019" s="7">
        <v>2</v>
      </c>
      <c r="N1019" s="178"/>
      <c r="O1019" s="176"/>
      <c r="P1019" s="176"/>
      <c r="Q1019" s="176"/>
      <c r="R1019" s="179"/>
      <c r="S1019" s="179"/>
      <c r="T1019" s="180"/>
      <c r="U1019" s="180"/>
      <c r="V1019" s="184"/>
      <c r="W1019" s="184"/>
      <c r="X1019" s="184"/>
      <c r="Y1019" s="184"/>
      <c r="Z1019" s="184"/>
      <c r="AA1019" s="184"/>
      <c r="AB1019" s="184"/>
      <c r="AC1019" s="178"/>
      <c r="AD1019" s="185"/>
      <c r="AE1019" s="185"/>
      <c r="AF1019" s="176"/>
      <c r="AG1019" s="178"/>
      <c r="AH1019" s="178"/>
      <c r="AI1019" s="178"/>
      <c r="AJ1019" s="176"/>
    </row>
    <row r="1020" spans="2:36" s="101" customFormat="1" ht="39" x14ac:dyDescent="0.3">
      <c r="B1020" s="176"/>
      <c r="C1020" s="176"/>
      <c r="D1020" s="176"/>
      <c r="E1020" s="177"/>
      <c r="F1020" s="177"/>
      <c r="G1020" s="177"/>
      <c r="H1020" s="176"/>
      <c r="I1020" s="176"/>
      <c r="J1020" s="11" t="s">
        <v>230</v>
      </c>
      <c r="K1020" s="7" t="s">
        <v>135</v>
      </c>
      <c r="L1020" s="7" t="s">
        <v>136</v>
      </c>
      <c r="M1020" s="7">
        <v>2</v>
      </c>
      <c r="N1020" s="178"/>
      <c r="O1020" s="176"/>
      <c r="P1020" s="176"/>
      <c r="Q1020" s="176"/>
      <c r="R1020" s="179"/>
      <c r="S1020" s="179"/>
      <c r="T1020" s="180"/>
      <c r="U1020" s="180"/>
      <c r="V1020" s="184"/>
      <c r="W1020" s="184"/>
      <c r="X1020" s="184"/>
      <c r="Y1020" s="184"/>
      <c r="Z1020" s="184"/>
      <c r="AA1020" s="184"/>
      <c r="AB1020" s="184"/>
      <c r="AC1020" s="178"/>
      <c r="AD1020" s="185"/>
      <c r="AE1020" s="185"/>
      <c r="AF1020" s="176"/>
      <c r="AG1020" s="178"/>
      <c r="AH1020" s="178"/>
      <c r="AI1020" s="178"/>
      <c r="AJ1020" s="176"/>
    </row>
    <row r="1021" spans="2:36" s="101" customFormat="1" ht="26" x14ac:dyDescent="0.3">
      <c r="B1021" s="176"/>
      <c r="C1021" s="176"/>
      <c r="D1021" s="176"/>
      <c r="E1021" s="177"/>
      <c r="F1021" s="177"/>
      <c r="G1021" s="177"/>
      <c r="H1021" s="176"/>
      <c r="I1021" s="176"/>
      <c r="J1021" s="11" t="s">
        <v>137</v>
      </c>
      <c r="K1021" s="7" t="s">
        <v>138</v>
      </c>
      <c r="L1021" s="7" t="s">
        <v>136</v>
      </c>
      <c r="M1021" s="7">
        <v>2</v>
      </c>
      <c r="N1021" s="178"/>
      <c r="O1021" s="176"/>
      <c r="P1021" s="176"/>
      <c r="Q1021" s="176"/>
      <c r="R1021" s="179"/>
      <c r="S1021" s="179"/>
      <c r="T1021" s="180"/>
      <c r="U1021" s="180"/>
      <c r="V1021" s="184"/>
      <c r="W1021" s="184"/>
      <c r="X1021" s="184"/>
      <c r="Y1021" s="184"/>
      <c r="Z1021" s="184"/>
      <c r="AA1021" s="184"/>
      <c r="AB1021" s="184"/>
      <c r="AC1021" s="178"/>
      <c r="AD1021" s="185"/>
      <c r="AE1021" s="185"/>
      <c r="AF1021" s="176"/>
      <c r="AG1021" s="178"/>
      <c r="AH1021" s="178"/>
      <c r="AI1021" s="178"/>
      <c r="AJ1021" s="176"/>
    </row>
    <row r="1022" spans="2:36" s="87" customFormat="1" ht="95.15" customHeight="1" x14ac:dyDescent="0.35">
      <c r="B1022" s="176" t="s">
        <v>418</v>
      </c>
      <c r="C1022" s="176" t="s">
        <v>419</v>
      </c>
      <c r="D1022" s="176" t="s">
        <v>123</v>
      </c>
      <c r="E1022" s="177" t="s">
        <v>67</v>
      </c>
      <c r="F1022" s="177" t="s">
        <v>851</v>
      </c>
      <c r="G1022" s="177" t="s">
        <v>164</v>
      </c>
      <c r="H1022" s="176" t="s">
        <v>70</v>
      </c>
      <c r="I1022" s="176" t="s">
        <v>79</v>
      </c>
      <c r="J1022" s="29" t="s">
        <v>229</v>
      </c>
      <c r="K1022" s="14" t="s">
        <v>124</v>
      </c>
      <c r="L1022" s="14" t="s">
        <v>88</v>
      </c>
      <c r="M1022" s="14">
        <v>40</v>
      </c>
      <c r="N1022" s="178" t="s">
        <v>125</v>
      </c>
      <c r="O1022" s="176" t="s">
        <v>420</v>
      </c>
      <c r="P1022" s="176" t="s">
        <v>75</v>
      </c>
      <c r="Q1022" s="176" t="s">
        <v>76</v>
      </c>
      <c r="R1022" s="179" t="s">
        <v>77</v>
      </c>
      <c r="S1022" s="179" t="s">
        <v>126</v>
      </c>
      <c r="T1022" s="180">
        <f>V1022+Y1022</f>
        <v>171200</v>
      </c>
      <c r="U1022" s="180">
        <f>T1022/2</f>
        <v>85600</v>
      </c>
      <c r="V1022" s="181">
        <v>85600</v>
      </c>
      <c r="W1022" s="184" t="s">
        <v>79</v>
      </c>
      <c r="X1022" s="184" t="s">
        <v>79</v>
      </c>
      <c r="Y1022" s="184">
        <v>85600</v>
      </c>
      <c r="Z1022" s="184" t="s">
        <v>100</v>
      </c>
      <c r="AA1022" s="184" t="s">
        <v>79</v>
      </c>
      <c r="AB1022" s="184">
        <v>13881.09</v>
      </c>
      <c r="AC1022" s="178" t="s">
        <v>166</v>
      </c>
      <c r="AD1022" s="185">
        <f>V1022+Y1022</f>
        <v>171200</v>
      </c>
      <c r="AE1022" s="185" t="s">
        <v>79</v>
      </c>
      <c r="AF1022" s="178" t="s">
        <v>79</v>
      </c>
      <c r="AG1022" s="178" t="s">
        <v>33</v>
      </c>
      <c r="AH1022" s="178" t="s">
        <v>182</v>
      </c>
      <c r="AI1022" s="178" t="s">
        <v>320</v>
      </c>
      <c r="AJ1022" s="178"/>
    </row>
    <row r="1023" spans="2:36" s="87" customFormat="1" ht="59.15" customHeight="1" x14ac:dyDescent="0.35">
      <c r="B1023" s="176"/>
      <c r="C1023" s="176"/>
      <c r="D1023" s="176"/>
      <c r="E1023" s="177"/>
      <c r="F1023" s="177"/>
      <c r="G1023" s="177"/>
      <c r="H1023" s="176"/>
      <c r="I1023" s="176"/>
      <c r="J1023" s="11" t="s">
        <v>128</v>
      </c>
      <c r="K1023" s="7" t="s">
        <v>129</v>
      </c>
      <c r="L1023" s="7" t="s">
        <v>87</v>
      </c>
      <c r="M1023" s="7">
        <v>2</v>
      </c>
      <c r="N1023" s="178"/>
      <c r="O1023" s="176"/>
      <c r="P1023" s="176"/>
      <c r="Q1023" s="176"/>
      <c r="R1023" s="179"/>
      <c r="S1023" s="179"/>
      <c r="T1023" s="180"/>
      <c r="U1023" s="180"/>
      <c r="V1023" s="182"/>
      <c r="W1023" s="184"/>
      <c r="X1023" s="184"/>
      <c r="Y1023" s="184"/>
      <c r="Z1023" s="184"/>
      <c r="AA1023" s="184"/>
      <c r="AB1023" s="184"/>
      <c r="AC1023" s="178"/>
      <c r="AD1023" s="185"/>
      <c r="AE1023" s="185"/>
      <c r="AF1023" s="176"/>
      <c r="AG1023" s="178"/>
      <c r="AH1023" s="178"/>
      <c r="AI1023" s="178"/>
      <c r="AJ1023" s="176"/>
    </row>
    <row r="1024" spans="2:36" s="87" customFormat="1" ht="59.15" customHeight="1" x14ac:dyDescent="0.35">
      <c r="B1024" s="176"/>
      <c r="C1024" s="176"/>
      <c r="D1024" s="176"/>
      <c r="E1024" s="177"/>
      <c r="F1024" s="177"/>
      <c r="G1024" s="177"/>
      <c r="H1024" s="176"/>
      <c r="I1024" s="176"/>
      <c r="J1024" s="11" t="s">
        <v>144</v>
      </c>
      <c r="K1024" s="7" t="s">
        <v>145</v>
      </c>
      <c r="L1024" s="7" t="s">
        <v>87</v>
      </c>
      <c r="M1024" s="71">
        <v>70</v>
      </c>
      <c r="N1024" s="178"/>
      <c r="O1024" s="176"/>
      <c r="P1024" s="176"/>
      <c r="Q1024" s="176"/>
      <c r="R1024" s="179"/>
      <c r="S1024" s="179"/>
      <c r="T1024" s="180"/>
      <c r="U1024" s="180"/>
      <c r="V1024" s="183"/>
      <c r="W1024" s="184"/>
      <c r="X1024" s="184"/>
      <c r="Y1024" s="184"/>
      <c r="Z1024" s="184"/>
      <c r="AA1024" s="184"/>
      <c r="AB1024" s="184"/>
      <c r="AC1024" s="178"/>
      <c r="AD1024" s="185"/>
      <c r="AE1024" s="185"/>
      <c r="AF1024" s="176"/>
      <c r="AG1024" s="178"/>
      <c r="AH1024" s="178"/>
      <c r="AI1024" s="178"/>
      <c r="AJ1024" s="176"/>
    </row>
    <row r="1025" spans="2:36" s="87" customFormat="1" ht="132" customHeight="1" x14ac:dyDescent="0.35">
      <c r="B1025" s="176" t="s">
        <v>421</v>
      </c>
      <c r="C1025" s="176" t="s">
        <v>412</v>
      </c>
      <c r="D1025" s="176" t="s">
        <v>123</v>
      </c>
      <c r="E1025" s="177" t="s">
        <v>67</v>
      </c>
      <c r="F1025" s="177" t="s">
        <v>851</v>
      </c>
      <c r="G1025" s="177" t="s">
        <v>164</v>
      </c>
      <c r="H1025" s="176" t="s">
        <v>70</v>
      </c>
      <c r="I1025" s="176" t="s">
        <v>79</v>
      </c>
      <c r="J1025" s="11" t="s">
        <v>229</v>
      </c>
      <c r="K1025" s="7" t="s">
        <v>124</v>
      </c>
      <c r="L1025" s="7" t="s">
        <v>88</v>
      </c>
      <c r="M1025" s="7">
        <v>40</v>
      </c>
      <c r="N1025" s="178" t="s">
        <v>125</v>
      </c>
      <c r="O1025" s="176" t="s">
        <v>422</v>
      </c>
      <c r="P1025" s="176" t="s">
        <v>75</v>
      </c>
      <c r="Q1025" s="176" t="s">
        <v>76</v>
      </c>
      <c r="R1025" s="179" t="s">
        <v>77</v>
      </c>
      <c r="S1025" s="179" t="s">
        <v>126</v>
      </c>
      <c r="T1025" s="180">
        <f>V1025+Y1025</f>
        <v>64913.34</v>
      </c>
      <c r="U1025" s="180">
        <f>T1025</f>
        <v>64913.34</v>
      </c>
      <c r="V1025" s="181">
        <v>32456.67</v>
      </c>
      <c r="W1025" s="184" t="s">
        <v>79</v>
      </c>
      <c r="X1025" s="184" t="s">
        <v>79</v>
      </c>
      <c r="Y1025" s="184">
        <v>32456.67</v>
      </c>
      <c r="Z1025" s="184" t="s">
        <v>100</v>
      </c>
      <c r="AA1025" s="184" t="s">
        <v>79</v>
      </c>
      <c r="AB1025" s="184">
        <v>5263.25</v>
      </c>
      <c r="AC1025" s="178" t="s">
        <v>166</v>
      </c>
      <c r="AD1025" s="185">
        <f>V1025+Y1025</f>
        <v>64913.34</v>
      </c>
      <c r="AE1025" s="185" t="s">
        <v>79</v>
      </c>
      <c r="AF1025" s="178" t="s">
        <v>79</v>
      </c>
      <c r="AG1025" s="178" t="s">
        <v>33</v>
      </c>
      <c r="AH1025" s="178" t="s">
        <v>182</v>
      </c>
      <c r="AI1025" s="178" t="s">
        <v>320</v>
      </c>
      <c r="AJ1025" s="178"/>
    </row>
    <row r="1026" spans="2:36" s="87" customFormat="1" ht="86.15" customHeight="1" x14ac:dyDescent="0.35">
      <c r="B1026" s="176"/>
      <c r="C1026" s="176"/>
      <c r="D1026" s="176"/>
      <c r="E1026" s="177"/>
      <c r="F1026" s="177"/>
      <c r="G1026" s="177"/>
      <c r="H1026" s="176"/>
      <c r="I1026" s="176"/>
      <c r="J1026" s="11" t="s">
        <v>128</v>
      </c>
      <c r="K1026" s="7" t="s">
        <v>129</v>
      </c>
      <c r="L1026" s="7" t="s">
        <v>87</v>
      </c>
      <c r="M1026" s="7">
        <v>1</v>
      </c>
      <c r="N1026" s="178"/>
      <c r="O1026" s="176"/>
      <c r="P1026" s="176"/>
      <c r="Q1026" s="176"/>
      <c r="R1026" s="179"/>
      <c r="S1026" s="179"/>
      <c r="T1026" s="180"/>
      <c r="U1026" s="180"/>
      <c r="V1026" s="182"/>
      <c r="W1026" s="184"/>
      <c r="X1026" s="184"/>
      <c r="Y1026" s="184"/>
      <c r="Z1026" s="184"/>
      <c r="AA1026" s="184"/>
      <c r="AB1026" s="184"/>
      <c r="AC1026" s="178"/>
      <c r="AD1026" s="185"/>
      <c r="AE1026" s="185"/>
      <c r="AF1026" s="176"/>
      <c r="AG1026" s="178"/>
      <c r="AH1026" s="178"/>
      <c r="AI1026" s="178"/>
      <c r="AJ1026" s="176"/>
    </row>
    <row r="1027" spans="2:36" s="87" customFormat="1" ht="59.15" customHeight="1" x14ac:dyDescent="0.35">
      <c r="B1027" s="176"/>
      <c r="C1027" s="176"/>
      <c r="D1027" s="176"/>
      <c r="E1027" s="177"/>
      <c r="F1027" s="177"/>
      <c r="G1027" s="177"/>
      <c r="H1027" s="176"/>
      <c r="I1027" s="176"/>
      <c r="J1027" s="11" t="s">
        <v>144</v>
      </c>
      <c r="K1027" s="7" t="s">
        <v>145</v>
      </c>
      <c r="L1027" s="7" t="s">
        <v>87</v>
      </c>
      <c r="M1027" s="71">
        <v>36</v>
      </c>
      <c r="N1027" s="178"/>
      <c r="O1027" s="176"/>
      <c r="P1027" s="176"/>
      <c r="Q1027" s="176"/>
      <c r="R1027" s="179"/>
      <c r="S1027" s="179"/>
      <c r="T1027" s="180"/>
      <c r="U1027" s="180"/>
      <c r="V1027" s="183"/>
      <c r="W1027" s="184"/>
      <c r="X1027" s="184"/>
      <c r="Y1027" s="184"/>
      <c r="Z1027" s="184"/>
      <c r="AA1027" s="184"/>
      <c r="AB1027" s="184"/>
      <c r="AC1027" s="178"/>
      <c r="AD1027" s="185"/>
      <c r="AE1027" s="185"/>
      <c r="AF1027" s="176"/>
      <c r="AG1027" s="178"/>
      <c r="AH1027" s="178"/>
      <c r="AI1027" s="178"/>
      <c r="AJ1027" s="176"/>
    </row>
    <row r="1028" spans="2:36" s="87" customFormat="1" ht="91" x14ac:dyDescent="0.35">
      <c r="B1028" s="176" t="s">
        <v>423</v>
      </c>
      <c r="C1028" s="176" t="s">
        <v>415</v>
      </c>
      <c r="D1028" s="176" t="s">
        <v>123</v>
      </c>
      <c r="E1028" s="177" t="s">
        <v>67</v>
      </c>
      <c r="F1028" s="177" t="s">
        <v>851</v>
      </c>
      <c r="G1028" s="177" t="s">
        <v>164</v>
      </c>
      <c r="H1028" s="176" t="s">
        <v>70</v>
      </c>
      <c r="I1028" s="176" t="s">
        <v>79</v>
      </c>
      <c r="J1028" s="11" t="s">
        <v>229</v>
      </c>
      <c r="K1028" s="7" t="s">
        <v>124</v>
      </c>
      <c r="L1028" s="7" t="s">
        <v>88</v>
      </c>
      <c r="M1028" s="7">
        <v>40</v>
      </c>
      <c r="N1028" s="178" t="s">
        <v>125</v>
      </c>
      <c r="O1028" s="176" t="s">
        <v>416</v>
      </c>
      <c r="P1028" s="176" t="s">
        <v>75</v>
      </c>
      <c r="Q1028" s="176" t="s">
        <v>76</v>
      </c>
      <c r="R1028" s="179" t="s">
        <v>77</v>
      </c>
      <c r="S1028" s="179" t="s">
        <v>126</v>
      </c>
      <c r="T1028" s="180">
        <f>V1028+Y1028</f>
        <v>74674.94</v>
      </c>
      <c r="U1028" s="180">
        <f>T1028</f>
        <v>74674.94</v>
      </c>
      <c r="V1028" s="181">
        <v>37337.47</v>
      </c>
      <c r="W1028" s="184" t="s">
        <v>79</v>
      </c>
      <c r="X1028" s="184" t="s">
        <v>79</v>
      </c>
      <c r="Y1028" s="184">
        <v>37337.47</v>
      </c>
      <c r="Z1028" s="184" t="s">
        <v>100</v>
      </c>
      <c r="AA1028" s="184" t="s">
        <v>79</v>
      </c>
      <c r="AB1028" s="184">
        <v>6054.73</v>
      </c>
      <c r="AC1028" s="178" t="s">
        <v>166</v>
      </c>
      <c r="AD1028" s="185">
        <f>V1028+Y1028</f>
        <v>74674.94</v>
      </c>
      <c r="AE1028" s="185" t="s">
        <v>79</v>
      </c>
      <c r="AF1028" s="176" t="s">
        <v>79</v>
      </c>
      <c r="AG1028" s="178" t="s">
        <v>33</v>
      </c>
      <c r="AH1028" s="178" t="s">
        <v>277</v>
      </c>
      <c r="AI1028" s="178" t="s">
        <v>187</v>
      </c>
      <c r="AJ1028" s="176"/>
    </row>
    <row r="1029" spans="2:36" s="87" customFormat="1" ht="86.15" customHeight="1" x14ac:dyDescent="0.35">
      <c r="B1029" s="176"/>
      <c r="C1029" s="176"/>
      <c r="D1029" s="176"/>
      <c r="E1029" s="177"/>
      <c r="F1029" s="177"/>
      <c r="G1029" s="177"/>
      <c r="H1029" s="176"/>
      <c r="I1029" s="176"/>
      <c r="J1029" s="11" t="s">
        <v>128</v>
      </c>
      <c r="K1029" s="7" t="s">
        <v>129</v>
      </c>
      <c r="L1029" s="7" t="s">
        <v>87</v>
      </c>
      <c r="M1029" s="7">
        <v>1</v>
      </c>
      <c r="N1029" s="178"/>
      <c r="O1029" s="176"/>
      <c r="P1029" s="176"/>
      <c r="Q1029" s="176"/>
      <c r="R1029" s="179"/>
      <c r="S1029" s="179"/>
      <c r="T1029" s="180"/>
      <c r="U1029" s="180"/>
      <c r="V1029" s="182"/>
      <c r="W1029" s="184"/>
      <c r="X1029" s="184"/>
      <c r="Y1029" s="184"/>
      <c r="Z1029" s="184"/>
      <c r="AA1029" s="184"/>
      <c r="AB1029" s="184"/>
      <c r="AC1029" s="178"/>
      <c r="AD1029" s="185"/>
      <c r="AE1029" s="185"/>
      <c r="AF1029" s="176"/>
      <c r="AG1029" s="178"/>
      <c r="AH1029" s="178"/>
      <c r="AI1029" s="178"/>
      <c r="AJ1029" s="176"/>
    </row>
    <row r="1030" spans="2:36" s="87" customFormat="1" ht="59.15" customHeight="1" x14ac:dyDescent="0.35">
      <c r="B1030" s="176"/>
      <c r="C1030" s="176"/>
      <c r="D1030" s="176"/>
      <c r="E1030" s="177"/>
      <c r="F1030" s="177"/>
      <c r="G1030" s="177"/>
      <c r="H1030" s="176"/>
      <c r="I1030" s="176"/>
      <c r="J1030" s="11" t="s">
        <v>144</v>
      </c>
      <c r="K1030" s="7" t="s">
        <v>145</v>
      </c>
      <c r="L1030" s="7" t="s">
        <v>87</v>
      </c>
      <c r="M1030" s="71">
        <v>36</v>
      </c>
      <c r="N1030" s="178"/>
      <c r="O1030" s="176"/>
      <c r="P1030" s="176"/>
      <c r="Q1030" s="176"/>
      <c r="R1030" s="179"/>
      <c r="S1030" s="179"/>
      <c r="T1030" s="180"/>
      <c r="U1030" s="180"/>
      <c r="V1030" s="183"/>
      <c r="W1030" s="184"/>
      <c r="X1030" s="184"/>
      <c r="Y1030" s="184"/>
      <c r="Z1030" s="184"/>
      <c r="AA1030" s="184"/>
      <c r="AB1030" s="184"/>
      <c r="AC1030" s="178"/>
      <c r="AD1030" s="185"/>
      <c r="AE1030" s="185"/>
      <c r="AF1030" s="176"/>
      <c r="AG1030" s="178"/>
      <c r="AH1030" s="178"/>
      <c r="AI1030" s="178"/>
      <c r="AJ1030" s="176"/>
    </row>
    <row r="1031" spans="2:36" s="87" customFormat="1" ht="132" customHeight="1" x14ac:dyDescent="0.35">
      <c r="B1031" s="176" t="s">
        <v>1008</v>
      </c>
      <c r="C1031" s="176" t="s">
        <v>412</v>
      </c>
      <c r="D1031" s="176" t="s">
        <v>123</v>
      </c>
      <c r="E1031" s="177" t="s">
        <v>67</v>
      </c>
      <c r="F1031" s="177" t="s">
        <v>851</v>
      </c>
      <c r="G1031" s="177" t="s">
        <v>164</v>
      </c>
      <c r="H1031" s="176" t="s">
        <v>70</v>
      </c>
      <c r="I1031" s="176" t="s">
        <v>79</v>
      </c>
      <c r="J1031" s="11" t="s">
        <v>229</v>
      </c>
      <c r="K1031" s="7" t="s">
        <v>124</v>
      </c>
      <c r="L1031" s="7" t="s">
        <v>88</v>
      </c>
      <c r="M1031" s="7">
        <v>40</v>
      </c>
      <c r="N1031" s="178" t="s">
        <v>125</v>
      </c>
      <c r="O1031" s="176" t="s">
        <v>413</v>
      </c>
      <c r="P1031" s="176" t="s">
        <v>75</v>
      </c>
      <c r="Q1031" s="176" t="s">
        <v>76</v>
      </c>
      <c r="R1031" s="179" t="s">
        <v>77</v>
      </c>
      <c r="S1031" s="179" t="s">
        <v>126</v>
      </c>
      <c r="T1031" s="180">
        <f>V1031+Y1031</f>
        <v>64913.32</v>
      </c>
      <c r="U1031" s="180">
        <f>T1031/M1032</f>
        <v>64913.32</v>
      </c>
      <c r="V1031" s="181">
        <v>32456.66</v>
      </c>
      <c r="W1031" s="184" t="s">
        <v>79</v>
      </c>
      <c r="X1031" s="184" t="s">
        <v>79</v>
      </c>
      <c r="Y1031" s="184">
        <v>32456.66</v>
      </c>
      <c r="Z1031" s="184" t="s">
        <v>100</v>
      </c>
      <c r="AA1031" s="184" t="s">
        <v>79</v>
      </c>
      <c r="AB1031" s="184">
        <v>5263.25</v>
      </c>
      <c r="AC1031" s="178" t="s">
        <v>166</v>
      </c>
      <c r="AD1031" s="185">
        <f>V1031+Y1031</f>
        <v>64913.32</v>
      </c>
      <c r="AE1031" s="185" t="s">
        <v>79</v>
      </c>
      <c r="AF1031" s="178" t="s">
        <v>79</v>
      </c>
      <c r="AG1031" s="178" t="s">
        <v>33</v>
      </c>
      <c r="AH1031" s="178" t="s">
        <v>181</v>
      </c>
      <c r="AI1031" s="178" t="s">
        <v>182</v>
      </c>
      <c r="AJ1031" s="178"/>
    </row>
    <row r="1032" spans="2:36" s="87" customFormat="1" ht="86.15" customHeight="1" x14ac:dyDescent="0.35">
      <c r="B1032" s="176"/>
      <c r="C1032" s="176"/>
      <c r="D1032" s="176"/>
      <c r="E1032" s="177"/>
      <c r="F1032" s="177"/>
      <c r="G1032" s="177"/>
      <c r="H1032" s="176"/>
      <c r="I1032" s="176"/>
      <c r="J1032" s="11" t="s">
        <v>128</v>
      </c>
      <c r="K1032" s="7" t="s">
        <v>129</v>
      </c>
      <c r="L1032" s="7" t="s">
        <v>87</v>
      </c>
      <c r="M1032" s="7">
        <v>1</v>
      </c>
      <c r="N1032" s="178"/>
      <c r="O1032" s="176"/>
      <c r="P1032" s="176"/>
      <c r="Q1032" s="176"/>
      <c r="R1032" s="179"/>
      <c r="S1032" s="179"/>
      <c r="T1032" s="180"/>
      <c r="U1032" s="180"/>
      <c r="V1032" s="182"/>
      <c r="W1032" s="184"/>
      <c r="X1032" s="184"/>
      <c r="Y1032" s="184"/>
      <c r="Z1032" s="184"/>
      <c r="AA1032" s="184"/>
      <c r="AB1032" s="184"/>
      <c r="AC1032" s="178"/>
      <c r="AD1032" s="185"/>
      <c r="AE1032" s="185"/>
      <c r="AF1032" s="176"/>
      <c r="AG1032" s="178"/>
      <c r="AH1032" s="178"/>
      <c r="AI1032" s="178"/>
      <c r="AJ1032" s="176"/>
    </row>
    <row r="1033" spans="2:36" s="87" customFormat="1" ht="59.15" customHeight="1" x14ac:dyDescent="0.35">
      <c r="B1033" s="176"/>
      <c r="C1033" s="176"/>
      <c r="D1033" s="176"/>
      <c r="E1033" s="177"/>
      <c r="F1033" s="177"/>
      <c r="G1033" s="177"/>
      <c r="H1033" s="176"/>
      <c r="I1033" s="176"/>
      <c r="J1033" s="11" t="s">
        <v>144</v>
      </c>
      <c r="K1033" s="7" t="s">
        <v>145</v>
      </c>
      <c r="L1033" s="7" t="s">
        <v>87</v>
      </c>
      <c r="M1033" s="71">
        <v>40</v>
      </c>
      <c r="N1033" s="178"/>
      <c r="O1033" s="176"/>
      <c r="P1033" s="176"/>
      <c r="Q1033" s="176"/>
      <c r="R1033" s="179"/>
      <c r="S1033" s="179"/>
      <c r="T1033" s="180"/>
      <c r="U1033" s="180"/>
      <c r="V1033" s="183"/>
      <c r="W1033" s="184"/>
      <c r="X1033" s="184"/>
      <c r="Y1033" s="184"/>
      <c r="Z1033" s="184"/>
      <c r="AA1033" s="184"/>
      <c r="AB1033" s="184"/>
      <c r="AC1033" s="178"/>
      <c r="AD1033" s="185"/>
      <c r="AE1033" s="185"/>
      <c r="AF1033" s="176"/>
      <c r="AG1033" s="178"/>
      <c r="AH1033" s="178"/>
      <c r="AI1033" s="178"/>
      <c r="AJ1033" s="176"/>
    </row>
    <row r="1034" spans="2:36" s="87" customFormat="1" ht="123" customHeight="1" x14ac:dyDescent="0.35">
      <c r="B1034" s="194" t="s">
        <v>1009</v>
      </c>
      <c r="C1034" s="194" t="s">
        <v>409</v>
      </c>
      <c r="D1034" s="194" t="s">
        <v>123</v>
      </c>
      <c r="E1034" s="202" t="s">
        <v>67</v>
      </c>
      <c r="F1034" s="418" t="s">
        <v>851</v>
      </c>
      <c r="G1034" s="202" t="s">
        <v>164</v>
      </c>
      <c r="H1034" s="414" t="s">
        <v>70</v>
      </c>
      <c r="I1034" s="414" t="s">
        <v>79</v>
      </c>
      <c r="J1034" s="11" t="s">
        <v>229</v>
      </c>
      <c r="K1034" s="7" t="s">
        <v>124</v>
      </c>
      <c r="L1034" s="7" t="s">
        <v>88</v>
      </c>
      <c r="M1034" s="7">
        <v>40</v>
      </c>
      <c r="N1034" s="377" t="s">
        <v>125</v>
      </c>
      <c r="O1034" s="194" t="s">
        <v>410</v>
      </c>
      <c r="P1034" s="194" t="s">
        <v>75</v>
      </c>
      <c r="Q1034" s="194" t="s">
        <v>76</v>
      </c>
      <c r="R1034" s="208" t="s">
        <v>77</v>
      </c>
      <c r="S1034" s="208" t="s">
        <v>126</v>
      </c>
      <c r="T1034" s="211">
        <f>V1034+Y1034</f>
        <v>171200</v>
      </c>
      <c r="U1034" s="211">
        <f>T1034/M1035</f>
        <v>85600</v>
      </c>
      <c r="V1034" s="181">
        <v>85600</v>
      </c>
      <c r="W1034" s="181" t="s">
        <v>79</v>
      </c>
      <c r="X1034" s="181" t="s">
        <v>79</v>
      </c>
      <c r="Y1034" s="181">
        <v>85600</v>
      </c>
      <c r="Z1034" s="181" t="s">
        <v>100</v>
      </c>
      <c r="AA1034" s="181" t="s">
        <v>79</v>
      </c>
      <c r="AB1034" s="181">
        <v>13881.09</v>
      </c>
      <c r="AC1034" s="204" t="s">
        <v>166</v>
      </c>
      <c r="AD1034" s="186">
        <f>V1034+Y1034</f>
        <v>171200</v>
      </c>
      <c r="AE1034" s="186" t="s">
        <v>79</v>
      </c>
      <c r="AF1034" s="204" t="s">
        <v>79</v>
      </c>
      <c r="AG1034" s="204" t="s">
        <v>33</v>
      </c>
      <c r="AH1034" s="377" t="s">
        <v>277</v>
      </c>
      <c r="AI1034" s="204" t="s">
        <v>187</v>
      </c>
      <c r="AJ1034" s="204"/>
    </row>
    <row r="1035" spans="2:36" s="87" customFormat="1" ht="86.15" customHeight="1" x14ac:dyDescent="0.35">
      <c r="B1035" s="195"/>
      <c r="C1035" s="195"/>
      <c r="D1035" s="195"/>
      <c r="E1035" s="207"/>
      <c r="F1035" s="207"/>
      <c r="G1035" s="207"/>
      <c r="H1035" s="195"/>
      <c r="I1035" s="195"/>
      <c r="J1035" s="11" t="s">
        <v>128</v>
      </c>
      <c r="K1035" s="7" t="s">
        <v>129</v>
      </c>
      <c r="L1035" s="7" t="s">
        <v>87</v>
      </c>
      <c r="M1035" s="7">
        <v>2</v>
      </c>
      <c r="N1035" s="205"/>
      <c r="O1035" s="195"/>
      <c r="P1035" s="195"/>
      <c r="Q1035" s="195"/>
      <c r="R1035" s="209"/>
      <c r="S1035" s="209"/>
      <c r="T1035" s="212"/>
      <c r="U1035" s="212"/>
      <c r="V1035" s="182"/>
      <c r="W1035" s="182"/>
      <c r="X1035" s="182"/>
      <c r="Y1035" s="182"/>
      <c r="Z1035" s="182"/>
      <c r="AA1035" s="182"/>
      <c r="AB1035" s="182"/>
      <c r="AC1035" s="205"/>
      <c r="AD1035" s="187"/>
      <c r="AE1035" s="187"/>
      <c r="AF1035" s="195"/>
      <c r="AG1035" s="205"/>
      <c r="AH1035" s="205"/>
      <c r="AI1035" s="205"/>
      <c r="AJ1035" s="195"/>
    </row>
    <row r="1036" spans="2:36" s="87" customFormat="1" ht="59.15" customHeight="1" x14ac:dyDescent="0.35">
      <c r="B1036" s="196"/>
      <c r="C1036" s="196"/>
      <c r="D1036" s="196"/>
      <c r="E1036" s="201"/>
      <c r="F1036" s="201"/>
      <c r="G1036" s="201"/>
      <c r="H1036" s="196"/>
      <c r="I1036" s="196"/>
      <c r="J1036" s="11" t="s">
        <v>144</v>
      </c>
      <c r="K1036" s="7" t="s">
        <v>145</v>
      </c>
      <c r="L1036" s="7" t="s">
        <v>87</v>
      </c>
      <c r="M1036" s="71">
        <v>70</v>
      </c>
      <c r="N1036" s="206"/>
      <c r="O1036" s="196"/>
      <c r="P1036" s="196"/>
      <c r="Q1036" s="196"/>
      <c r="R1036" s="210"/>
      <c r="S1036" s="210"/>
      <c r="T1036" s="213"/>
      <c r="U1036" s="213"/>
      <c r="V1036" s="183"/>
      <c r="W1036" s="183"/>
      <c r="X1036" s="183"/>
      <c r="Y1036" s="183"/>
      <c r="Z1036" s="183"/>
      <c r="AA1036" s="183"/>
      <c r="AB1036" s="183"/>
      <c r="AC1036" s="206"/>
      <c r="AD1036" s="188"/>
      <c r="AE1036" s="188"/>
      <c r="AF1036" s="196"/>
      <c r="AG1036" s="206"/>
      <c r="AH1036" s="206"/>
      <c r="AI1036" s="206"/>
      <c r="AJ1036" s="196"/>
    </row>
    <row r="1037" spans="2:36" s="101" customFormat="1" ht="52" customHeight="1" x14ac:dyDescent="0.3">
      <c r="B1037" s="176" t="s">
        <v>1010</v>
      </c>
      <c r="C1037" s="176" t="s">
        <v>406</v>
      </c>
      <c r="D1037" s="176" t="s">
        <v>66</v>
      </c>
      <c r="E1037" s="177" t="s">
        <v>67</v>
      </c>
      <c r="F1037" s="177" t="s">
        <v>852</v>
      </c>
      <c r="G1037" s="177" t="s">
        <v>69</v>
      </c>
      <c r="H1037" s="176" t="s">
        <v>70</v>
      </c>
      <c r="I1037" s="176" t="s">
        <v>79</v>
      </c>
      <c r="J1037" s="11" t="s">
        <v>130</v>
      </c>
      <c r="K1037" s="7" t="s">
        <v>131</v>
      </c>
      <c r="L1037" s="7" t="s">
        <v>132</v>
      </c>
      <c r="M1037" s="7">
        <v>1</v>
      </c>
      <c r="N1037" s="178" t="s">
        <v>125</v>
      </c>
      <c r="O1037" s="176" t="s">
        <v>405</v>
      </c>
      <c r="P1037" s="176" t="s">
        <v>75</v>
      </c>
      <c r="Q1037" s="176" t="s">
        <v>76</v>
      </c>
      <c r="R1037" s="179" t="s">
        <v>77</v>
      </c>
      <c r="S1037" s="179" t="s">
        <v>126</v>
      </c>
      <c r="T1037" s="180">
        <f>V1037+Y1037</f>
        <v>75970</v>
      </c>
      <c r="U1037" s="180">
        <f>T1037/M1038</f>
        <v>75970</v>
      </c>
      <c r="V1037" s="184">
        <v>37985</v>
      </c>
      <c r="W1037" s="184" t="s">
        <v>79</v>
      </c>
      <c r="X1037" s="184" t="s">
        <v>79</v>
      </c>
      <c r="Y1037" s="184">
        <v>37985</v>
      </c>
      <c r="Z1037" s="184" t="s">
        <v>79</v>
      </c>
      <c r="AA1037" s="184" t="s">
        <v>79</v>
      </c>
      <c r="AB1037" s="184">
        <v>6159.73</v>
      </c>
      <c r="AC1037" s="178" t="s">
        <v>80</v>
      </c>
      <c r="AD1037" s="185">
        <f>V1037+Y1037</f>
        <v>75970</v>
      </c>
      <c r="AE1037" s="185" t="s">
        <v>79</v>
      </c>
      <c r="AF1037" s="178" t="s">
        <v>79</v>
      </c>
      <c r="AG1037" s="178" t="s">
        <v>33</v>
      </c>
      <c r="AH1037" s="178" t="s">
        <v>254</v>
      </c>
      <c r="AI1037" s="178" t="s">
        <v>435</v>
      </c>
      <c r="AJ1037" s="178"/>
    </row>
    <row r="1038" spans="2:36" s="101" customFormat="1" ht="85" customHeight="1" x14ac:dyDescent="0.3">
      <c r="B1038" s="176"/>
      <c r="C1038" s="176"/>
      <c r="D1038" s="176"/>
      <c r="E1038" s="177"/>
      <c r="F1038" s="177"/>
      <c r="G1038" s="177"/>
      <c r="H1038" s="176"/>
      <c r="I1038" s="176"/>
      <c r="J1038" s="11" t="s">
        <v>133</v>
      </c>
      <c r="K1038" s="7" t="s">
        <v>134</v>
      </c>
      <c r="L1038" s="7" t="s">
        <v>87</v>
      </c>
      <c r="M1038" s="7">
        <v>1</v>
      </c>
      <c r="N1038" s="178"/>
      <c r="O1038" s="176"/>
      <c r="P1038" s="176"/>
      <c r="Q1038" s="176"/>
      <c r="R1038" s="179"/>
      <c r="S1038" s="179"/>
      <c r="T1038" s="180"/>
      <c r="U1038" s="180"/>
      <c r="V1038" s="184"/>
      <c r="W1038" s="184"/>
      <c r="X1038" s="184"/>
      <c r="Y1038" s="184"/>
      <c r="Z1038" s="184"/>
      <c r="AA1038" s="184"/>
      <c r="AB1038" s="184"/>
      <c r="AC1038" s="178"/>
      <c r="AD1038" s="185"/>
      <c r="AE1038" s="185"/>
      <c r="AF1038" s="176"/>
      <c r="AG1038" s="178"/>
      <c r="AH1038" s="178"/>
      <c r="AI1038" s="178"/>
      <c r="AJ1038" s="176"/>
    </row>
    <row r="1039" spans="2:36" s="101" customFormat="1" ht="81" customHeight="1" x14ac:dyDescent="0.3">
      <c r="B1039" s="176"/>
      <c r="C1039" s="176"/>
      <c r="D1039" s="176"/>
      <c r="E1039" s="177"/>
      <c r="F1039" s="177"/>
      <c r="G1039" s="177"/>
      <c r="H1039" s="176"/>
      <c r="I1039" s="176"/>
      <c r="J1039" s="11" t="s">
        <v>230</v>
      </c>
      <c r="K1039" s="7" t="s">
        <v>135</v>
      </c>
      <c r="L1039" s="7" t="s">
        <v>136</v>
      </c>
      <c r="M1039" s="7">
        <v>1</v>
      </c>
      <c r="N1039" s="178"/>
      <c r="O1039" s="176"/>
      <c r="P1039" s="176"/>
      <c r="Q1039" s="176"/>
      <c r="R1039" s="179"/>
      <c r="S1039" s="179"/>
      <c r="T1039" s="180"/>
      <c r="U1039" s="180"/>
      <c r="V1039" s="184"/>
      <c r="W1039" s="184"/>
      <c r="X1039" s="184"/>
      <c r="Y1039" s="184"/>
      <c r="Z1039" s="184"/>
      <c r="AA1039" s="184"/>
      <c r="AB1039" s="184"/>
      <c r="AC1039" s="178"/>
      <c r="AD1039" s="185"/>
      <c r="AE1039" s="185"/>
      <c r="AF1039" s="176"/>
      <c r="AG1039" s="178"/>
      <c r="AH1039" s="178"/>
      <c r="AI1039" s="178"/>
      <c r="AJ1039" s="176"/>
    </row>
    <row r="1040" spans="2:36" s="101" customFormat="1" ht="64" customHeight="1" x14ac:dyDescent="0.3">
      <c r="B1040" s="176"/>
      <c r="C1040" s="176"/>
      <c r="D1040" s="176"/>
      <c r="E1040" s="177"/>
      <c r="F1040" s="177"/>
      <c r="G1040" s="177"/>
      <c r="H1040" s="176"/>
      <c r="I1040" s="176"/>
      <c r="J1040" s="11" t="s">
        <v>137</v>
      </c>
      <c r="K1040" s="7" t="s">
        <v>138</v>
      </c>
      <c r="L1040" s="7" t="s">
        <v>136</v>
      </c>
      <c r="M1040" s="71">
        <v>1</v>
      </c>
      <c r="N1040" s="178"/>
      <c r="O1040" s="176"/>
      <c r="P1040" s="176"/>
      <c r="Q1040" s="176"/>
      <c r="R1040" s="179"/>
      <c r="S1040" s="179"/>
      <c r="T1040" s="180"/>
      <c r="U1040" s="180"/>
      <c r="V1040" s="184"/>
      <c r="W1040" s="184"/>
      <c r="X1040" s="184"/>
      <c r="Y1040" s="184"/>
      <c r="Z1040" s="184"/>
      <c r="AA1040" s="184"/>
      <c r="AB1040" s="184"/>
      <c r="AC1040" s="178"/>
      <c r="AD1040" s="185"/>
      <c r="AE1040" s="185"/>
      <c r="AF1040" s="176"/>
      <c r="AG1040" s="178"/>
      <c r="AH1040" s="178"/>
      <c r="AI1040" s="178"/>
      <c r="AJ1040" s="176"/>
    </row>
    <row r="1041" spans="2:36" s="87" customFormat="1" ht="91" x14ac:dyDescent="0.35">
      <c r="B1041" s="382" t="s">
        <v>825</v>
      </c>
      <c r="C1041" s="194" t="s">
        <v>826</v>
      </c>
      <c r="D1041" s="202" t="s">
        <v>66</v>
      </c>
      <c r="E1041" s="202" t="s">
        <v>67</v>
      </c>
      <c r="F1041" s="202" t="s">
        <v>851</v>
      </c>
      <c r="G1041" s="177" t="s">
        <v>164</v>
      </c>
      <c r="H1041" s="176" t="s">
        <v>70</v>
      </c>
      <c r="I1041" s="176" t="s">
        <v>79</v>
      </c>
      <c r="J1041" s="11" t="s">
        <v>229</v>
      </c>
      <c r="K1041" s="7" t="s">
        <v>124</v>
      </c>
      <c r="L1041" s="7" t="s">
        <v>88</v>
      </c>
      <c r="M1041" s="7">
        <v>40</v>
      </c>
      <c r="N1041" s="393" t="s">
        <v>687</v>
      </c>
      <c r="O1041" s="298" t="s">
        <v>830</v>
      </c>
      <c r="P1041" s="176" t="s">
        <v>75</v>
      </c>
      <c r="Q1041" s="176" t="s">
        <v>76</v>
      </c>
      <c r="R1041" s="179" t="s">
        <v>77</v>
      </c>
      <c r="S1041" s="179" t="s">
        <v>126</v>
      </c>
      <c r="T1041" s="180">
        <f>V1041+Y1041</f>
        <v>63650.82</v>
      </c>
      <c r="U1041" s="211" t="s">
        <v>100</v>
      </c>
      <c r="V1041" s="186">
        <v>31825.41</v>
      </c>
      <c r="W1041" s="184" t="s">
        <v>79</v>
      </c>
      <c r="X1041" s="184" t="s">
        <v>79</v>
      </c>
      <c r="Y1041" s="186">
        <v>31825.41</v>
      </c>
      <c r="Z1041" s="181"/>
      <c r="AA1041" s="184" t="s">
        <v>79</v>
      </c>
      <c r="AB1041" s="371">
        <v>5160.88</v>
      </c>
      <c r="AC1041" s="181"/>
      <c r="AD1041" s="185">
        <f>V1041+Y1041</f>
        <v>63650.82</v>
      </c>
      <c r="AE1041" s="181"/>
      <c r="AF1041" s="176" t="s">
        <v>79</v>
      </c>
      <c r="AG1041" s="178" t="s">
        <v>33</v>
      </c>
      <c r="AH1041" s="265" t="s">
        <v>179</v>
      </c>
      <c r="AI1041" s="317" t="s">
        <v>197</v>
      </c>
      <c r="AJ1041" s="176"/>
    </row>
    <row r="1042" spans="2:36" s="87" customFormat="1" ht="59.15" customHeight="1" x14ac:dyDescent="0.35">
      <c r="B1042" s="383"/>
      <c r="C1042" s="195"/>
      <c r="D1042" s="207"/>
      <c r="E1042" s="207"/>
      <c r="F1042" s="207"/>
      <c r="G1042" s="177"/>
      <c r="H1042" s="176"/>
      <c r="I1042" s="176"/>
      <c r="J1042" s="11" t="s">
        <v>128</v>
      </c>
      <c r="K1042" s="7" t="s">
        <v>129</v>
      </c>
      <c r="L1042" s="7" t="s">
        <v>87</v>
      </c>
      <c r="M1042" s="95">
        <v>1</v>
      </c>
      <c r="N1042" s="394"/>
      <c r="O1042" s="434"/>
      <c r="P1042" s="176"/>
      <c r="Q1042" s="176"/>
      <c r="R1042" s="179"/>
      <c r="S1042" s="179"/>
      <c r="T1042" s="180"/>
      <c r="U1042" s="212"/>
      <c r="V1042" s="187"/>
      <c r="W1042" s="184"/>
      <c r="X1042" s="184"/>
      <c r="Y1042" s="187"/>
      <c r="Z1042" s="182"/>
      <c r="AA1042" s="184"/>
      <c r="AB1042" s="372"/>
      <c r="AC1042" s="182"/>
      <c r="AD1042" s="185"/>
      <c r="AE1042" s="182"/>
      <c r="AF1042" s="176"/>
      <c r="AG1042" s="178"/>
      <c r="AH1042" s="266"/>
      <c r="AI1042" s="318"/>
      <c r="AJ1042" s="176"/>
    </row>
    <row r="1043" spans="2:36" s="87" customFormat="1" ht="123" customHeight="1" x14ac:dyDescent="0.35">
      <c r="B1043" s="390"/>
      <c r="C1043" s="196"/>
      <c r="D1043" s="201"/>
      <c r="E1043" s="201"/>
      <c r="F1043" s="201"/>
      <c r="G1043" s="177"/>
      <c r="H1043" s="176"/>
      <c r="I1043" s="176"/>
      <c r="J1043" s="11" t="s">
        <v>144</v>
      </c>
      <c r="K1043" s="7" t="s">
        <v>145</v>
      </c>
      <c r="L1043" s="7" t="s">
        <v>87</v>
      </c>
      <c r="M1043" s="59">
        <v>50</v>
      </c>
      <c r="N1043" s="395"/>
      <c r="O1043" s="365"/>
      <c r="P1043" s="176"/>
      <c r="Q1043" s="176"/>
      <c r="R1043" s="179"/>
      <c r="S1043" s="179"/>
      <c r="T1043" s="180"/>
      <c r="U1043" s="213"/>
      <c r="V1043" s="188"/>
      <c r="W1043" s="184"/>
      <c r="X1043" s="184"/>
      <c r="Y1043" s="188"/>
      <c r="Z1043" s="183"/>
      <c r="AA1043" s="184"/>
      <c r="AB1043" s="373"/>
      <c r="AC1043" s="183"/>
      <c r="AD1043" s="185"/>
      <c r="AE1043" s="183"/>
      <c r="AF1043" s="176"/>
      <c r="AG1043" s="178"/>
      <c r="AH1043" s="267"/>
      <c r="AI1043" s="528"/>
      <c r="AJ1043" s="176"/>
    </row>
    <row r="1044" spans="2:36" s="87" customFormat="1" ht="59.15" customHeight="1" x14ac:dyDescent="0.35">
      <c r="B1044" s="391" t="s">
        <v>1102</v>
      </c>
      <c r="C1044" s="256" t="s">
        <v>827</v>
      </c>
      <c r="D1044" s="242" t="s">
        <v>66</v>
      </c>
      <c r="E1044" s="242" t="s">
        <v>67</v>
      </c>
      <c r="F1044" s="242" t="s">
        <v>852</v>
      </c>
      <c r="G1044" s="242" t="s">
        <v>69</v>
      </c>
      <c r="H1044" s="247" t="s">
        <v>70</v>
      </c>
      <c r="I1044" s="247" t="s">
        <v>100</v>
      </c>
      <c r="J1044" s="20" t="s">
        <v>130</v>
      </c>
      <c r="K1044" s="28" t="s">
        <v>131</v>
      </c>
      <c r="L1044" s="28" t="s">
        <v>132</v>
      </c>
      <c r="M1044" s="69">
        <v>4</v>
      </c>
      <c r="N1044" s="540" t="s">
        <v>687</v>
      </c>
      <c r="O1044" s="342" t="s">
        <v>831</v>
      </c>
      <c r="P1044" s="247" t="s">
        <v>75</v>
      </c>
      <c r="Q1044" s="247" t="s">
        <v>76</v>
      </c>
      <c r="R1044" s="247" t="s">
        <v>77</v>
      </c>
      <c r="S1044" s="247" t="s">
        <v>126</v>
      </c>
      <c r="T1044" s="368">
        <f>+V1044+Y1044</f>
        <v>120700</v>
      </c>
      <c r="U1044" s="247" t="s">
        <v>100</v>
      </c>
      <c r="V1044" s="241">
        <v>60350</v>
      </c>
      <c r="W1044" s="259"/>
      <c r="X1044" s="259"/>
      <c r="Y1044" s="241">
        <v>60350</v>
      </c>
      <c r="Z1044" s="259"/>
      <c r="AA1044" s="259"/>
      <c r="AB1044" s="529">
        <v>9786.49</v>
      </c>
      <c r="AC1044" s="259" t="s">
        <v>80</v>
      </c>
      <c r="AD1044" s="368">
        <f>+V1044+Y1044</f>
        <v>120700</v>
      </c>
      <c r="AE1044" s="259"/>
      <c r="AF1044" s="247"/>
      <c r="AG1044" s="259" t="s">
        <v>33</v>
      </c>
      <c r="AH1044" s="329" t="s">
        <v>179</v>
      </c>
      <c r="AI1044" s="531" t="s">
        <v>197</v>
      </c>
      <c r="AJ1044" s="247"/>
    </row>
    <row r="1045" spans="2:36" s="87" customFormat="1" ht="59.15" customHeight="1" x14ac:dyDescent="0.35">
      <c r="B1045" s="392"/>
      <c r="C1045" s="256"/>
      <c r="D1045" s="342"/>
      <c r="E1045" s="342"/>
      <c r="F1045" s="242"/>
      <c r="G1045" s="242"/>
      <c r="H1045" s="248"/>
      <c r="I1045" s="248"/>
      <c r="J1045" s="20" t="s">
        <v>133</v>
      </c>
      <c r="K1045" s="28" t="s">
        <v>134</v>
      </c>
      <c r="L1045" s="28" t="s">
        <v>87</v>
      </c>
      <c r="M1045" s="69">
        <v>1</v>
      </c>
      <c r="N1045" s="541"/>
      <c r="O1045" s="342"/>
      <c r="P1045" s="248"/>
      <c r="Q1045" s="248"/>
      <c r="R1045" s="248"/>
      <c r="S1045" s="248"/>
      <c r="T1045" s="369"/>
      <c r="U1045" s="248"/>
      <c r="V1045" s="376"/>
      <c r="W1045" s="260"/>
      <c r="X1045" s="260"/>
      <c r="Y1045" s="376"/>
      <c r="Z1045" s="260"/>
      <c r="AA1045" s="260"/>
      <c r="AB1045" s="530"/>
      <c r="AC1045" s="260"/>
      <c r="AD1045" s="369"/>
      <c r="AE1045" s="260"/>
      <c r="AF1045" s="248"/>
      <c r="AG1045" s="260"/>
      <c r="AH1045" s="329"/>
      <c r="AI1045" s="531"/>
      <c r="AJ1045" s="248"/>
    </row>
    <row r="1046" spans="2:36" s="87" customFormat="1" ht="59.15" customHeight="1" x14ac:dyDescent="0.35">
      <c r="B1046" s="392"/>
      <c r="C1046" s="256"/>
      <c r="D1046" s="342"/>
      <c r="E1046" s="342"/>
      <c r="F1046" s="242"/>
      <c r="G1046" s="242"/>
      <c r="H1046" s="248"/>
      <c r="I1046" s="248"/>
      <c r="J1046" s="20" t="s">
        <v>230</v>
      </c>
      <c r="K1046" s="28" t="s">
        <v>135</v>
      </c>
      <c r="L1046" s="28" t="s">
        <v>136</v>
      </c>
      <c r="M1046" s="69">
        <v>1</v>
      </c>
      <c r="N1046" s="541"/>
      <c r="O1046" s="342"/>
      <c r="P1046" s="248"/>
      <c r="Q1046" s="248"/>
      <c r="R1046" s="248"/>
      <c r="S1046" s="248"/>
      <c r="T1046" s="369"/>
      <c r="U1046" s="248"/>
      <c r="V1046" s="376"/>
      <c r="W1046" s="260"/>
      <c r="X1046" s="260"/>
      <c r="Y1046" s="376"/>
      <c r="Z1046" s="260"/>
      <c r="AA1046" s="260"/>
      <c r="AB1046" s="530"/>
      <c r="AC1046" s="260"/>
      <c r="AD1046" s="369"/>
      <c r="AE1046" s="260"/>
      <c r="AF1046" s="248"/>
      <c r="AG1046" s="260"/>
      <c r="AH1046" s="329"/>
      <c r="AI1046" s="531"/>
      <c r="AJ1046" s="248"/>
    </row>
    <row r="1047" spans="2:36" s="87" customFormat="1" ht="59.15" customHeight="1" x14ac:dyDescent="0.35">
      <c r="B1047" s="392"/>
      <c r="C1047" s="256"/>
      <c r="D1047" s="342"/>
      <c r="E1047" s="342"/>
      <c r="F1047" s="242"/>
      <c r="G1047" s="242"/>
      <c r="H1047" s="249"/>
      <c r="I1047" s="249"/>
      <c r="J1047" s="20" t="s">
        <v>137</v>
      </c>
      <c r="K1047" s="28" t="s">
        <v>138</v>
      </c>
      <c r="L1047" s="28" t="s">
        <v>136</v>
      </c>
      <c r="M1047" s="69">
        <v>1</v>
      </c>
      <c r="N1047" s="541"/>
      <c r="O1047" s="342"/>
      <c r="P1047" s="249"/>
      <c r="Q1047" s="249"/>
      <c r="R1047" s="249"/>
      <c r="S1047" s="249"/>
      <c r="T1047" s="370"/>
      <c r="U1047" s="249"/>
      <c r="V1047" s="376"/>
      <c r="W1047" s="261"/>
      <c r="X1047" s="261"/>
      <c r="Y1047" s="376"/>
      <c r="Z1047" s="261"/>
      <c r="AA1047" s="261"/>
      <c r="AB1047" s="530"/>
      <c r="AC1047" s="261"/>
      <c r="AD1047" s="370"/>
      <c r="AE1047" s="261"/>
      <c r="AF1047" s="249"/>
      <c r="AG1047" s="261"/>
      <c r="AH1047" s="329"/>
      <c r="AI1047" s="531"/>
      <c r="AJ1047" s="249"/>
    </row>
    <row r="1048" spans="2:36" s="87" customFormat="1" ht="91" x14ac:dyDescent="0.35">
      <c r="B1048" s="384" t="s">
        <v>985</v>
      </c>
      <c r="C1048" s="194" t="s">
        <v>828</v>
      </c>
      <c r="D1048" s="194" t="s">
        <v>66</v>
      </c>
      <c r="E1048" s="202" t="s">
        <v>67</v>
      </c>
      <c r="F1048" s="202" t="s">
        <v>851</v>
      </c>
      <c r="G1048" s="177" t="s">
        <v>164</v>
      </c>
      <c r="H1048" s="194" t="s">
        <v>70</v>
      </c>
      <c r="I1048" s="194" t="s">
        <v>100</v>
      </c>
      <c r="J1048" s="11" t="s">
        <v>229</v>
      </c>
      <c r="K1048" s="7" t="s">
        <v>124</v>
      </c>
      <c r="L1048" s="7" t="s">
        <v>88</v>
      </c>
      <c r="M1048" s="7">
        <v>40</v>
      </c>
      <c r="N1048" s="243" t="s">
        <v>687</v>
      </c>
      <c r="O1048" s="240" t="s">
        <v>830</v>
      </c>
      <c r="P1048" s="176" t="s">
        <v>75</v>
      </c>
      <c r="Q1048" s="176" t="s">
        <v>76</v>
      </c>
      <c r="R1048" s="179" t="s">
        <v>77</v>
      </c>
      <c r="S1048" s="179" t="s">
        <v>126</v>
      </c>
      <c r="T1048" s="180">
        <f>V1048+Y1048</f>
        <v>180556.38</v>
      </c>
      <c r="U1048" s="211" t="s">
        <v>100</v>
      </c>
      <c r="V1048" s="306">
        <v>90278.19</v>
      </c>
      <c r="W1048" s="184" t="s">
        <v>79</v>
      </c>
      <c r="X1048" s="184" t="s">
        <v>79</v>
      </c>
      <c r="Y1048" s="306">
        <v>90278.19</v>
      </c>
      <c r="Z1048" s="184" t="s">
        <v>100</v>
      </c>
      <c r="AA1048" s="184" t="s">
        <v>79</v>
      </c>
      <c r="AB1048" s="306">
        <v>14639.71</v>
      </c>
      <c r="AC1048" s="178" t="s">
        <v>166</v>
      </c>
      <c r="AD1048" s="185">
        <f>V1048+Y1048</f>
        <v>180556.38</v>
      </c>
      <c r="AE1048" s="185" t="s">
        <v>79</v>
      </c>
      <c r="AF1048" s="176" t="s">
        <v>79</v>
      </c>
      <c r="AG1048" s="178" t="s">
        <v>33</v>
      </c>
      <c r="AH1048" s="265" t="s">
        <v>179</v>
      </c>
      <c r="AI1048" s="317" t="s">
        <v>197</v>
      </c>
      <c r="AJ1048" s="194"/>
    </row>
    <row r="1049" spans="2:36" s="87" customFormat="1" ht="59.15" customHeight="1" x14ac:dyDescent="0.35">
      <c r="B1049" s="385"/>
      <c r="C1049" s="195"/>
      <c r="D1049" s="195"/>
      <c r="E1049" s="207"/>
      <c r="F1049" s="207"/>
      <c r="G1049" s="177"/>
      <c r="H1049" s="195"/>
      <c r="I1049" s="195"/>
      <c r="J1049" s="11" t="s">
        <v>128</v>
      </c>
      <c r="K1049" s="7" t="s">
        <v>129</v>
      </c>
      <c r="L1049" s="7" t="s">
        <v>87</v>
      </c>
      <c r="M1049" s="95">
        <v>8</v>
      </c>
      <c r="N1049" s="244"/>
      <c r="O1049" s="214"/>
      <c r="P1049" s="176"/>
      <c r="Q1049" s="176"/>
      <c r="R1049" s="179"/>
      <c r="S1049" s="179"/>
      <c r="T1049" s="180"/>
      <c r="U1049" s="212"/>
      <c r="V1049" s="307"/>
      <c r="W1049" s="184"/>
      <c r="X1049" s="184"/>
      <c r="Y1049" s="307"/>
      <c r="Z1049" s="184"/>
      <c r="AA1049" s="184"/>
      <c r="AB1049" s="307"/>
      <c r="AC1049" s="178"/>
      <c r="AD1049" s="185"/>
      <c r="AE1049" s="185"/>
      <c r="AF1049" s="176"/>
      <c r="AG1049" s="178"/>
      <c r="AH1049" s="266"/>
      <c r="AI1049" s="318"/>
      <c r="AJ1049" s="195"/>
    </row>
    <row r="1050" spans="2:36" s="87" customFormat="1" ht="144" customHeight="1" x14ac:dyDescent="0.35">
      <c r="B1050" s="386"/>
      <c r="C1050" s="196"/>
      <c r="D1050" s="196"/>
      <c r="E1050" s="201"/>
      <c r="F1050" s="201"/>
      <c r="G1050" s="177"/>
      <c r="H1050" s="196"/>
      <c r="I1050" s="196"/>
      <c r="J1050" s="11" t="s">
        <v>144</v>
      </c>
      <c r="K1050" s="7" t="s">
        <v>145</v>
      </c>
      <c r="L1050" s="7" t="s">
        <v>87</v>
      </c>
      <c r="M1050" s="95">
        <v>430</v>
      </c>
      <c r="N1050" s="245"/>
      <c r="O1050" s="215"/>
      <c r="P1050" s="176"/>
      <c r="Q1050" s="176"/>
      <c r="R1050" s="179"/>
      <c r="S1050" s="179"/>
      <c r="T1050" s="180"/>
      <c r="U1050" s="213"/>
      <c r="V1050" s="325"/>
      <c r="W1050" s="184"/>
      <c r="X1050" s="184"/>
      <c r="Y1050" s="325"/>
      <c r="Z1050" s="184"/>
      <c r="AA1050" s="184"/>
      <c r="AB1050" s="325"/>
      <c r="AC1050" s="178"/>
      <c r="AD1050" s="185"/>
      <c r="AE1050" s="185"/>
      <c r="AF1050" s="176"/>
      <c r="AG1050" s="178"/>
      <c r="AH1050" s="267"/>
      <c r="AI1050" s="528"/>
      <c r="AJ1050" s="196"/>
    </row>
    <row r="1051" spans="2:36" s="87" customFormat="1" ht="91" x14ac:dyDescent="0.35">
      <c r="B1051" s="384" t="s">
        <v>824</v>
      </c>
      <c r="C1051" s="194" t="s">
        <v>829</v>
      </c>
      <c r="D1051" s="194" t="s">
        <v>66</v>
      </c>
      <c r="E1051" s="202" t="s">
        <v>67</v>
      </c>
      <c r="F1051" s="202" t="s">
        <v>865</v>
      </c>
      <c r="G1051" s="177" t="s">
        <v>164</v>
      </c>
      <c r="H1051" s="194" t="s">
        <v>70</v>
      </c>
      <c r="I1051" s="194" t="s">
        <v>100</v>
      </c>
      <c r="J1051" s="11" t="s">
        <v>229</v>
      </c>
      <c r="K1051" s="7" t="s">
        <v>124</v>
      </c>
      <c r="L1051" s="7" t="s">
        <v>88</v>
      </c>
      <c r="M1051" s="7">
        <v>40</v>
      </c>
      <c r="N1051" s="243" t="s">
        <v>687</v>
      </c>
      <c r="O1051" s="240" t="s">
        <v>830</v>
      </c>
      <c r="P1051" s="176" t="s">
        <v>75</v>
      </c>
      <c r="Q1051" s="176" t="s">
        <v>76</v>
      </c>
      <c r="R1051" s="179" t="s">
        <v>77</v>
      </c>
      <c r="S1051" s="179" t="s">
        <v>126</v>
      </c>
      <c r="T1051" s="180">
        <f>V1051+Y1051</f>
        <v>185607.02</v>
      </c>
      <c r="U1051" s="211" t="s">
        <v>100</v>
      </c>
      <c r="V1051" s="306">
        <v>92803.51</v>
      </c>
      <c r="W1051" s="184" t="s">
        <v>79</v>
      </c>
      <c r="X1051" s="184" t="s">
        <v>79</v>
      </c>
      <c r="Y1051" s="306">
        <v>92803.51</v>
      </c>
      <c r="Z1051" s="184" t="s">
        <v>100</v>
      </c>
      <c r="AA1051" s="184" t="s">
        <v>79</v>
      </c>
      <c r="AB1051" s="306">
        <v>15049.22</v>
      </c>
      <c r="AC1051" s="178" t="s">
        <v>166</v>
      </c>
      <c r="AD1051" s="185">
        <f>V1051+Y1051</f>
        <v>185607.02</v>
      </c>
      <c r="AE1051" s="185" t="s">
        <v>79</v>
      </c>
      <c r="AF1051" s="176" t="s">
        <v>79</v>
      </c>
      <c r="AG1051" s="178" t="s">
        <v>33</v>
      </c>
      <c r="AH1051" s="265" t="s">
        <v>179</v>
      </c>
      <c r="AI1051" s="317" t="s">
        <v>197</v>
      </c>
      <c r="AJ1051" s="211"/>
    </row>
    <row r="1052" spans="2:36" s="87" customFormat="1" ht="59.15" customHeight="1" x14ac:dyDescent="0.35">
      <c r="B1052" s="385"/>
      <c r="C1052" s="195"/>
      <c r="D1052" s="195"/>
      <c r="E1052" s="207"/>
      <c r="F1052" s="207"/>
      <c r="G1052" s="177"/>
      <c r="H1052" s="195"/>
      <c r="I1052" s="195"/>
      <c r="J1052" s="11" t="s">
        <v>128</v>
      </c>
      <c r="K1052" s="7" t="s">
        <v>129</v>
      </c>
      <c r="L1052" s="7" t="s">
        <v>87</v>
      </c>
      <c r="M1052" s="95">
        <v>5</v>
      </c>
      <c r="N1052" s="244"/>
      <c r="O1052" s="214"/>
      <c r="P1052" s="176"/>
      <c r="Q1052" s="176"/>
      <c r="R1052" s="179"/>
      <c r="S1052" s="179"/>
      <c r="T1052" s="180"/>
      <c r="U1052" s="212"/>
      <c r="V1052" s="307"/>
      <c r="W1052" s="184"/>
      <c r="X1052" s="184"/>
      <c r="Y1052" s="307"/>
      <c r="Z1052" s="184"/>
      <c r="AA1052" s="184"/>
      <c r="AB1052" s="307"/>
      <c r="AC1052" s="178"/>
      <c r="AD1052" s="185"/>
      <c r="AE1052" s="185"/>
      <c r="AF1052" s="176"/>
      <c r="AG1052" s="178"/>
      <c r="AH1052" s="266"/>
      <c r="AI1052" s="318"/>
      <c r="AJ1052" s="212"/>
    </row>
    <row r="1053" spans="2:36" s="87" customFormat="1" ht="140.5" customHeight="1" x14ac:dyDescent="0.35">
      <c r="B1053" s="386"/>
      <c r="C1053" s="196"/>
      <c r="D1053" s="196"/>
      <c r="E1053" s="201"/>
      <c r="F1053" s="201"/>
      <c r="G1053" s="177"/>
      <c r="H1053" s="196"/>
      <c r="I1053" s="196"/>
      <c r="J1053" s="11" t="s">
        <v>144</v>
      </c>
      <c r="K1053" s="7" t="s">
        <v>145</v>
      </c>
      <c r="L1053" s="7" t="s">
        <v>87</v>
      </c>
      <c r="M1053" s="95">
        <v>122</v>
      </c>
      <c r="N1053" s="245"/>
      <c r="O1053" s="215"/>
      <c r="P1053" s="176"/>
      <c r="Q1053" s="176"/>
      <c r="R1053" s="179"/>
      <c r="S1053" s="179"/>
      <c r="T1053" s="180"/>
      <c r="U1053" s="213"/>
      <c r="V1053" s="325"/>
      <c r="W1053" s="184"/>
      <c r="X1053" s="184"/>
      <c r="Y1053" s="325"/>
      <c r="Z1053" s="184"/>
      <c r="AA1053" s="184"/>
      <c r="AB1053" s="325"/>
      <c r="AC1053" s="178"/>
      <c r="AD1053" s="185"/>
      <c r="AE1053" s="185"/>
      <c r="AF1053" s="176"/>
      <c r="AG1053" s="178"/>
      <c r="AH1053" s="267"/>
      <c r="AI1053" s="528"/>
      <c r="AJ1053" s="213"/>
    </row>
    <row r="1054" spans="2:36" s="87" customFormat="1" ht="91" x14ac:dyDescent="0.35">
      <c r="B1054" s="382" t="s">
        <v>823</v>
      </c>
      <c r="C1054" s="194" t="s">
        <v>826</v>
      </c>
      <c r="D1054" s="194" t="s">
        <v>66</v>
      </c>
      <c r="E1054" s="202" t="s">
        <v>67</v>
      </c>
      <c r="F1054" s="202" t="s">
        <v>865</v>
      </c>
      <c r="G1054" s="177" t="s">
        <v>164</v>
      </c>
      <c r="H1054" s="194" t="s">
        <v>70</v>
      </c>
      <c r="I1054" s="194" t="s">
        <v>100</v>
      </c>
      <c r="J1054" s="11" t="s">
        <v>229</v>
      </c>
      <c r="K1054" s="7" t="s">
        <v>124</v>
      </c>
      <c r="L1054" s="7" t="s">
        <v>88</v>
      </c>
      <c r="M1054" s="7">
        <v>40</v>
      </c>
      <c r="N1054" s="243" t="s">
        <v>687</v>
      </c>
      <c r="O1054" s="240" t="s">
        <v>830</v>
      </c>
      <c r="P1054" s="176" t="s">
        <v>75</v>
      </c>
      <c r="Q1054" s="176" t="s">
        <v>76</v>
      </c>
      <c r="R1054" s="179" t="s">
        <v>77</v>
      </c>
      <c r="S1054" s="179" t="s">
        <v>126</v>
      </c>
      <c r="T1054" s="180">
        <f>V1054+Y1054</f>
        <v>63657.3</v>
      </c>
      <c r="U1054" s="211" t="s">
        <v>100</v>
      </c>
      <c r="V1054" s="186">
        <v>31828.65</v>
      </c>
      <c r="W1054" s="184" t="s">
        <v>79</v>
      </c>
      <c r="X1054" s="184" t="s">
        <v>79</v>
      </c>
      <c r="Y1054" s="186">
        <v>31828.65</v>
      </c>
      <c r="Z1054" s="184" t="s">
        <v>100</v>
      </c>
      <c r="AA1054" s="184" t="s">
        <v>79</v>
      </c>
      <c r="AB1054" s="371">
        <v>5161.3999999999996</v>
      </c>
      <c r="AC1054" s="178" t="s">
        <v>166</v>
      </c>
      <c r="AD1054" s="185">
        <f>V1054+Y1054</f>
        <v>63657.3</v>
      </c>
      <c r="AE1054" s="185" t="s">
        <v>79</v>
      </c>
      <c r="AF1054" s="176" t="s">
        <v>79</v>
      </c>
      <c r="AG1054" s="178" t="s">
        <v>33</v>
      </c>
      <c r="AH1054" s="265" t="s">
        <v>187</v>
      </c>
      <c r="AI1054" s="317" t="s">
        <v>188</v>
      </c>
      <c r="AJ1054" s="211"/>
    </row>
    <row r="1055" spans="2:36" s="87" customFormat="1" ht="59.15" customHeight="1" x14ac:dyDescent="0.35">
      <c r="B1055" s="383"/>
      <c r="C1055" s="195"/>
      <c r="D1055" s="195"/>
      <c r="E1055" s="207"/>
      <c r="F1055" s="207"/>
      <c r="G1055" s="177"/>
      <c r="H1055" s="195"/>
      <c r="I1055" s="195"/>
      <c r="J1055" s="11" t="s">
        <v>128</v>
      </c>
      <c r="K1055" s="7" t="s">
        <v>129</v>
      </c>
      <c r="L1055" s="7" t="s">
        <v>87</v>
      </c>
      <c r="M1055" s="59">
        <v>1</v>
      </c>
      <c r="N1055" s="244"/>
      <c r="O1055" s="214"/>
      <c r="P1055" s="176"/>
      <c r="Q1055" s="176"/>
      <c r="R1055" s="179"/>
      <c r="S1055" s="179"/>
      <c r="T1055" s="180"/>
      <c r="U1055" s="212"/>
      <c r="V1055" s="187"/>
      <c r="W1055" s="184"/>
      <c r="X1055" s="184"/>
      <c r="Y1055" s="187"/>
      <c r="Z1055" s="184"/>
      <c r="AA1055" s="184"/>
      <c r="AB1055" s="372"/>
      <c r="AC1055" s="178"/>
      <c r="AD1055" s="185"/>
      <c r="AE1055" s="185"/>
      <c r="AF1055" s="176"/>
      <c r="AG1055" s="178"/>
      <c r="AH1055" s="266"/>
      <c r="AI1055" s="318"/>
      <c r="AJ1055" s="212"/>
    </row>
    <row r="1056" spans="2:36" s="87" customFormat="1" ht="134.15" customHeight="1" x14ac:dyDescent="0.35">
      <c r="B1056" s="390"/>
      <c r="C1056" s="196"/>
      <c r="D1056" s="196"/>
      <c r="E1056" s="201"/>
      <c r="F1056" s="201"/>
      <c r="G1056" s="177"/>
      <c r="H1056" s="196"/>
      <c r="I1056" s="196"/>
      <c r="J1056" s="11" t="s">
        <v>144</v>
      </c>
      <c r="K1056" s="7" t="s">
        <v>145</v>
      </c>
      <c r="L1056" s="7" t="s">
        <v>87</v>
      </c>
      <c r="M1056" s="59">
        <v>50</v>
      </c>
      <c r="N1056" s="245"/>
      <c r="O1056" s="215"/>
      <c r="P1056" s="176"/>
      <c r="Q1056" s="176"/>
      <c r="R1056" s="179"/>
      <c r="S1056" s="179"/>
      <c r="T1056" s="180"/>
      <c r="U1056" s="213"/>
      <c r="V1056" s="188"/>
      <c r="W1056" s="184"/>
      <c r="X1056" s="184"/>
      <c r="Y1056" s="188"/>
      <c r="Z1056" s="184"/>
      <c r="AA1056" s="184"/>
      <c r="AB1056" s="373"/>
      <c r="AC1056" s="178"/>
      <c r="AD1056" s="185"/>
      <c r="AE1056" s="185"/>
      <c r="AF1056" s="176"/>
      <c r="AG1056" s="178"/>
      <c r="AH1056" s="267"/>
      <c r="AI1056" s="528"/>
      <c r="AJ1056" s="213"/>
    </row>
    <row r="1057" spans="2:36" s="87" customFormat="1" ht="91" x14ac:dyDescent="0.35">
      <c r="B1057" s="382" t="s">
        <v>822</v>
      </c>
      <c r="C1057" s="194" t="s">
        <v>828</v>
      </c>
      <c r="D1057" s="194" t="s">
        <v>66</v>
      </c>
      <c r="E1057" s="202" t="s">
        <v>67</v>
      </c>
      <c r="F1057" s="202" t="s">
        <v>865</v>
      </c>
      <c r="G1057" s="177" t="s">
        <v>164</v>
      </c>
      <c r="H1057" s="194" t="s">
        <v>70</v>
      </c>
      <c r="I1057" s="194" t="s">
        <v>100</v>
      </c>
      <c r="J1057" s="11" t="s">
        <v>229</v>
      </c>
      <c r="K1057" s="7" t="s">
        <v>124</v>
      </c>
      <c r="L1057" s="7" t="s">
        <v>88</v>
      </c>
      <c r="M1057" s="7">
        <v>40</v>
      </c>
      <c r="N1057" s="243" t="s">
        <v>687</v>
      </c>
      <c r="O1057" s="240" t="s">
        <v>830</v>
      </c>
      <c r="P1057" s="176" t="s">
        <v>75</v>
      </c>
      <c r="Q1057" s="176" t="s">
        <v>76</v>
      </c>
      <c r="R1057" s="179" t="s">
        <v>77</v>
      </c>
      <c r="S1057" s="179" t="s">
        <v>126</v>
      </c>
      <c r="T1057" s="180">
        <f>V1057+Y1057</f>
        <v>112847.7</v>
      </c>
      <c r="U1057" s="211" t="s">
        <v>100</v>
      </c>
      <c r="V1057" s="181">
        <v>56423.85</v>
      </c>
      <c r="W1057" s="184" t="s">
        <v>79</v>
      </c>
      <c r="X1057" s="184" t="s">
        <v>79</v>
      </c>
      <c r="Y1057" s="181">
        <v>56423.85</v>
      </c>
      <c r="Z1057" s="184" t="s">
        <v>100</v>
      </c>
      <c r="AA1057" s="184" t="s">
        <v>79</v>
      </c>
      <c r="AB1057" s="181">
        <v>9149.82</v>
      </c>
      <c r="AC1057" s="178" t="s">
        <v>166</v>
      </c>
      <c r="AD1057" s="185">
        <f>V1057+Y1057</f>
        <v>112847.7</v>
      </c>
      <c r="AE1057" s="185" t="s">
        <v>79</v>
      </c>
      <c r="AF1057" s="176" t="s">
        <v>79</v>
      </c>
      <c r="AG1057" s="178" t="s">
        <v>33</v>
      </c>
      <c r="AH1057" s="265" t="s">
        <v>187</v>
      </c>
      <c r="AI1057" s="317" t="s">
        <v>188</v>
      </c>
      <c r="AJ1057" s="211"/>
    </row>
    <row r="1058" spans="2:36" s="87" customFormat="1" ht="59.15" customHeight="1" x14ac:dyDescent="0.35">
      <c r="B1058" s="383"/>
      <c r="C1058" s="195"/>
      <c r="D1058" s="195"/>
      <c r="E1058" s="207"/>
      <c r="F1058" s="207"/>
      <c r="G1058" s="177"/>
      <c r="H1058" s="195"/>
      <c r="I1058" s="195"/>
      <c r="J1058" s="11" t="s">
        <v>128</v>
      </c>
      <c r="K1058" s="7" t="s">
        <v>129</v>
      </c>
      <c r="L1058" s="7" t="s">
        <v>87</v>
      </c>
      <c r="M1058" s="71">
        <v>5</v>
      </c>
      <c r="N1058" s="244"/>
      <c r="O1058" s="214"/>
      <c r="P1058" s="176"/>
      <c r="Q1058" s="176"/>
      <c r="R1058" s="179"/>
      <c r="S1058" s="179"/>
      <c r="T1058" s="180"/>
      <c r="U1058" s="212"/>
      <c r="V1058" s="182"/>
      <c r="W1058" s="184"/>
      <c r="X1058" s="184"/>
      <c r="Y1058" s="182"/>
      <c r="Z1058" s="184"/>
      <c r="AA1058" s="184"/>
      <c r="AB1058" s="182"/>
      <c r="AC1058" s="178"/>
      <c r="AD1058" s="185"/>
      <c r="AE1058" s="185"/>
      <c r="AF1058" s="176"/>
      <c r="AG1058" s="178"/>
      <c r="AH1058" s="266"/>
      <c r="AI1058" s="318"/>
      <c r="AJ1058" s="212"/>
    </row>
    <row r="1059" spans="2:36" s="87" customFormat="1" ht="143.15" customHeight="1" x14ac:dyDescent="0.35">
      <c r="B1059" s="383"/>
      <c r="C1059" s="195"/>
      <c r="D1059" s="195"/>
      <c r="E1059" s="207"/>
      <c r="F1059" s="207"/>
      <c r="G1059" s="177"/>
      <c r="H1059" s="196"/>
      <c r="I1059" s="196"/>
      <c r="J1059" s="11" t="s">
        <v>144</v>
      </c>
      <c r="K1059" s="7" t="s">
        <v>145</v>
      </c>
      <c r="L1059" s="7" t="s">
        <v>87</v>
      </c>
      <c r="M1059" s="71">
        <v>265</v>
      </c>
      <c r="N1059" s="245"/>
      <c r="O1059" s="215"/>
      <c r="P1059" s="176"/>
      <c r="Q1059" s="176"/>
      <c r="R1059" s="179"/>
      <c r="S1059" s="179"/>
      <c r="T1059" s="180"/>
      <c r="U1059" s="213"/>
      <c r="V1059" s="183"/>
      <c r="W1059" s="184"/>
      <c r="X1059" s="184"/>
      <c r="Y1059" s="183"/>
      <c r="Z1059" s="184"/>
      <c r="AA1059" s="184"/>
      <c r="AB1059" s="183"/>
      <c r="AC1059" s="178"/>
      <c r="AD1059" s="185"/>
      <c r="AE1059" s="185"/>
      <c r="AF1059" s="176"/>
      <c r="AG1059" s="178"/>
      <c r="AH1059" s="267"/>
      <c r="AI1059" s="528"/>
      <c r="AJ1059" s="213"/>
    </row>
    <row r="1060" spans="2:36" s="87" customFormat="1" ht="107.15" customHeight="1" x14ac:dyDescent="0.35">
      <c r="B1060" s="384" t="s">
        <v>821</v>
      </c>
      <c r="C1060" s="194" t="s">
        <v>829</v>
      </c>
      <c r="D1060" s="194" t="s">
        <v>66</v>
      </c>
      <c r="E1060" s="202" t="s">
        <v>67</v>
      </c>
      <c r="F1060" s="202" t="s">
        <v>851</v>
      </c>
      <c r="G1060" s="177" t="s">
        <v>164</v>
      </c>
      <c r="H1060" s="194" t="s">
        <v>70</v>
      </c>
      <c r="I1060" s="176" t="s">
        <v>79</v>
      </c>
      <c r="J1060" s="11" t="s">
        <v>229</v>
      </c>
      <c r="K1060" s="7" t="s">
        <v>124</v>
      </c>
      <c r="L1060" s="7" t="s">
        <v>88</v>
      </c>
      <c r="M1060" s="7">
        <v>40</v>
      </c>
      <c r="N1060" s="243" t="s">
        <v>687</v>
      </c>
      <c r="O1060" s="240" t="s">
        <v>830</v>
      </c>
      <c r="P1060" s="176" t="s">
        <v>75</v>
      </c>
      <c r="Q1060" s="176" t="s">
        <v>76</v>
      </c>
      <c r="R1060" s="179" t="s">
        <v>77</v>
      </c>
      <c r="S1060" s="179" t="s">
        <v>126</v>
      </c>
      <c r="T1060" s="180">
        <f>V1060+Y1060</f>
        <v>74242.8</v>
      </c>
      <c r="U1060" s="211" t="s">
        <v>100</v>
      </c>
      <c r="V1060" s="181">
        <v>37121.4</v>
      </c>
      <c r="W1060" s="184" t="s">
        <v>79</v>
      </c>
      <c r="X1060" s="184" t="s">
        <v>79</v>
      </c>
      <c r="Y1060" s="181">
        <v>37121.4</v>
      </c>
      <c r="Z1060" s="184" t="s">
        <v>100</v>
      </c>
      <c r="AA1060" s="184" t="s">
        <v>79</v>
      </c>
      <c r="AB1060" s="181">
        <v>6019.69</v>
      </c>
      <c r="AC1060" s="178" t="s">
        <v>166</v>
      </c>
      <c r="AD1060" s="185">
        <f>V1060+Y1060</f>
        <v>74242.8</v>
      </c>
      <c r="AE1060" s="185" t="s">
        <v>79</v>
      </c>
      <c r="AF1060" s="176" t="s">
        <v>79</v>
      </c>
      <c r="AG1060" s="178" t="s">
        <v>33</v>
      </c>
      <c r="AH1060" s="265" t="s">
        <v>187</v>
      </c>
      <c r="AI1060" s="317" t="s">
        <v>188</v>
      </c>
      <c r="AJ1060" s="204"/>
    </row>
    <row r="1061" spans="2:36" s="87" customFormat="1" ht="59.15" customHeight="1" x14ac:dyDescent="0.35">
      <c r="B1061" s="385"/>
      <c r="C1061" s="195"/>
      <c r="D1061" s="195"/>
      <c r="E1061" s="207"/>
      <c r="F1061" s="207"/>
      <c r="G1061" s="177"/>
      <c r="H1061" s="195"/>
      <c r="I1061" s="176"/>
      <c r="J1061" s="11" t="s">
        <v>128</v>
      </c>
      <c r="K1061" s="7" t="s">
        <v>129</v>
      </c>
      <c r="L1061" s="7" t="s">
        <v>87</v>
      </c>
      <c r="M1061" s="71">
        <v>2</v>
      </c>
      <c r="N1061" s="244"/>
      <c r="O1061" s="214"/>
      <c r="P1061" s="176"/>
      <c r="Q1061" s="176"/>
      <c r="R1061" s="179"/>
      <c r="S1061" s="179"/>
      <c r="T1061" s="180"/>
      <c r="U1061" s="212"/>
      <c r="V1061" s="182"/>
      <c r="W1061" s="184"/>
      <c r="X1061" s="184"/>
      <c r="Y1061" s="182"/>
      <c r="Z1061" s="184"/>
      <c r="AA1061" s="184"/>
      <c r="AB1061" s="182"/>
      <c r="AC1061" s="178"/>
      <c r="AD1061" s="185"/>
      <c r="AE1061" s="185"/>
      <c r="AF1061" s="176"/>
      <c r="AG1061" s="178"/>
      <c r="AH1061" s="266"/>
      <c r="AI1061" s="318"/>
      <c r="AJ1061" s="205"/>
    </row>
    <row r="1062" spans="2:36" s="87" customFormat="1" ht="145.5" customHeight="1" x14ac:dyDescent="0.35">
      <c r="B1062" s="385"/>
      <c r="C1062" s="195"/>
      <c r="D1062" s="195"/>
      <c r="E1062" s="207"/>
      <c r="F1062" s="207"/>
      <c r="G1062" s="202"/>
      <c r="H1062" s="196"/>
      <c r="I1062" s="176"/>
      <c r="J1062" s="11" t="s">
        <v>144</v>
      </c>
      <c r="K1062" s="7" t="s">
        <v>145</v>
      </c>
      <c r="L1062" s="7" t="s">
        <v>87</v>
      </c>
      <c r="M1062" s="71">
        <v>40</v>
      </c>
      <c r="N1062" s="245"/>
      <c r="O1062" s="215"/>
      <c r="P1062" s="176"/>
      <c r="Q1062" s="176"/>
      <c r="R1062" s="179"/>
      <c r="S1062" s="179"/>
      <c r="T1062" s="180"/>
      <c r="U1062" s="213"/>
      <c r="V1062" s="183"/>
      <c r="W1062" s="184"/>
      <c r="X1062" s="184"/>
      <c r="Y1062" s="183"/>
      <c r="Z1062" s="184"/>
      <c r="AA1062" s="184"/>
      <c r="AB1062" s="183"/>
      <c r="AC1062" s="178"/>
      <c r="AD1062" s="185"/>
      <c r="AE1062" s="185"/>
      <c r="AF1062" s="176"/>
      <c r="AG1062" s="178"/>
      <c r="AH1062" s="267"/>
      <c r="AI1062" s="528"/>
      <c r="AJ1062" s="206"/>
    </row>
    <row r="1063" spans="2:36" s="87" customFormat="1" ht="59.15" customHeight="1" x14ac:dyDescent="0.35">
      <c r="B1063" s="387" t="s">
        <v>1017</v>
      </c>
      <c r="C1063" s="176" t="s">
        <v>827</v>
      </c>
      <c r="D1063" s="177" t="s">
        <v>66</v>
      </c>
      <c r="E1063" s="177" t="s">
        <v>67</v>
      </c>
      <c r="F1063" s="177" t="s">
        <v>852</v>
      </c>
      <c r="G1063" s="177" t="s">
        <v>69</v>
      </c>
      <c r="H1063" s="194" t="s">
        <v>70</v>
      </c>
      <c r="I1063" s="194" t="s">
        <v>100</v>
      </c>
      <c r="J1063" s="11" t="s">
        <v>130</v>
      </c>
      <c r="K1063" s="7" t="s">
        <v>131</v>
      </c>
      <c r="L1063" s="7" t="s">
        <v>132</v>
      </c>
      <c r="M1063" s="71">
        <v>4</v>
      </c>
      <c r="N1063" s="381" t="s">
        <v>687</v>
      </c>
      <c r="O1063" s="192" t="s">
        <v>831</v>
      </c>
      <c r="P1063" s="194" t="s">
        <v>75</v>
      </c>
      <c r="Q1063" s="194" t="s">
        <v>76</v>
      </c>
      <c r="R1063" s="194" t="s">
        <v>77</v>
      </c>
      <c r="S1063" s="194" t="s">
        <v>126</v>
      </c>
      <c r="T1063" s="211">
        <f>+V1063+Y1063</f>
        <v>120700</v>
      </c>
      <c r="U1063" s="194" t="s">
        <v>100</v>
      </c>
      <c r="V1063" s="185">
        <v>60350</v>
      </c>
      <c r="W1063" s="204"/>
      <c r="X1063" s="204"/>
      <c r="Y1063" s="185">
        <v>60350</v>
      </c>
      <c r="Z1063" s="204"/>
      <c r="AA1063" s="204"/>
      <c r="AB1063" s="507">
        <v>9786.49</v>
      </c>
      <c r="AC1063" s="204" t="s">
        <v>80</v>
      </c>
      <c r="AD1063" s="231">
        <f>+V1063+Y1063</f>
        <v>120700</v>
      </c>
      <c r="AE1063" s="204"/>
      <c r="AF1063" s="194"/>
      <c r="AG1063" s="204" t="s">
        <v>33</v>
      </c>
      <c r="AH1063" s="367" t="s">
        <v>182</v>
      </c>
      <c r="AI1063" s="279" t="s">
        <v>200</v>
      </c>
      <c r="AJ1063" s="194"/>
    </row>
    <row r="1064" spans="2:36" s="87" customFormat="1" ht="59.15" customHeight="1" x14ac:dyDescent="0.35">
      <c r="B1064" s="388"/>
      <c r="C1064" s="176"/>
      <c r="D1064" s="192"/>
      <c r="E1064" s="192"/>
      <c r="F1064" s="177"/>
      <c r="G1064" s="177"/>
      <c r="H1064" s="195"/>
      <c r="I1064" s="195"/>
      <c r="J1064" s="11" t="s">
        <v>133</v>
      </c>
      <c r="K1064" s="7" t="s">
        <v>134</v>
      </c>
      <c r="L1064" s="7" t="s">
        <v>87</v>
      </c>
      <c r="M1064" s="71">
        <v>1</v>
      </c>
      <c r="N1064" s="319"/>
      <c r="O1064" s="192"/>
      <c r="P1064" s="195"/>
      <c r="Q1064" s="195"/>
      <c r="R1064" s="195"/>
      <c r="S1064" s="195"/>
      <c r="T1064" s="212"/>
      <c r="U1064" s="195"/>
      <c r="V1064" s="269"/>
      <c r="W1064" s="205"/>
      <c r="X1064" s="205"/>
      <c r="Y1064" s="269"/>
      <c r="Z1064" s="205"/>
      <c r="AA1064" s="205"/>
      <c r="AB1064" s="508"/>
      <c r="AC1064" s="205"/>
      <c r="AD1064" s="232"/>
      <c r="AE1064" s="205"/>
      <c r="AF1064" s="195"/>
      <c r="AG1064" s="205"/>
      <c r="AH1064" s="367"/>
      <c r="AI1064" s="279"/>
      <c r="AJ1064" s="195"/>
    </row>
    <row r="1065" spans="2:36" s="87" customFormat="1" ht="59.15" customHeight="1" x14ac:dyDescent="0.35">
      <c r="B1065" s="388"/>
      <c r="C1065" s="176"/>
      <c r="D1065" s="192"/>
      <c r="E1065" s="192"/>
      <c r="F1065" s="177"/>
      <c r="G1065" s="177"/>
      <c r="H1065" s="195"/>
      <c r="I1065" s="195"/>
      <c r="J1065" s="11" t="s">
        <v>230</v>
      </c>
      <c r="K1065" s="7" t="s">
        <v>135</v>
      </c>
      <c r="L1065" s="7" t="s">
        <v>136</v>
      </c>
      <c r="M1065" s="71">
        <v>1</v>
      </c>
      <c r="N1065" s="319"/>
      <c r="O1065" s="192"/>
      <c r="P1065" s="195"/>
      <c r="Q1065" s="195"/>
      <c r="R1065" s="195"/>
      <c r="S1065" s="195"/>
      <c r="T1065" s="212"/>
      <c r="U1065" s="195"/>
      <c r="V1065" s="269"/>
      <c r="W1065" s="205"/>
      <c r="X1065" s="205"/>
      <c r="Y1065" s="269"/>
      <c r="Z1065" s="205"/>
      <c r="AA1065" s="205"/>
      <c r="AB1065" s="508"/>
      <c r="AC1065" s="205"/>
      <c r="AD1065" s="232"/>
      <c r="AE1065" s="205"/>
      <c r="AF1065" s="195"/>
      <c r="AG1065" s="205"/>
      <c r="AH1065" s="367"/>
      <c r="AI1065" s="279"/>
      <c r="AJ1065" s="195"/>
    </row>
    <row r="1066" spans="2:36" s="87" customFormat="1" ht="59.15" customHeight="1" x14ac:dyDescent="0.35">
      <c r="B1066" s="388"/>
      <c r="C1066" s="176"/>
      <c r="D1066" s="192"/>
      <c r="E1066" s="192"/>
      <c r="F1066" s="177"/>
      <c r="G1066" s="177"/>
      <c r="H1066" s="196"/>
      <c r="I1066" s="196"/>
      <c r="J1066" s="11" t="s">
        <v>137</v>
      </c>
      <c r="K1066" s="7" t="s">
        <v>138</v>
      </c>
      <c r="L1066" s="7" t="s">
        <v>136</v>
      </c>
      <c r="M1066" s="71">
        <v>1</v>
      </c>
      <c r="N1066" s="319"/>
      <c r="O1066" s="192"/>
      <c r="P1066" s="196"/>
      <c r="Q1066" s="196"/>
      <c r="R1066" s="196"/>
      <c r="S1066" s="196"/>
      <c r="T1066" s="213"/>
      <c r="U1066" s="196"/>
      <c r="V1066" s="269"/>
      <c r="W1066" s="206"/>
      <c r="X1066" s="206"/>
      <c r="Y1066" s="269"/>
      <c r="Z1066" s="206"/>
      <c r="AA1066" s="206"/>
      <c r="AB1066" s="508"/>
      <c r="AC1066" s="206"/>
      <c r="AD1066" s="233"/>
      <c r="AE1066" s="206"/>
      <c r="AF1066" s="196"/>
      <c r="AG1066" s="206"/>
      <c r="AH1066" s="367"/>
      <c r="AI1066" s="279"/>
      <c r="AJ1066" s="196"/>
    </row>
    <row r="1067" spans="2:36" s="87" customFormat="1" ht="91" x14ac:dyDescent="0.35">
      <c r="B1067" s="384" t="s">
        <v>1018</v>
      </c>
      <c r="C1067" s="194" t="s">
        <v>828</v>
      </c>
      <c r="D1067" s="194" t="s">
        <v>66</v>
      </c>
      <c r="E1067" s="202" t="s">
        <v>67</v>
      </c>
      <c r="F1067" s="202" t="s">
        <v>851</v>
      </c>
      <c r="G1067" s="177" t="s">
        <v>164</v>
      </c>
      <c r="H1067" s="194" t="s">
        <v>70</v>
      </c>
      <c r="I1067" s="194" t="s">
        <v>100</v>
      </c>
      <c r="J1067" s="11" t="s">
        <v>229</v>
      </c>
      <c r="K1067" s="7" t="s">
        <v>124</v>
      </c>
      <c r="L1067" s="7" t="s">
        <v>88</v>
      </c>
      <c r="M1067" s="7">
        <v>40</v>
      </c>
      <c r="N1067" s="243" t="s">
        <v>687</v>
      </c>
      <c r="O1067" s="240" t="s">
        <v>830</v>
      </c>
      <c r="P1067" s="176" t="s">
        <v>75</v>
      </c>
      <c r="Q1067" s="176" t="s">
        <v>76</v>
      </c>
      <c r="R1067" s="179" t="s">
        <v>77</v>
      </c>
      <c r="S1067" s="179" t="s">
        <v>126</v>
      </c>
      <c r="T1067" s="180">
        <f>V1067+Y1067</f>
        <v>185116.78</v>
      </c>
      <c r="U1067" s="211" t="s">
        <v>100</v>
      </c>
      <c r="V1067" s="306">
        <v>92558.39</v>
      </c>
      <c r="W1067" s="184" t="s">
        <v>79</v>
      </c>
      <c r="X1067" s="184" t="s">
        <v>79</v>
      </c>
      <c r="Y1067" s="306">
        <v>92558.39</v>
      </c>
      <c r="Z1067" s="184" t="s">
        <v>100</v>
      </c>
      <c r="AA1067" s="184" t="s">
        <v>79</v>
      </c>
      <c r="AB1067" s="306">
        <v>15009.47</v>
      </c>
      <c r="AC1067" s="178" t="s">
        <v>166</v>
      </c>
      <c r="AD1067" s="185">
        <f>V1067+Y1067</f>
        <v>185116.78</v>
      </c>
      <c r="AE1067" s="185" t="s">
        <v>79</v>
      </c>
      <c r="AF1067" s="176" t="s">
        <v>79</v>
      </c>
      <c r="AG1067" s="178" t="s">
        <v>33</v>
      </c>
      <c r="AH1067" s="265" t="s">
        <v>182</v>
      </c>
      <c r="AI1067" s="317" t="s">
        <v>200</v>
      </c>
      <c r="AJ1067" s="194"/>
    </row>
    <row r="1068" spans="2:36" s="87" customFormat="1" ht="59.15" customHeight="1" x14ac:dyDescent="0.35">
      <c r="B1068" s="385"/>
      <c r="C1068" s="195"/>
      <c r="D1068" s="195"/>
      <c r="E1068" s="207"/>
      <c r="F1068" s="207"/>
      <c r="G1068" s="177"/>
      <c r="H1068" s="195"/>
      <c r="I1068" s="195"/>
      <c r="J1068" s="11" t="s">
        <v>128</v>
      </c>
      <c r="K1068" s="7" t="s">
        <v>129</v>
      </c>
      <c r="L1068" s="7" t="s">
        <v>87</v>
      </c>
      <c r="M1068" s="95">
        <v>8</v>
      </c>
      <c r="N1068" s="244"/>
      <c r="O1068" s="214"/>
      <c r="P1068" s="176"/>
      <c r="Q1068" s="176"/>
      <c r="R1068" s="179"/>
      <c r="S1068" s="179"/>
      <c r="T1068" s="180"/>
      <c r="U1068" s="212"/>
      <c r="V1068" s="307"/>
      <c r="W1068" s="184"/>
      <c r="X1068" s="184"/>
      <c r="Y1068" s="307"/>
      <c r="Z1068" s="184"/>
      <c r="AA1068" s="184"/>
      <c r="AB1068" s="307"/>
      <c r="AC1068" s="178"/>
      <c r="AD1068" s="185"/>
      <c r="AE1068" s="185"/>
      <c r="AF1068" s="176"/>
      <c r="AG1068" s="178"/>
      <c r="AH1068" s="266"/>
      <c r="AI1068" s="318"/>
      <c r="AJ1068" s="195"/>
    </row>
    <row r="1069" spans="2:36" s="87" customFormat="1" ht="144" customHeight="1" x14ac:dyDescent="0.35">
      <c r="B1069" s="386"/>
      <c r="C1069" s="196"/>
      <c r="D1069" s="196"/>
      <c r="E1069" s="201"/>
      <c r="F1069" s="201"/>
      <c r="G1069" s="177"/>
      <c r="H1069" s="196"/>
      <c r="I1069" s="196"/>
      <c r="J1069" s="11" t="s">
        <v>144</v>
      </c>
      <c r="K1069" s="7" t="s">
        <v>145</v>
      </c>
      <c r="L1069" s="7" t="s">
        <v>87</v>
      </c>
      <c r="M1069" s="95">
        <v>425</v>
      </c>
      <c r="N1069" s="245"/>
      <c r="O1069" s="215"/>
      <c r="P1069" s="176"/>
      <c r="Q1069" s="176"/>
      <c r="R1069" s="179"/>
      <c r="S1069" s="179"/>
      <c r="T1069" s="180"/>
      <c r="U1069" s="213"/>
      <c r="V1069" s="325"/>
      <c r="W1069" s="184"/>
      <c r="X1069" s="184"/>
      <c r="Y1069" s="325"/>
      <c r="Z1069" s="184"/>
      <c r="AA1069" s="184"/>
      <c r="AB1069" s="325"/>
      <c r="AC1069" s="178"/>
      <c r="AD1069" s="185"/>
      <c r="AE1069" s="185"/>
      <c r="AF1069" s="176"/>
      <c r="AG1069" s="178"/>
      <c r="AH1069" s="267"/>
      <c r="AI1069" s="528"/>
      <c r="AJ1069" s="196"/>
    </row>
    <row r="1070" spans="2:36" s="87" customFormat="1" ht="116.15" customHeight="1" x14ac:dyDescent="0.35">
      <c r="B1070" s="384" t="s">
        <v>1019</v>
      </c>
      <c r="C1070" s="194" t="s">
        <v>829</v>
      </c>
      <c r="D1070" s="194" t="s">
        <v>66</v>
      </c>
      <c r="E1070" s="202" t="s">
        <v>67</v>
      </c>
      <c r="F1070" s="202" t="s">
        <v>865</v>
      </c>
      <c r="G1070" s="177" t="s">
        <v>164</v>
      </c>
      <c r="H1070" s="194" t="s">
        <v>70</v>
      </c>
      <c r="I1070" s="194" t="s">
        <v>100</v>
      </c>
      <c r="J1070" s="11" t="s">
        <v>229</v>
      </c>
      <c r="K1070" s="7" t="s">
        <v>124</v>
      </c>
      <c r="L1070" s="7" t="s">
        <v>88</v>
      </c>
      <c r="M1070" s="7">
        <v>40</v>
      </c>
      <c r="N1070" s="243" t="s">
        <v>687</v>
      </c>
      <c r="O1070" s="240" t="s">
        <v>830</v>
      </c>
      <c r="P1070" s="176" t="s">
        <v>75</v>
      </c>
      <c r="Q1070" s="176" t="s">
        <v>76</v>
      </c>
      <c r="R1070" s="179" t="s">
        <v>77</v>
      </c>
      <c r="S1070" s="179" t="s">
        <v>126</v>
      </c>
      <c r="T1070" s="180">
        <f>V1070+Y1070</f>
        <v>186065.8</v>
      </c>
      <c r="U1070" s="211" t="s">
        <v>100</v>
      </c>
      <c r="V1070" s="306">
        <v>93032.9</v>
      </c>
      <c r="W1070" s="184" t="s">
        <v>79</v>
      </c>
      <c r="X1070" s="184" t="s">
        <v>79</v>
      </c>
      <c r="Y1070" s="306">
        <v>93032.9</v>
      </c>
      <c r="Z1070" s="184" t="s">
        <v>100</v>
      </c>
      <c r="AA1070" s="184" t="s">
        <v>79</v>
      </c>
      <c r="AB1070" s="306">
        <v>15086.42</v>
      </c>
      <c r="AC1070" s="178" t="s">
        <v>166</v>
      </c>
      <c r="AD1070" s="185">
        <f>V1070+Y1070</f>
        <v>186065.8</v>
      </c>
      <c r="AE1070" s="185" t="s">
        <v>79</v>
      </c>
      <c r="AF1070" s="176" t="s">
        <v>79</v>
      </c>
      <c r="AG1070" s="178" t="s">
        <v>33</v>
      </c>
      <c r="AH1070" s="265" t="s">
        <v>182</v>
      </c>
      <c r="AI1070" s="317" t="s">
        <v>200</v>
      </c>
      <c r="AJ1070" s="211"/>
    </row>
    <row r="1071" spans="2:36" s="87" customFormat="1" ht="59.15" customHeight="1" x14ac:dyDescent="0.35">
      <c r="B1071" s="385"/>
      <c r="C1071" s="195"/>
      <c r="D1071" s="195"/>
      <c r="E1071" s="207"/>
      <c r="F1071" s="207"/>
      <c r="G1071" s="177"/>
      <c r="H1071" s="195"/>
      <c r="I1071" s="195"/>
      <c r="J1071" s="11" t="s">
        <v>128</v>
      </c>
      <c r="K1071" s="7" t="s">
        <v>129</v>
      </c>
      <c r="L1071" s="7" t="s">
        <v>87</v>
      </c>
      <c r="M1071" s="95">
        <v>5</v>
      </c>
      <c r="N1071" s="244"/>
      <c r="O1071" s="214"/>
      <c r="P1071" s="176"/>
      <c r="Q1071" s="176"/>
      <c r="R1071" s="179"/>
      <c r="S1071" s="179"/>
      <c r="T1071" s="180"/>
      <c r="U1071" s="212"/>
      <c r="V1071" s="307"/>
      <c r="W1071" s="184"/>
      <c r="X1071" s="184"/>
      <c r="Y1071" s="307"/>
      <c r="Z1071" s="184"/>
      <c r="AA1071" s="184"/>
      <c r="AB1071" s="307"/>
      <c r="AC1071" s="178"/>
      <c r="AD1071" s="185"/>
      <c r="AE1071" s="185"/>
      <c r="AF1071" s="176"/>
      <c r="AG1071" s="178"/>
      <c r="AH1071" s="266"/>
      <c r="AI1071" s="318"/>
      <c r="AJ1071" s="212"/>
    </row>
    <row r="1072" spans="2:36" s="87" customFormat="1" ht="140.5" customHeight="1" x14ac:dyDescent="0.35">
      <c r="B1072" s="386"/>
      <c r="C1072" s="196"/>
      <c r="D1072" s="196"/>
      <c r="E1072" s="201"/>
      <c r="F1072" s="201"/>
      <c r="G1072" s="177"/>
      <c r="H1072" s="196"/>
      <c r="I1072" s="196"/>
      <c r="J1072" s="11" t="s">
        <v>144</v>
      </c>
      <c r="K1072" s="7" t="s">
        <v>145</v>
      </c>
      <c r="L1072" s="7" t="s">
        <v>87</v>
      </c>
      <c r="M1072" s="95">
        <v>100</v>
      </c>
      <c r="N1072" s="245"/>
      <c r="O1072" s="215"/>
      <c r="P1072" s="176"/>
      <c r="Q1072" s="176"/>
      <c r="R1072" s="179"/>
      <c r="S1072" s="179"/>
      <c r="T1072" s="180"/>
      <c r="U1072" s="213"/>
      <c r="V1072" s="325"/>
      <c r="W1072" s="184"/>
      <c r="X1072" s="184"/>
      <c r="Y1072" s="325"/>
      <c r="Z1072" s="184"/>
      <c r="AA1072" s="184"/>
      <c r="AB1072" s="325"/>
      <c r="AC1072" s="178"/>
      <c r="AD1072" s="185"/>
      <c r="AE1072" s="185"/>
      <c r="AF1072" s="176"/>
      <c r="AG1072" s="178"/>
      <c r="AH1072" s="267"/>
      <c r="AI1072" s="528"/>
      <c r="AJ1072" s="213"/>
    </row>
    <row r="1073" spans="2:36" s="87" customFormat="1" ht="131.5" customHeight="1" x14ac:dyDescent="0.35">
      <c r="B1073" s="194" t="s">
        <v>843</v>
      </c>
      <c r="C1073" s="194" t="s">
        <v>844</v>
      </c>
      <c r="D1073" s="194" t="s">
        <v>66</v>
      </c>
      <c r="E1073" s="202" t="s">
        <v>67</v>
      </c>
      <c r="F1073" s="202" t="s">
        <v>851</v>
      </c>
      <c r="G1073" s="202" t="s">
        <v>164</v>
      </c>
      <c r="H1073" s="194" t="s">
        <v>70</v>
      </c>
      <c r="I1073" s="194" t="s">
        <v>100</v>
      </c>
      <c r="J1073" s="11" t="s">
        <v>229</v>
      </c>
      <c r="K1073" s="7" t="s">
        <v>124</v>
      </c>
      <c r="L1073" s="7" t="s">
        <v>88</v>
      </c>
      <c r="M1073" s="81">
        <v>40</v>
      </c>
      <c r="N1073" s="243" t="s">
        <v>125</v>
      </c>
      <c r="O1073" s="194" t="s">
        <v>537</v>
      </c>
      <c r="P1073" s="176" t="s">
        <v>75</v>
      </c>
      <c r="Q1073" s="176" t="s">
        <v>76</v>
      </c>
      <c r="R1073" s="179" t="s">
        <v>77</v>
      </c>
      <c r="S1073" s="179" t="s">
        <v>126</v>
      </c>
      <c r="T1073" s="180">
        <f>V1073+Y1073</f>
        <v>427999.99</v>
      </c>
      <c r="U1073" s="180">
        <v>53499.99</v>
      </c>
      <c r="V1073" s="184">
        <v>213999.99</v>
      </c>
      <c r="W1073" s="184" t="s">
        <v>79</v>
      </c>
      <c r="X1073" s="184" t="s">
        <v>79</v>
      </c>
      <c r="Y1073" s="184">
        <v>214000</v>
      </c>
      <c r="Z1073" s="184" t="s">
        <v>100</v>
      </c>
      <c r="AA1073" s="184" t="s">
        <v>79</v>
      </c>
      <c r="AB1073" s="184">
        <v>34702.71</v>
      </c>
      <c r="AC1073" s="178" t="s">
        <v>166</v>
      </c>
      <c r="AD1073" s="180">
        <f>+V1073+Y1073</f>
        <v>427999.99</v>
      </c>
      <c r="AE1073" s="184" t="s">
        <v>100</v>
      </c>
      <c r="AF1073" s="184" t="s">
        <v>79</v>
      </c>
      <c r="AG1073" s="178" t="s">
        <v>33</v>
      </c>
      <c r="AH1073" s="184" t="s">
        <v>181</v>
      </c>
      <c r="AI1073" s="184" t="s">
        <v>200</v>
      </c>
      <c r="AJ1073" s="180"/>
    </row>
    <row r="1074" spans="2:36" s="87" customFormat="1" ht="58.5" customHeight="1" x14ac:dyDescent="0.35">
      <c r="B1074" s="195"/>
      <c r="C1074" s="195"/>
      <c r="D1074" s="195"/>
      <c r="E1074" s="207"/>
      <c r="F1074" s="207"/>
      <c r="G1074" s="207"/>
      <c r="H1074" s="195"/>
      <c r="I1074" s="195"/>
      <c r="J1074" s="11" t="s">
        <v>128</v>
      </c>
      <c r="K1074" s="7" t="s">
        <v>129</v>
      </c>
      <c r="L1074" s="7" t="s">
        <v>87</v>
      </c>
      <c r="M1074" s="81">
        <v>8</v>
      </c>
      <c r="N1074" s="244"/>
      <c r="O1074" s="195"/>
      <c r="P1074" s="176"/>
      <c r="Q1074" s="176"/>
      <c r="R1074" s="179"/>
      <c r="S1074" s="179"/>
      <c r="T1074" s="180"/>
      <c r="U1074" s="180"/>
      <c r="V1074" s="184"/>
      <c r="W1074" s="184"/>
      <c r="X1074" s="184"/>
      <c r="Y1074" s="184"/>
      <c r="Z1074" s="184"/>
      <c r="AA1074" s="184"/>
      <c r="AB1074" s="184"/>
      <c r="AC1074" s="178"/>
      <c r="AD1074" s="180"/>
      <c r="AE1074" s="184"/>
      <c r="AF1074" s="184"/>
      <c r="AG1074" s="178"/>
      <c r="AH1074" s="184"/>
      <c r="AI1074" s="184"/>
      <c r="AJ1074" s="180"/>
    </row>
    <row r="1075" spans="2:36" s="87" customFormat="1" ht="45.65" customHeight="1" x14ac:dyDescent="0.35">
      <c r="B1075" s="196"/>
      <c r="C1075" s="196"/>
      <c r="D1075" s="196"/>
      <c r="E1075" s="201"/>
      <c r="F1075" s="201"/>
      <c r="G1075" s="201"/>
      <c r="H1075" s="196"/>
      <c r="I1075" s="196"/>
      <c r="J1075" s="11" t="s">
        <v>144</v>
      </c>
      <c r="K1075" s="7" t="s">
        <v>145</v>
      </c>
      <c r="L1075" s="7" t="s">
        <v>87</v>
      </c>
      <c r="M1075" s="81">
        <v>185</v>
      </c>
      <c r="N1075" s="245"/>
      <c r="O1075" s="196"/>
      <c r="P1075" s="176"/>
      <c r="Q1075" s="176"/>
      <c r="R1075" s="179"/>
      <c r="S1075" s="179"/>
      <c r="T1075" s="180"/>
      <c r="U1075" s="180"/>
      <c r="V1075" s="184"/>
      <c r="W1075" s="184"/>
      <c r="X1075" s="184"/>
      <c r="Y1075" s="184"/>
      <c r="Z1075" s="184"/>
      <c r="AA1075" s="184"/>
      <c r="AB1075" s="184"/>
      <c r="AC1075" s="178"/>
      <c r="AD1075" s="180"/>
      <c r="AE1075" s="184"/>
      <c r="AF1075" s="184"/>
      <c r="AG1075" s="178"/>
      <c r="AH1075" s="184"/>
      <c r="AI1075" s="184"/>
      <c r="AJ1075" s="180"/>
    </row>
    <row r="1076" spans="2:36" s="87" customFormat="1" ht="129.65" customHeight="1" x14ac:dyDescent="0.35">
      <c r="B1076" s="194" t="s">
        <v>845</v>
      </c>
      <c r="C1076" s="194" t="s">
        <v>846</v>
      </c>
      <c r="D1076" s="194" t="s">
        <v>66</v>
      </c>
      <c r="E1076" s="202" t="s">
        <v>67</v>
      </c>
      <c r="F1076" s="202" t="s">
        <v>851</v>
      </c>
      <c r="G1076" s="202" t="s">
        <v>164</v>
      </c>
      <c r="H1076" s="194" t="s">
        <v>70</v>
      </c>
      <c r="I1076" s="194" t="s">
        <v>100</v>
      </c>
      <c r="J1076" s="11" t="s">
        <v>229</v>
      </c>
      <c r="K1076" s="7" t="s">
        <v>124</v>
      </c>
      <c r="L1076" s="7" t="s">
        <v>88</v>
      </c>
      <c r="M1076" s="81">
        <v>40</v>
      </c>
      <c r="N1076" s="243" t="s">
        <v>125</v>
      </c>
      <c r="O1076" s="194" t="s">
        <v>537</v>
      </c>
      <c r="P1076" s="176" t="s">
        <v>75</v>
      </c>
      <c r="Q1076" s="176" t="s">
        <v>76</v>
      </c>
      <c r="R1076" s="179" t="s">
        <v>77</v>
      </c>
      <c r="S1076" s="179" t="s">
        <v>126</v>
      </c>
      <c r="T1076" s="180">
        <f>V1076+Y1076</f>
        <v>333840</v>
      </c>
      <c r="U1076" s="180">
        <f>+T1076/M1077</f>
        <v>55640</v>
      </c>
      <c r="V1076" s="184">
        <v>166920</v>
      </c>
      <c r="W1076" s="184" t="s">
        <v>79</v>
      </c>
      <c r="X1076" s="184" t="s">
        <v>79</v>
      </c>
      <c r="Y1076" s="184">
        <v>166920</v>
      </c>
      <c r="Z1076" s="184" t="s">
        <v>100</v>
      </c>
      <c r="AA1076" s="184" t="s">
        <v>79</v>
      </c>
      <c r="AB1076" s="184">
        <v>27068.11</v>
      </c>
      <c r="AC1076" s="178" t="s">
        <v>166</v>
      </c>
      <c r="AD1076" s="180">
        <f>+V1076+Y1076</f>
        <v>333840</v>
      </c>
      <c r="AE1076" s="184" t="s">
        <v>100</v>
      </c>
      <c r="AF1076" s="184" t="s">
        <v>79</v>
      </c>
      <c r="AG1076" s="178" t="s">
        <v>33</v>
      </c>
      <c r="AH1076" s="184" t="s">
        <v>270</v>
      </c>
      <c r="AI1076" s="184" t="s">
        <v>274</v>
      </c>
      <c r="AJ1076" s="180"/>
    </row>
    <row r="1077" spans="2:36" s="87" customFormat="1" ht="57" customHeight="1" x14ac:dyDescent="0.35">
      <c r="B1077" s="195"/>
      <c r="C1077" s="195"/>
      <c r="D1077" s="195"/>
      <c r="E1077" s="207"/>
      <c r="F1077" s="207"/>
      <c r="G1077" s="207"/>
      <c r="H1077" s="195"/>
      <c r="I1077" s="195"/>
      <c r="J1077" s="11" t="s">
        <v>128</v>
      </c>
      <c r="K1077" s="7" t="s">
        <v>129</v>
      </c>
      <c r="L1077" s="7" t="s">
        <v>87</v>
      </c>
      <c r="M1077" s="81">
        <v>6</v>
      </c>
      <c r="N1077" s="244"/>
      <c r="O1077" s="195"/>
      <c r="P1077" s="176"/>
      <c r="Q1077" s="176"/>
      <c r="R1077" s="179"/>
      <c r="S1077" s="179"/>
      <c r="T1077" s="180"/>
      <c r="U1077" s="180"/>
      <c r="V1077" s="184"/>
      <c r="W1077" s="184"/>
      <c r="X1077" s="184"/>
      <c r="Y1077" s="184"/>
      <c r="Z1077" s="184"/>
      <c r="AA1077" s="184"/>
      <c r="AB1077" s="184"/>
      <c r="AC1077" s="178"/>
      <c r="AD1077" s="180"/>
      <c r="AE1077" s="184"/>
      <c r="AF1077" s="184"/>
      <c r="AG1077" s="178"/>
      <c r="AH1077" s="184"/>
      <c r="AI1077" s="184"/>
      <c r="AJ1077" s="180"/>
    </row>
    <row r="1078" spans="2:36" s="87" customFormat="1" ht="45" customHeight="1" x14ac:dyDescent="0.35">
      <c r="B1078" s="195"/>
      <c r="C1078" s="195"/>
      <c r="D1078" s="195"/>
      <c r="E1078" s="207"/>
      <c r="F1078" s="207"/>
      <c r="G1078" s="207"/>
      <c r="H1078" s="196"/>
      <c r="I1078" s="196"/>
      <c r="J1078" s="11" t="s">
        <v>144</v>
      </c>
      <c r="K1078" s="7" t="s">
        <v>145</v>
      </c>
      <c r="L1078" s="7" t="s">
        <v>87</v>
      </c>
      <c r="M1078" s="81">
        <v>156</v>
      </c>
      <c r="N1078" s="245"/>
      <c r="O1078" s="196"/>
      <c r="P1078" s="176"/>
      <c r="Q1078" s="176"/>
      <c r="R1078" s="179"/>
      <c r="S1078" s="179"/>
      <c r="T1078" s="180"/>
      <c r="U1078" s="180"/>
      <c r="V1078" s="184"/>
      <c r="W1078" s="184"/>
      <c r="X1078" s="184"/>
      <c r="Y1078" s="184"/>
      <c r="Z1078" s="184"/>
      <c r="AA1078" s="184"/>
      <c r="AB1078" s="184"/>
      <c r="AC1078" s="178"/>
      <c r="AD1078" s="180"/>
      <c r="AE1078" s="184"/>
      <c r="AF1078" s="184"/>
      <c r="AG1078" s="178"/>
      <c r="AH1078" s="184"/>
      <c r="AI1078" s="184"/>
      <c r="AJ1078" s="180"/>
    </row>
    <row r="1079" spans="2:36" s="87" customFormat="1" ht="57" customHeight="1" x14ac:dyDescent="0.35">
      <c r="B1079" s="176" t="s">
        <v>847</v>
      </c>
      <c r="C1079" s="176" t="s">
        <v>848</v>
      </c>
      <c r="D1079" s="176" t="s">
        <v>66</v>
      </c>
      <c r="E1079" s="202" t="s">
        <v>67</v>
      </c>
      <c r="F1079" s="202" t="s">
        <v>852</v>
      </c>
      <c r="G1079" s="202" t="s">
        <v>69</v>
      </c>
      <c r="H1079" s="194" t="s">
        <v>70</v>
      </c>
      <c r="I1079" s="194" t="s">
        <v>100</v>
      </c>
      <c r="J1079" s="11" t="s">
        <v>130</v>
      </c>
      <c r="K1079" s="7" t="s">
        <v>131</v>
      </c>
      <c r="L1079" s="7" t="s">
        <v>132</v>
      </c>
      <c r="M1079" s="81">
        <v>2</v>
      </c>
      <c r="N1079" s="243" t="s">
        <v>125</v>
      </c>
      <c r="O1079" s="240" t="s">
        <v>537</v>
      </c>
      <c r="P1079" s="194" t="s">
        <v>75</v>
      </c>
      <c r="Q1079" s="194" t="s">
        <v>76</v>
      </c>
      <c r="R1079" s="208" t="s">
        <v>77</v>
      </c>
      <c r="S1079" s="208" t="s">
        <v>126</v>
      </c>
      <c r="T1079" s="211">
        <f>+V1079+Y1079</f>
        <v>151940</v>
      </c>
      <c r="U1079" s="211">
        <f>+T1079/2</f>
        <v>75970</v>
      </c>
      <c r="V1079" s="181">
        <v>75970</v>
      </c>
      <c r="W1079" s="181" t="s">
        <v>100</v>
      </c>
      <c r="X1079" s="181" t="s">
        <v>100</v>
      </c>
      <c r="Y1079" s="181">
        <v>75970</v>
      </c>
      <c r="Z1079" s="181" t="s">
        <v>100</v>
      </c>
      <c r="AA1079" s="181" t="s">
        <v>100</v>
      </c>
      <c r="AB1079" s="181">
        <v>12319.46</v>
      </c>
      <c r="AC1079" s="181" t="s">
        <v>80</v>
      </c>
      <c r="AD1079" s="211">
        <f>+V1079+Y1079</f>
        <v>151940</v>
      </c>
      <c r="AE1079" s="181" t="s">
        <v>100</v>
      </c>
      <c r="AF1079" s="211" t="s">
        <v>100</v>
      </c>
      <c r="AG1079" s="181" t="s">
        <v>33</v>
      </c>
      <c r="AH1079" s="181" t="s">
        <v>277</v>
      </c>
      <c r="AI1079" s="181" t="s">
        <v>187</v>
      </c>
      <c r="AJ1079" s="211"/>
    </row>
    <row r="1080" spans="2:36" s="87" customFormat="1" ht="61" customHeight="1" x14ac:dyDescent="0.35">
      <c r="B1080" s="176"/>
      <c r="C1080" s="176"/>
      <c r="D1080" s="176"/>
      <c r="E1080" s="207"/>
      <c r="F1080" s="207"/>
      <c r="G1080" s="207"/>
      <c r="H1080" s="195"/>
      <c r="I1080" s="195"/>
      <c r="J1080" s="11" t="s">
        <v>133</v>
      </c>
      <c r="K1080" s="7" t="s">
        <v>134</v>
      </c>
      <c r="L1080" s="7" t="s">
        <v>87</v>
      </c>
      <c r="M1080" s="81">
        <v>2</v>
      </c>
      <c r="N1080" s="244"/>
      <c r="O1080" s="214"/>
      <c r="P1080" s="195"/>
      <c r="Q1080" s="195"/>
      <c r="R1080" s="209"/>
      <c r="S1080" s="209"/>
      <c r="T1080" s="212"/>
      <c r="U1080" s="212"/>
      <c r="V1080" s="182"/>
      <c r="W1080" s="182"/>
      <c r="X1080" s="182"/>
      <c r="Y1080" s="182"/>
      <c r="Z1080" s="182"/>
      <c r="AA1080" s="182"/>
      <c r="AB1080" s="182"/>
      <c r="AC1080" s="182"/>
      <c r="AD1080" s="212"/>
      <c r="AE1080" s="182"/>
      <c r="AF1080" s="212"/>
      <c r="AG1080" s="182"/>
      <c r="AH1080" s="182"/>
      <c r="AI1080" s="182"/>
      <c r="AJ1080" s="212"/>
    </row>
    <row r="1081" spans="2:36" s="87" customFormat="1" ht="53.5" customHeight="1" x14ac:dyDescent="0.35">
      <c r="B1081" s="176"/>
      <c r="C1081" s="176"/>
      <c r="D1081" s="176"/>
      <c r="E1081" s="207"/>
      <c r="F1081" s="207"/>
      <c r="G1081" s="207"/>
      <c r="H1081" s="195"/>
      <c r="I1081" s="195"/>
      <c r="J1081" s="11" t="s">
        <v>230</v>
      </c>
      <c r="K1081" s="7" t="s">
        <v>135</v>
      </c>
      <c r="L1081" s="7" t="s">
        <v>136</v>
      </c>
      <c r="M1081" s="81">
        <v>2</v>
      </c>
      <c r="N1081" s="244"/>
      <c r="O1081" s="214"/>
      <c r="P1081" s="195"/>
      <c r="Q1081" s="195"/>
      <c r="R1081" s="209"/>
      <c r="S1081" s="209"/>
      <c r="T1081" s="212"/>
      <c r="U1081" s="212"/>
      <c r="V1081" s="182"/>
      <c r="W1081" s="182"/>
      <c r="X1081" s="182"/>
      <c r="Y1081" s="182"/>
      <c r="Z1081" s="182"/>
      <c r="AA1081" s="182"/>
      <c r="AB1081" s="182"/>
      <c r="AC1081" s="182"/>
      <c r="AD1081" s="212"/>
      <c r="AE1081" s="182"/>
      <c r="AF1081" s="212"/>
      <c r="AG1081" s="182"/>
      <c r="AH1081" s="182"/>
      <c r="AI1081" s="182"/>
      <c r="AJ1081" s="212"/>
    </row>
    <row r="1082" spans="2:36" s="87" customFormat="1" ht="40" customHeight="1" x14ac:dyDescent="0.35">
      <c r="B1082" s="176"/>
      <c r="C1082" s="176"/>
      <c r="D1082" s="176"/>
      <c r="E1082" s="201"/>
      <c r="F1082" s="201"/>
      <c r="G1082" s="201"/>
      <c r="H1082" s="196"/>
      <c r="I1082" s="196"/>
      <c r="J1082" s="11" t="s">
        <v>137</v>
      </c>
      <c r="K1082" s="7" t="s">
        <v>138</v>
      </c>
      <c r="L1082" s="7" t="s">
        <v>136</v>
      </c>
      <c r="M1082" s="81">
        <v>2</v>
      </c>
      <c r="N1082" s="245"/>
      <c r="O1082" s="215"/>
      <c r="P1082" s="196"/>
      <c r="Q1082" s="196"/>
      <c r="R1082" s="210"/>
      <c r="S1082" s="210"/>
      <c r="T1082" s="213"/>
      <c r="U1082" s="213"/>
      <c r="V1082" s="183"/>
      <c r="W1082" s="183"/>
      <c r="X1082" s="183"/>
      <c r="Y1082" s="183"/>
      <c r="Z1082" s="183"/>
      <c r="AA1082" s="183"/>
      <c r="AB1082" s="183"/>
      <c r="AC1082" s="183"/>
      <c r="AD1082" s="213"/>
      <c r="AE1082" s="183"/>
      <c r="AF1082" s="213"/>
      <c r="AG1082" s="183"/>
      <c r="AH1082" s="183"/>
      <c r="AI1082" s="183"/>
      <c r="AJ1082" s="213"/>
    </row>
    <row r="1083" spans="2:36" s="87" customFormat="1" ht="69" customHeight="1" x14ac:dyDescent="0.35">
      <c r="B1083" s="176" t="s">
        <v>849</v>
      </c>
      <c r="C1083" s="176" t="s">
        <v>850</v>
      </c>
      <c r="D1083" s="176" t="s">
        <v>66</v>
      </c>
      <c r="E1083" s="202" t="s">
        <v>67</v>
      </c>
      <c r="F1083" s="202" t="s">
        <v>851</v>
      </c>
      <c r="G1083" s="202" t="s">
        <v>164</v>
      </c>
      <c r="H1083" s="194" t="s">
        <v>70</v>
      </c>
      <c r="I1083" s="194" t="s">
        <v>100</v>
      </c>
      <c r="J1083" s="11" t="s">
        <v>128</v>
      </c>
      <c r="K1083" s="7" t="s">
        <v>129</v>
      </c>
      <c r="L1083" s="7" t="s">
        <v>87</v>
      </c>
      <c r="M1083" s="81">
        <v>3</v>
      </c>
      <c r="N1083" s="243" t="s">
        <v>125</v>
      </c>
      <c r="O1083" s="240" t="s">
        <v>537</v>
      </c>
      <c r="P1083" s="194" t="s">
        <v>75</v>
      </c>
      <c r="Q1083" s="194" t="s">
        <v>76</v>
      </c>
      <c r="R1083" s="208" t="s">
        <v>77</v>
      </c>
      <c r="S1083" s="208" t="s">
        <v>126</v>
      </c>
      <c r="T1083" s="211">
        <f>+V1083+Y1083</f>
        <v>85600</v>
      </c>
      <c r="U1083" s="211">
        <f>+T1083/3</f>
        <v>28533.333333333332</v>
      </c>
      <c r="V1083" s="181">
        <v>42800</v>
      </c>
      <c r="W1083" s="181" t="s">
        <v>100</v>
      </c>
      <c r="X1083" s="181" t="s">
        <v>100</v>
      </c>
      <c r="Y1083" s="181">
        <v>42800</v>
      </c>
      <c r="Z1083" s="181" t="s">
        <v>100</v>
      </c>
      <c r="AA1083" s="181" t="s">
        <v>100</v>
      </c>
      <c r="AB1083" s="181">
        <v>6940.55</v>
      </c>
      <c r="AC1083" s="181" t="s">
        <v>166</v>
      </c>
      <c r="AD1083" s="211">
        <f>+V1083+Y1083</f>
        <v>85600</v>
      </c>
      <c r="AE1083" s="181" t="s">
        <v>100</v>
      </c>
      <c r="AF1083" s="211" t="s">
        <v>100</v>
      </c>
      <c r="AG1083" s="181" t="s">
        <v>33</v>
      </c>
      <c r="AH1083" s="181" t="s">
        <v>546</v>
      </c>
      <c r="AI1083" s="181" t="s">
        <v>853</v>
      </c>
      <c r="AJ1083" s="211"/>
    </row>
    <row r="1084" spans="2:36" s="87" customFormat="1" ht="53.5" customHeight="1" x14ac:dyDescent="0.35">
      <c r="B1084" s="176"/>
      <c r="C1084" s="176"/>
      <c r="D1084" s="176"/>
      <c r="E1084" s="201"/>
      <c r="F1084" s="201"/>
      <c r="G1084" s="201"/>
      <c r="H1084" s="196"/>
      <c r="I1084" s="196"/>
      <c r="J1084" s="11" t="s">
        <v>144</v>
      </c>
      <c r="K1084" s="7" t="s">
        <v>145</v>
      </c>
      <c r="L1084" s="7" t="s">
        <v>87</v>
      </c>
      <c r="M1084" s="81">
        <v>15</v>
      </c>
      <c r="N1084" s="245"/>
      <c r="O1084" s="215"/>
      <c r="P1084" s="196"/>
      <c r="Q1084" s="196"/>
      <c r="R1084" s="210"/>
      <c r="S1084" s="210"/>
      <c r="T1084" s="213"/>
      <c r="U1084" s="213"/>
      <c r="V1084" s="183"/>
      <c r="W1084" s="183"/>
      <c r="X1084" s="183"/>
      <c r="Y1084" s="183"/>
      <c r="Z1084" s="183"/>
      <c r="AA1084" s="183"/>
      <c r="AB1084" s="183"/>
      <c r="AC1084" s="183"/>
      <c r="AD1084" s="213"/>
      <c r="AE1084" s="183"/>
      <c r="AF1084" s="213"/>
      <c r="AG1084" s="183"/>
      <c r="AH1084" s="183"/>
      <c r="AI1084" s="183"/>
      <c r="AJ1084" s="213"/>
    </row>
    <row r="1085" spans="2:36" s="87" customFormat="1" ht="91" x14ac:dyDescent="0.35">
      <c r="B1085" s="194" t="s">
        <v>905</v>
      </c>
      <c r="C1085" s="207" t="s">
        <v>912</v>
      </c>
      <c r="D1085" s="194" t="s">
        <v>66</v>
      </c>
      <c r="E1085" s="202" t="s">
        <v>67</v>
      </c>
      <c r="F1085" s="177" t="s">
        <v>151</v>
      </c>
      <c r="G1085" s="177" t="s">
        <v>164</v>
      </c>
      <c r="H1085" s="194" t="s">
        <v>70</v>
      </c>
      <c r="I1085" s="176" t="s">
        <v>79</v>
      </c>
      <c r="J1085" s="80" t="s">
        <v>229</v>
      </c>
      <c r="K1085" s="22" t="s">
        <v>124</v>
      </c>
      <c r="L1085" s="22" t="s">
        <v>88</v>
      </c>
      <c r="M1085" s="81">
        <v>40</v>
      </c>
      <c r="N1085" s="192" t="s">
        <v>687</v>
      </c>
      <c r="O1085" s="192" t="s">
        <v>906</v>
      </c>
      <c r="P1085" s="196" t="s">
        <v>75</v>
      </c>
      <c r="Q1085" s="196" t="s">
        <v>76</v>
      </c>
      <c r="R1085" s="210" t="s">
        <v>77</v>
      </c>
      <c r="S1085" s="210" t="s">
        <v>126</v>
      </c>
      <c r="T1085" s="213">
        <f>Y1085+V1085</f>
        <v>256800</v>
      </c>
      <c r="U1085" s="213">
        <f>+T1085/M1086</f>
        <v>64200</v>
      </c>
      <c r="V1085" s="326">
        <v>218280</v>
      </c>
      <c r="W1085" s="183" t="s">
        <v>100</v>
      </c>
      <c r="X1085" s="183" t="s">
        <v>79</v>
      </c>
      <c r="Y1085" s="326">
        <v>38520</v>
      </c>
      <c r="Z1085" s="183" t="s">
        <v>100</v>
      </c>
      <c r="AA1085" s="183" t="s">
        <v>79</v>
      </c>
      <c r="AB1085" s="277">
        <v>94980.81</v>
      </c>
      <c r="AC1085" s="206" t="s">
        <v>166</v>
      </c>
      <c r="AD1085" s="187" t="s">
        <v>100</v>
      </c>
      <c r="AE1085" s="188">
        <f>+V1085+Y1085</f>
        <v>256800</v>
      </c>
      <c r="AF1085" s="196" t="s">
        <v>79</v>
      </c>
      <c r="AG1085" s="206" t="s">
        <v>33</v>
      </c>
      <c r="AH1085" s="200" t="s">
        <v>907</v>
      </c>
      <c r="AI1085" s="200" t="s">
        <v>182</v>
      </c>
      <c r="AJ1085" s="213"/>
    </row>
    <row r="1086" spans="2:36" s="87" customFormat="1" ht="65.5" customHeight="1" x14ac:dyDescent="0.35">
      <c r="B1086" s="195"/>
      <c r="C1086" s="207"/>
      <c r="D1086" s="195"/>
      <c r="E1086" s="207"/>
      <c r="F1086" s="177"/>
      <c r="G1086" s="177"/>
      <c r="H1086" s="195"/>
      <c r="I1086" s="176"/>
      <c r="J1086" s="11" t="s">
        <v>128</v>
      </c>
      <c r="K1086" s="7" t="s">
        <v>129</v>
      </c>
      <c r="L1086" s="7" t="s">
        <v>87</v>
      </c>
      <c r="M1086" s="81">
        <v>4</v>
      </c>
      <c r="N1086" s="389"/>
      <c r="O1086" s="192"/>
      <c r="P1086" s="176"/>
      <c r="Q1086" s="176"/>
      <c r="R1086" s="179"/>
      <c r="S1086" s="179"/>
      <c r="T1086" s="180"/>
      <c r="U1086" s="180"/>
      <c r="V1086" s="327"/>
      <c r="W1086" s="184"/>
      <c r="X1086" s="184"/>
      <c r="Y1086" s="327"/>
      <c r="Z1086" s="184"/>
      <c r="AA1086" s="184"/>
      <c r="AB1086" s="277"/>
      <c r="AC1086" s="178"/>
      <c r="AD1086" s="187"/>
      <c r="AE1086" s="185"/>
      <c r="AF1086" s="176"/>
      <c r="AG1086" s="178"/>
      <c r="AH1086" s="200"/>
      <c r="AI1086" s="200"/>
      <c r="AJ1086" s="180"/>
    </row>
    <row r="1087" spans="2:36" s="87" customFormat="1" ht="48.65" customHeight="1" x14ac:dyDescent="0.35">
      <c r="B1087" s="196"/>
      <c r="C1087" s="201"/>
      <c r="D1087" s="195"/>
      <c r="E1087" s="207"/>
      <c r="F1087" s="177"/>
      <c r="G1087" s="177"/>
      <c r="H1087" s="196"/>
      <c r="I1087" s="176"/>
      <c r="J1087" s="11" t="s">
        <v>144</v>
      </c>
      <c r="K1087" s="7" t="s">
        <v>145</v>
      </c>
      <c r="L1087" s="7" t="s">
        <v>87</v>
      </c>
      <c r="M1087" s="81">
        <v>120</v>
      </c>
      <c r="N1087" s="389"/>
      <c r="O1087" s="192"/>
      <c r="P1087" s="176"/>
      <c r="Q1087" s="176"/>
      <c r="R1087" s="179"/>
      <c r="S1087" s="179"/>
      <c r="T1087" s="180"/>
      <c r="U1087" s="180"/>
      <c r="V1087" s="328"/>
      <c r="W1087" s="184"/>
      <c r="X1087" s="184"/>
      <c r="Y1087" s="328"/>
      <c r="Z1087" s="184"/>
      <c r="AA1087" s="184"/>
      <c r="AB1087" s="277"/>
      <c r="AC1087" s="178"/>
      <c r="AD1087" s="188"/>
      <c r="AE1087" s="185"/>
      <c r="AF1087" s="176"/>
      <c r="AG1087" s="178"/>
      <c r="AH1087" s="200"/>
      <c r="AI1087" s="200"/>
      <c r="AJ1087" s="180"/>
    </row>
    <row r="1088" spans="2:36" s="87" customFormat="1" ht="133.5" customHeight="1" x14ac:dyDescent="0.35">
      <c r="B1088" s="247" t="s">
        <v>1103</v>
      </c>
      <c r="C1088" s="242" t="s">
        <v>911</v>
      </c>
      <c r="D1088" s="247" t="s">
        <v>66</v>
      </c>
      <c r="E1088" s="343" t="s">
        <v>67</v>
      </c>
      <c r="F1088" s="242" t="s">
        <v>151</v>
      </c>
      <c r="G1088" s="242" t="s">
        <v>164</v>
      </c>
      <c r="H1088" s="247" t="s">
        <v>70</v>
      </c>
      <c r="I1088" s="256" t="s">
        <v>79</v>
      </c>
      <c r="J1088" s="67" t="s">
        <v>229</v>
      </c>
      <c r="K1088" s="68" t="s">
        <v>124</v>
      </c>
      <c r="L1088" s="68" t="s">
        <v>88</v>
      </c>
      <c r="M1088" s="84">
        <v>40</v>
      </c>
      <c r="N1088" s="342" t="s">
        <v>687</v>
      </c>
      <c r="O1088" s="342" t="s">
        <v>906</v>
      </c>
      <c r="P1088" s="249" t="s">
        <v>75</v>
      </c>
      <c r="Q1088" s="249" t="s">
        <v>76</v>
      </c>
      <c r="R1088" s="340" t="s">
        <v>77</v>
      </c>
      <c r="S1088" s="340" t="s">
        <v>126</v>
      </c>
      <c r="T1088" s="334">
        <f>Y1088+V1088</f>
        <v>42800</v>
      </c>
      <c r="U1088" s="334">
        <f>+T1088/M1089</f>
        <v>42800</v>
      </c>
      <c r="V1088" s="310">
        <v>36380</v>
      </c>
      <c r="W1088" s="313" t="s">
        <v>100</v>
      </c>
      <c r="X1088" s="313" t="s">
        <v>79</v>
      </c>
      <c r="Y1088" s="310">
        <v>6420</v>
      </c>
      <c r="Z1088" s="313" t="s">
        <v>100</v>
      </c>
      <c r="AA1088" s="313" t="s">
        <v>79</v>
      </c>
      <c r="AB1088" s="310">
        <v>15830.14</v>
      </c>
      <c r="AC1088" s="261" t="s">
        <v>166</v>
      </c>
      <c r="AD1088" s="263" t="s">
        <v>100</v>
      </c>
      <c r="AE1088" s="264">
        <f>+V1088+Y1088</f>
        <v>42800</v>
      </c>
      <c r="AF1088" s="249" t="s">
        <v>79</v>
      </c>
      <c r="AG1088" s="261" t="s">
        <v>33</v>
      </c>
      <c r="AH1088" s="315" t="s">
        <v>197</v>
      </c>
      <c r="AI1088" s="315" t="s">
        <v>182</v>
      </c>
      <c r="AJ1088" s="334"/>
    </row>
    <row r="1089" spans="2:36" s="87" customFormat="1" ht="76.5" customHeight="1" x14ac:dyDescent="0.35">
      <c r="B1089" s="248"/>
      <c r="C1089" s="242"/>
      <c r="D1089" s="248"/>
      <c r="E1089" s="344"/>
      <c r="F1089" s="242"/>
      <c r="G1089" s="242"/>
      <c r="H1089" s="248"/>
      <c r="I1089" s="256"/>
      <c r="J1089" s="20" t="s">
        <v>128</v>
      </c>
      <c r="K1089" s="28" t="s">
        <v>129</v>
      </c>
      <c r="L1089" s="28" t="s">
        <v>87</v>
      </c>
      <c r="M1089" s="84">
        <v>1</v>
      </c>
      <c r="N1089" s="535"/>
      <c r="O1089" s="342"/>
      <c r="P1089" s="256"/>
      <c r="Q1089" s="256"/>
      <c r="R1089" s="335"/>
      <c r="S1089" s="335"/>
      <c r="T1089" s="320"/>
      <c r="U1089" s="320"/>
      <c r="V1089" s="310"/>
      <c r="W1089" s="314"/>
      <c r="X1089" s="314"/>
      <c r="Y1089" s="310"/>
      <c r="Z1089" s="314"/>
      <c r="AA1089" s="314"/>
      <c r="AB1089" s="310"/>
      <c r="AC1089" s="222"/>
      <c r="AD1089" s="263"/>
      <c r="AE1089" s="241"/>
      <c r="AF1089" s="256"/>
      <c r="AG1089" s="222"/>
      <c r="AH1089" s="315"/>
      <c r="AI1089" s="315"/>
      <c r="AJ1089" s="320"/>
    </row>
    <row r="1090" spans="2:36" s="87" customFormat="1" ht="48.65" customHeight="1" x14ac:dyDescent="0.35">
      <c r="B1090" s="249"/>
      <c r="C1090" s="242"/>
      <c r="D1090" s="248"/>
      <c r="E1090" s="344"/>
      <c r="F1090" s="242"/>
      <c r="G1090" s="242"/>
      <c r="H1090" s="249"/>
      <c r="I1090" s="256"/>
      <c r="J1090" s="20" t="s">
        <v>144</v>
      </c>
      <c r="K1090" s="28" t="s">
        <v>145</v>
      </c>
      <c r="L1090" s="28" t="s">
        <v>87</v>
      </c>
      <c r="M1090" s="84">
        <v>20</v>
      </c>
      <c r="N1090" s="535"/>
      <c r="O1090" s="342"/>
      <c r="P1090" s="256"/>
      <c r="Q1090" s="256"/>
      <c r="R1090" s="335"/>
      <c r="S1090" s="335"/>
      <c r="T1090" s="320"/>
      <c r="U1090" s="320"/>
      <c r="V1090" s="310"/>
      <c r="W1090" s="314"/>
      <c r="X1090" s="314"/>
      <c r="Y1090" s="310"/>
      <c r="Z1090" s="314"/>
      <c r="AA1090" s="314"/>
      <c r="AB1090" s="310"/>
      <c r="AC1090" s="222"/>
      <c r="AD1090" s="264"/>
      <c r="AE1090" s="241"/>
      <c r="AF1090" s="256"/>
      <c r="AG1090" s="222"/>
      <c r="AH1090" s="315"/>
      <c r="AI1090" s="315"/>
      <c r="AJ1090" s="320"/>
    </row>
    <row r="1091" spans="2:36" s="87" customFormat="1" ht="91" x14ac:dyDescent="0.35">
      <c r="B1091" s="247" t="s">
        <v>1104</v>
      </c>
      <c r="C1091" s="342" t="s">
        <v>910</v>
      </c>
      <c r="D1091" s="247" t="s">
        <v>66</v>
      </c>
      <c r="E1091" s="343" t="s">
        <v>67</v>
      </c>
      <c r="F1091" s="242" t="s">
        <v>151</v>
      </c>
      <c r="G1091" s="242" t="s">
        <v>164</v>
      </c>
      <c r="H1091" s="247" t="s">
        <v>70</v>
      </c>
      <c r="I1091" s="256" t="s">
        <v>79</v>
      </c>
      <c r="J1091" s="67" t="s">
        <v>229</v>
      </c>
      <c r="K1091" s="68" t="s">
        <v>124</v>
      </c>
      <c r="L1091" s="68" t="s">
        <v>88</v>
      </c>
      <c r="M1091" s="84">
        <v>40</v>
      </c>
      <c r="N1091" s="342" t="s">
        <v>687</v>
      </c>
      <c r="O1091" s="342" t="s">
        <v>906</v>
      </c>
      <c r="P1091" s="249" t="s">
        <v>75</v>
      </c>
      <c r="Q1091" s="249" t="s">
        <v>76</v>
      </c>
      <c r="R1091" s="340" t="s">
        <v>77</v>
      </c>
      <c r="S1091" s="340" t="s">
        <v>126</v>
      </c>
      <c r="T1091" s="334">
        <f>Y1091+V1091</f>
        <v>128400</v>
      </c>
      <c r="U1091" s="334">
        <f>+T1091/M1092</f>
        <v>64200</v>
      </c>
      <c r="V1091" s="310">
        <v>109140</v>
      </c>
      <c r="W1091" s="313" t="s">
        <v>100</v>
      </c>
      <c r="X1091" s="313" t="s">
        <v>79</v>
      </c>
      <c r="Y1091" s="310">
        <v>19260</v>
      </c>
      <c r="Z1091" s="313" t="s">
        <v>100</v>
      </c>
      <c r="AA1091" s="313" t="s">
        <v>79</v>
      </c>
      <c r="AB1091" s="310">
        <v>47490.42</v>
      </c>
      <c r="AC1091" s="261" t="s">
        <v>166</v>
      </c>
      <c r="AD1091" s="263" t="s">
        <v>100</v>
      </c>
      <c r="AE1091" s="264">
        <f>+V1091+Y1091</f>
        <v>128400</v>
      </c>
      <c r="AF1091" s="249" t="s">
        <v>79</v>
      </c>
      <c r="AG1091" s="261" t="s">
        <v>33</v>
      </c>
      <c r="AH1091" s="315" t="s">
        <v>908</v>
      </c>
      <c r="AI1091" s="315" t="s">
        <v>182</v>
      </c>
      <c r="AJ1091" s="334"/>
    </row>
    <row r="1092" spans="2:36" s="87" customFormat="1" ht="52" x14ac:dyDescent="0.35">
      <c r="B1092" s="248"/>
      <c r="C1092" s="342"/>
      <c r="D1092" s="248"/>
      <c r="E1092" s="344"/>
      <c r="F1092" s="242"/>
      <c r="G1092" s="242"/>
      <c r="H1092" s="248"/>
      <c r="I1092" s="256"/>
      <c r="J1092" s="20" t="s">
        <v>128</v>
      </c>
      <c r="K1092" s="28" t="s">
        <v>129</v>
      </c>
      <c r="L1092" s="28" t="s">
        <v>87</v>
      </c>
      <c r="M1092" s="84">
        <v>2</v>
      </c>
      <c r="N1092" s="535"/>
      <c r="O1092" s="342"/>
      <c r="P1092" s="256"/>
      <c r="Q1092" s="256"/>
      <c r="R1092" s="335"/>
      <c r="S1092" s="335"/>
      <c r="T1092" s="320"/>
      <c r="U1092" s="320"/>
      <c r="V1092" s="310"/>
      <c r="W1092" s="314"/>
      <c r="X1092" s="314"/>
      <c r="Y1092" s="310"/>
      <c r="Z1092" s="314"/>
      <c r="AA1092" s="314"/>
      <c r="AB1092" s="310"/>
      <c r="AC1092" s="222"/>
      <c r="AD1092" s="263"/>
      <c r="AE1092" s="241"/>
      <c r="AF1092" s="256"/>
      <c r="AG1092" s="222"/>
      <c r="AH1092" s="315"/>
      <c r="AI1092" s="315"/>
      <c r="AJ1092" s="320"/>
    </row>
    <row r="1093" spans="2:36" s="87" customFormat="1" ht="48.65" customHeight="1" x14ac:dyDescent="0.35">
      <c r="B1093" s="249"/>
      <c r="C1093" s="342"/>
      <c r="D1093" s="248"/>
      <c r="E1093" s="344"/>
      <c r="F1093" s="242"/>
      <c r="G1093" s="242"/>
      <c r="H1093" s="249"/>
      <c r="I1093" s="256"/>
      <c r="J1093" s="20" t="s">
        <v>144</v>
      </c>
      <c r="K1093" s="28" t="s">
        <v>145</v>
      </c>
      <c r="L1093" s="28" t="s">
        <v>87</v>
      </c>
      <c r="M1093" s="84">
        <v>60</v>
      </c>
      <c r="N1093" s="535"/>
      <c r="O1093" s="342"/>
      <c r="P1093" s="256"/>
      <c r="Q1093" s="256"/>
      <c r="R1093" s="335"/>
      <c r="S1093" s="335"/>
      <c r="T1093" s="320"/>
      <c r="U1093" s="320"/>
      <c r="V1093" s="310"/>
      <c r="W1093" s="314"/>
      <c r="X1093" s="314"/>
      <c r="Y1093" s="310"/>
      <c r="Z1093" s="314"/>
      <c r="AA1093" s="314"/>
      <c r="AB1093" s="310"/>
      <c r="AC1093" s="222"/>
      <c r="AD1093" s="264"/>
      <c r="AE1093" s="241"/>
      <c r="AF1093" s="256"/>
      <c r="AG1093" s="222"/>
      <c r="AH1093" s="315"/>
      <c r="AI1093" s="315"/>
      <c r="AJ1093" s="320"/>
    </row>
    <row r="1094" spans="2:36" s="87" customFormat="1" ht="48.65" customHeight="1" x14ac:dyDescent="0.35">
      <c r="B1094" s="194" t="s">
        <v>904</v>
      </c>
      <c r="C1094" s="192" t="s">
        <v>909</v>
      </c>
      <c r="D1094" s="176" t="s">
        <v>66</v>
      </c>
      <c r="E1094" s="202" t="s">
        <v>67</v>
      </c>
      <c r="F1094" s="177" t="s">
        <v>149</v>
      </c>
      <c r="G1094" s="177" t="s">
        <v>69</v>
      </c>
      <c r="H1094" s="128" t="s">
        <v>70</v>
      </c>
      <c r="I1094" s="176" t="s">
        <v>100</v>
      </c>
      <c r="J1094" s="11" t="s">
        <v>130</v>
      </c>
      <c r="K1094" s="30" t="s">
        <v>131</v>
      </c>
      <c r="L1094" s="7" t="s">
        <v>132</v>
      </c>
      <c r="M1094" s="71">
        <v>1</v>
      </c>
      <c r="N1094" s="192" t="s">
        <v>687</v>
      </c>
      <c r="O1094" s="192" t="s">
        <v>906</v>
      </c>
      <c r="P1094" s="311" t="s">
        <v>75</v>
      </c>
      <c r="Q1094" s="311" t="s">
        <v>76</v>
      </c>
      <c r="R1094" s="311" t="s">
        <v>77</v>
      </c>
      <c r="S1094" s="179" t="s">
        <v>126</v>
      </c>
      <c r="T1094" s="180">
        <f t="shared" ref="T1094" si="16">V1094+Y1094</f>
        <v>75970</v>
      </c>
      <c r="U1094" s="180">
        <f>+T1094/M1095</f>
        <v>75970</v>
      </c>
      <c r="V1094" s="323">
        <v>64574.5</v>
      </c>
      <c r="W1094" s="184" t="s">
        <v>100</v>
      </c>
      <c r="X1094" s="184" t="s">
        <v>100</v>
      </c>
      <c r="Y1094" s="323">
        <v>11395.5</v>
      </c>
      <c r="Z1094" s="184" t="s">
        <v>100</v>
      </c>
      <c r="AA1094" s="184" t="s">
        <v>100</v>
      </c>
      <c r="AB1094" s="323">
        <v>28098.49</v>
      </c>
      <c r="AC1094" s="178" t="s">
        <v>80</v>
      </c>
      <c r="AD1094" s="186" t="s">
        <v>100</v>
      </c>
      <c r="AE1094" s="184">
        <f>+V1094+Y1094</f>
        <v>75970</v>
      </c>
      <c r="AF1094" s="180" t="s">
        <v>100</v>
      </c>
      <c r="AG1094" s="184" t="s">
        <v>33</v>
      </c>
      <c r="AH1094" s="200" t="s">
        <v>269</v>
      </c>
      <c r="AI1094" s="200" t="s">
        <v>270</v>
      </c>
      <c r="AJ1094" s="211"/>
    </row>
    <row r="1095" spans="2:36" s="87" customFormat="1" ht="52" x14ac:dyDescent="0.35">
      <c r="B1095" s="195"/>
      <c r="C1095" s="192"/>
      <c r="D1095" s="176"/>
      <c r="E1095" s="207"/>
      <c r="F1095" s="177"/>
      <c r="G1095" s="177"/>
      <c r="H1095" s="31"/>
      <c r="I1095" s="176"/>
      <c r="J1095" s="11" t="s">
        <v>133</v>
      </c>
      <c r="K1095" s="30" t="s">
        <v>134</v>
      </c>
      <c r="L1095" s="7" t="s">
        <v>87</v>
      </c>
      <c r="M1095" s="71">
        <v>1</v>
      </c>
      <c r="N1095" s="192"/>
      <c r="O1095" s="192"/>
      <c r="P1095" s="312"/>
      <c r="Q1095" s="312"/>
      <c r="R1095" s="312"/>
      <c r="S1095" s="179"/>
      <c r="T1095" s="180"/>
      <c r="U1095" s="180"/>
      <c r="V1095" s="323"/>
      <c r="W1095" s="184"/>
      <c r="X1095" s="184"/>
      <c r="Y1095" s="323"/>
      <c r="Z1095" s="184"/>
      <c r="AA1095" s="184"/>
      <c r="AB1095" s="323"/>
      <c r="AC1095" s="178"/>
      <c r="AD1095" s="187"/>
      <c r="AE1095" s="184"/>
      <c r="AF1095" s="180"/>
      <c r="AG1095" s="184"/>
      <c r="AH1095" s="200"/>
      <c r="AI1095" s="200"/>
      <c r="AJ1095" s="212"/>
    </row>
    <row r="1096" spans="2:36" s="87" customFormat="1" ht="39" x14ac:dyDescent="0.35">
      <c r="B1096" s="195"/>
      <c r="C1096" s="192"/>
      <c r="D1096" s="176"/>
      <c r="E1096" s="207"/>
      <c r="F1096" s="177"/>
      <c r="G1096" s="177"/>
      <c r="H1096" s="31"/>
      <c r="I1096" s="176"/>
      <c r="J1096" s="11" t="s">
        <v>230</v>
      </c>
      <c r="K1096" s="30" t="s">
        <v>135</v>
      </c>
      <c r="L1096" s="7" t="s">
        <v>136</v>
      </c>
      <c r="M1096" s="71">
        <v>1</v>
      </c>
      <c r="N1096" s="192"/>
      <c r="O1096" s="192"/>
      <c r="P1096" s="312"/>
      <c r="Q1096" s="312"/>
      <c r="R1096" s="312"/>
      <c r="S1096" s="179"/>
      <c r="T1096" s="180"/>
      <c r="U1096" s="180"/>
      <c r="V1096" s="323"/>
      <c r="W1096" s="184"/>
      <c r="X1096" s="184"/>
      <c r="Y1096" s="323"/>
      <c r="Z1096" s="184"/>
      <c r="AA1096" s="184"/>
      <c r="AB1096" s="323"/>
      <c r="AC1096" s="178"/>
      <c r="AD1096" s="187"/>
      <c r="AE1096" s="184"/>
      <c r="AF1096" s="180"/>
      <c r="AG1096" s="184"/>
      <c r="AH1096" s="200"/>
      <c r="AI1096" s="200"/>
      <c r="AJ1096" s="212"/>
    </row>
    <row r="1097" spans="2:36" s="87" customFormat="1" ht="48.65" customHeight="1" x14ac:dyDescent="0.35">
      <c r="B1097" s="196"/>
      <c r="C1097" s="192"/>
      <c r="D1097" s="176"/>
      <c r="E1097" s="201"/>
      <c r="F1097" s="177"/>
      <c r="G1097" s="177"/>
      <c r="H1097" s="129"/>
      <c r="I1097" s="176"/>
      <c r="J1097" s="11" t="s">
        <v>137</v>
      </c>
      <c r="K1097" s="30" t="s">
        <v>138</v>
      </c>
      <c r="L1097" s="7" t="s">
        <v>136</v>
      </c>
      <c r="M1097" s="71">
        <v>1</v>
      </c>
      <c r="N1097" s="389"/>
      <c r="O1097" s="389"/>
      <c r="P1097" s="324"/>
      <c r="Q1097" s="324"/>
      <c r="R1097" s="324"/>
      <c r="S1097" s="179"/>
      <c r="T1097" s="180"/>
      <c r="U1097" s="180"/>
      <c r="V1097" s="323"/>
      <c r="W1097" s="184"/>
      <c r="X1097" s="184"/>
      <c r="Y1097" s="323"/>
      <c r="Z1097" s="184"/>
      <c r="AA1097" s="184"/>
      <c r="AB1097" s="323"/>
      <c r="AC1097" s="178"/>
      <c r="AD1097" s="188"/>
      <c r="AE1097" s="184"/>
      <c r="AF1097" s="180"/>
      <c r="AG1097" s="184"/>
      <c r="AH1097" s="200"/>
      <c r="AI1097" s="200"/>
      <c r="AJ1097" s="213"/>
    </row>
    <row r="1098" spans="2:36" s="87" customFormat="1" ht="91" x14ac:dyDescent="0.35">
      <c r="B1098" s="194" t="s">
        <v>1021</v>
      </c>
      <c r="C1098" s="202" t="s">
        <v>912</v>
      </c>
      <c r="D1098" s="194" t="s">
        <v>66</v>
      </c>
      <c r="E1098" s="202" t="s">
        <v>67</v>
      </c>
      <c r="F1098" s="177" t="s">
        <v>151</v>
      </c>
      <c r="G1098" s="177" t="s">
        <v>164</v>
      </c>
      <c r="H1098" s="194" t="s">
        <v>70</v>
      </c>
      <c r="I1098" s="176" t="s">
        <v>79</v>
      </c>
      <c r="J1098" s="11" t="s">
        <v>229</v>
      </c>
      <c r="K1098" s="7" t="s">
        <v>124</v>
      </c>
      <c r="L1098" s="7" t="s">
        <v>88</v>
      </c>
      <c r="M1098" s="71">
        <v>40</v>
      </c>
      <c r="N1098" s="192" t="s">
        <v>687</v>
      </c>
      <c r="O1098" s="192" t="s">
        <v>906</v>
      </c>
      <c r="P1098" s="176" t="s">
        <v>75</v>
      </c>
      <c r="Q1098" s="176" t="s">
        <v>76</v>
      </c>
      <c r="R1098" s="179" t="s">
        <v>77</v>
      </c>
      <c r="S1098" s="179" t="s">
        <v>126</v>
      </c>
      <c r="T1098" s="180">
        <f>Y1098+V1098</f>
        <v>193437.66999999998</v>
      </c>
      <c r="U1098" s="180">
        <f>+T1098/M1099</f>
        <v>64479.223333333328</v>
      </c>
      <c r="V1098" s="326">
        <v>164422.01999999999</v>
      </c>
      <c r="W1098" s="184" t="s">
        <v>100</v>
      </c>
      <c r="X1098" s="184" t="s">
        <v>79</v>
      </c>
      <c r="Y1098" s="326">
        <v>29015.65</v>
      </c>
      <c r="Z1098" s="184" t="s">
        <v>100</v>
      </c>
      <c r="AA1098" s="184" t="s">
        <v>79</v>
      </c>
      <c r="AB1098" s="277">
        <v>71545.429999999993</v>
      </c>
      <c r="AC1098" s="178" t="s">
        <v>166</v>
      </c>
      <c r="AD1098" s="186" t="s">
        <v>100</v>
      </c>
      <c r="AE1098" s="185">
        <f>+V1098+Y1098</f>
        <v>193437.66999999998</v>
      </c>
      <c r="AF1098" s="176" t="s">
        <v>79</v>
      </c>
      <c r="AG1098" s="178" t="s">
        <v>33</v>
      </c>
      <c r="AH1098" s="200" t="s">
        <v>200</v>
      </c>
      <c r="AI1098" s="200" t="s">
        <v>320</v>
      </c>
      <c r="AJ1098" s="180"/>
    </row>
    <row r="1099" spans="2:36" s="87" customFormat="1" ht="65.5" customHeight="1" x14ac:dyDescent="0.35">
      <c r="B1099" s="195"/>
      <c r="C1099" s="207"/>
      <c r="D1099" s="195"/>
      <c r="E1099" s="207"/>
      <c r="F1099" s="177"/>
      <c r="G1099" s="177"/>
      <c r="H1099" s="195"/>
      <c r="I1099" s="176"/>
      <c r="J1099" s="11" t="s">
        <v>128</v>
      </c>
      <c r="K1099" s="7" t="s">
        <v>129</v>
      </c>
      <c r="L1099" s="7" t="s">
        <v>87</v>
      </c>
      <c r="M1099" s="81">
        <v>3</v>
      </c>
      <c r="N1099" s="389"/>
      <c r="O1099" s="192"/>
      <c r="P1099" s="176"/>
      <c r="Q1099" s="176"/>
      <c r="R1099" s="179"/>
      <c r="S1099" s="179"/>
      <c r="T1099" s="180"/>
      <c r="U1099" s="180"/>
      <c r="V1099" s="327"/>
      <c r="W1099" s="184"/>
      <c r="X1099" s="184"/>
      <c r="Y1099" s="327"/>
      <c r="Z1099" s="184"/>
      <c r="AA1099" s="184"/>
      <c r="AB1099" s="277"/>
      <c r="AC1099" s="178"/>
      <c r="AD1099" s="187"/>
      <c r="AE1099" s="185"/>
      <c r="AF1099" s="176"/>
      <c r="AG1099" s="178"/>
      <c r="AH1099" s="200"/>
      <c r="AI1099" s="200"/>
      <c r="AJ1099" s="180"/>
    </row>
    <row r="1100" spans="2:36" s="87" customFormat="1" ht="48.65" customHeight="1" x14ac:dyDescent="0.35">
      <c r="B1100" s="196"/>
      <c r="C1100" s="201"/>
      <c r="D1100" s="196"/>
      <c r="E1100" s="201"/>
      <c r="F1100" s="177"/>
      <c r="G1100" s="177"/>
      <c r="H1100" s="196"/>
      <c r="I1100" s="176"/>
      <c r="J1100" s="11" t="s">
        <v>144</v>
      </c>
      <c r="K1100" s="7" t="s">
        <v>145</v>
      </c>
      <c r="L1100" s="7" t="s">
        <v>87</v>
      </c>
      <c r="M1100" s="81">
        <v>80</v>
      </c>
      <c r="N1100" s="389"/>
      <c r="O1100" s="192"/>
      <c r="P1100" s="176"/>
      <c r="Q1100" s="176"/>
      <c r="R1100" s="179"/>
      <c r="S1100" s="179"/>
      <c r="T1100" s="180"/>
      <c r="U1100" s="180"/>
      <c r="V1100" s="328"/>
      <c r="W1100" s="184"/>
      <c r="X1100" s="184"/>
      <c r="Y1100" s="328"/>
      <c r="Z1100" s="184"/>
      <c r="AA1100" s="184"/>
      <c r="AB1100" s="277"/>
      <c r="AC1100" s="178"/>
      <c r="AD1100" s="188"/>
      <c r="AE1100" s="185"/>
      <c r="AF1100" s="176"/>
      <c r="AG1100" s="178"/>
      <c r="AH1100" s="200"/>
      <c r="AI1100" s="200"/>
      <c r="AJ1100" s="180"/>
    </row>
    <row r="1101" spans="2:36" s="87" customFormat="1" ht="133.5" customHeight="1" x14ac:dyDescent="0.35">
      <c r="B1101" s="247" t="s">
        <v>1022</v>
      </c>
      <c r="C1101" s="242" t="s">
        <v>911</v>
      </c>
      <c r="D1101" s="247" t="s">
        <v>66</v>
      </c>
      <c r="E1101" s="343" t="s">
        <v>67</v>
      </c>
      <c r="F1101" s="242" t="s">
        <v>151</v>
      </c>
      <c r="G1101" s="242" t="s">
        <v>164</v>
      </c>
      <c r="H1101" s="247" t="s">
        <v>70</v>
      </c>
      <c r="I1101" s="256" t="s">
        <v>79</v>
      </c>
      <c r="J1101" s="67" t="s">
        <v>229</v>
      </c>
      <c r="K1101" s="68" t="s">
        <v>124</v>
      </c>
      <c r="L1101" s="68" t="s">
        <v>88</v>
      </c>
      <c r="M1101" s="84">
        <v>40</v>
      </c>
      <c r="N1101" s="342" t="s">
        <v>687</v>
      </c>
      <c r="O1101" s="342" t="s">
        <v>906</v>
      </c>
      <c r="P1101" s="249" t="s">
        <v>75</v>
      </c>
      <c r="Q1101" s="249" t="s">
        <v>76</v>
      </c>
      <c r="R1101" s="340" t="s">
        <v>77</v>
      </c>
      <c r="S1101" s="340" t="s">
        <v>126</v>
      </c>
      <c r="T1101" s="334">
        <f>Y1101+V1101</f>
        <v>42800</v>
      </c>
      <c r="U1101" s="334">
        <f>+T1101/M1102</f>
        <v>42800</v>
      </c>
      <c r="V1101" s="310">
        <v>36380</v>
      </c>
      <c r="W1101" s="313" t="s">
        <v>100</v>
      </c>
      <c r="X1101" s="313" t="s">
        <v>79</v>
      </c>
      <c r="Y1101" s="310">
        <v>6420</v>
      </c>
      <c r="Z1101" s="313" t="s">
        <v>100</v>
      </c>
      <c r="AA1101" s="313" t="s">
        <v>79</v>
      </c>
      <c r="AB1101" s="310">
        <v>15830.14</v>
      </c>
      <c r="AC1101" s="261" t="s">
        <v>166</v>
      </c>
      <c r="AD1101" s="263" t="s">
        <v>100</v>
      </c>
      <c r="AE1101" s="264">
        <f>+V1101+Y1101</f>
        <v>42800</v>
      </c>
      <c r="AF1101" s="249" t="s">
        <v>79</v>
      </c>
      <c r="AG1101" s="261" t="s">
        <v>33</v>
      </c>
      <c r="AH1101" s="315" t="s">
        <v>269</v>
      </c>
      <c r="AI1101" s="315" t="s">
        <v>270</v>
      </c>
      <c r="AJ1101" s="334"/>
    </row>
    <row r="1102" spans="2:36" s="87" customFormat="1" ht="76.5" customHeight="1" x14ac:dyDescent="0.35">
      <c r="B1102" s="248"/>
      <c r="C1102" s="242"/>
      <c r="D1102" s="248"/>
      <c r="E1102" s="344"/>
      <c r="F1102" s="242"/>
      <c r="G1102" s="242"/>
      <c r="H1102" s="248"/>
      <c r="I1102" s="256"/>
      <c r="J1102" s="20" t="s">
        <v>128</v>
      </c>
      <c r="K1102" s="28" t="s">
        <v>129</v>
      </c>
      <c r="L1102" s="28" t="s">
        <v>87</v>
      </c>
      <c r="M1102" s="84">
        <v>1</v>
      </c>
      <c r="N1102" s="535"/>
      <c r="O1102" s="342"/>
      <c r="P1102" s="256"/>
      <c r="Q1102" s="256"/>
      <c r="R1102" s="335"/>
      <c r="S1102" s="335"/>
      <c r="T1102" s="320"/>
      <c r="U1102" s="320"/>
      <c r="V1102" s="310"/>
      <c r="W1102" s="314"/>
      <c r="X1102" s="314"/>
      <c r="Y1102" s="310"/>
      <c r="Z1102" s="314"/>
      <c r="AA1102" s="314"/>
      <c r="AB1102" s="310"/>
      <c r="AC1102" s="222"/>
      <c r="AD1102" s="263"/>
      <c r="AE1102" s="241"/>
      <c r="AF1102" s="256"/>
      <c r="AG1102" s="222"/>
      <c r="AH1102" s="315"/>
      <c r="AI1102" s="315"/>
      <c r="AJ1102" s="320"/>
    </row>
    <row r="1103" spans="2:36" s="87" customFormat="1" ht="48.65" customHeight="1" x14ac:dyDescent="0.35">
      <c r="B1103" s="249"/>
      <c r="C1103" s="242"/>
      <c r="D1103" s="248"/>
      <c r="E1103" s="344"/>
      <c r="F1103" s="242"/>
      <c r="G1103" s="242"/>
      <c r="H1103" s="249"/>
      <c r="I1103" s="256"/>
      <c r="J1103" s="20" t="s">
        <v>144</v>
      </c>
      <c r="K1103" s="28" t="s">
        <v>145</v>
      </c>
      <c r="L1103" s="28" t="s">
        <v>87</v>
      </c>
      <c r="M1103" s="84">
        <v>20</v>
      </c>
      <c r="N1103" s="535"/>
      <c r="O1103" s="342"/>
      <c r="P1103" s="256"/>
      <c r="Q1103" s="256"/>
      <c r="R1103" s="335"/>
      <c r="S1103" s="335"/>
      <c r="T1103" s="320"/>
      <c r="U1103" s="320"/>
      <c r="V1103" s="310"/>
      <c r="W1103" s="314"/>
      <c r="X1103" s="314"/>
      <c r="Y1103" s="310"/>
      <c r="Z1103" s="314"/>
      <c r="AA1103" s="314"/>
      <c r="AB1103" s="310"/>
      <c r="AC1103" s="222"/>
      <c r="AD1103" s="264"/>
      <c r="AE1103" s="241"/>
      <c r="AF1103" s="256"/>
      <c r="AG1103" s="222"/>
      <c r="AH1103" s="315"/>
      <c r="AI1103" s="315"/>
      <c r="AJ1103" s="320"/>
    </row>
    <row r="1104" spans="2:36" s="87" customFormat="1" ht="91" x14ac:dyDescent="0.35">
      <c r="B1104" s="247" t="s">
        <v>1023</v>
      </c>
      <c r="C1104" s="342" t="s">
        <v>910</v>
      </c>
      <c r="D1104" s="247" t="s">
        <v>66</v>
      </c>
      <c r="E1104" s="343" t="s">
        <v>67</v>
      </c>
      <c r="F1104" s="242" t="s">
        <v>151</v>
      </c>
      <c r="G1104" s="242" t="s">
        <v>164</v>
      </c>
      <c r="H1104" s="247" t="s">
        <v>70</v>
      </c>
      <c r="I1104" s="256" t="s">
        <v>79</v>
      </c>
      <c r="J1104" s="67" t="s">
        <v>229</v>
      </c>
      <c r="K1104" s="68" t="s">
        <v>124</v>
      </c>
      <c r="L1104" s="68" t="s">
        <v>88</v>
      </c>
      <c r="M1104" s="84">
        <v>40</v>
      </c>
      <c r="N1104" s="342" t="s">
        <v>687</v>
      </c>
      <c r="O1104" s="342" t="s">
        <v>906</v>
      </c>
      <c r="P1104" s="249" t="s">
        <v>75</v>
      </c>
      <c r="Q1104" s="249" t="s">
        <v>76</v>
      </c>
      <c r="R1104" s="340" t="s">
        <v>77</v>
      </c>
      <c r="S1104" s="340" t="s">
        <v>126</v>
      </c>
      <c r="T1104" s="334">
        <f>Y1104+V1104</f>
        <v>128400</v>
      </c>
      <c r="U1104" s="334">
        <f>+T1104/M1105</f>
        <v>64200</v>
      </c>
      <c r="V1104" s="310">
        <v>109140</v>
      </c>
      <c r="W1104" s="313" t="s">
        <v>100</v>
      </c>
      <c r="X1104" s="313" t="s">
        <v>79</v>
      </c>
      <c r="Y1104" s="310">
        <v>19260</v>
      </c>
      <c r="Z1104" s="313" t="s">
        <v>100</v>
      </c>
      <c r="AA1104" s="313" t="s">
        <v>79</v>
      </c>
      <c r="AB1104" s="310">
        <v>47490.42</v>
      </c>
      <c r="AC1104" s="261" t="s">
        <v>166</v>
      </c>
      <c r="AD1104" s="263" t="s">
        <v>100</v>
      </c>
      <c r="AE1104" s="264">
        <f>+V1104+Y1104</f>
        <v>128400</v>
      </c>
      <c r="AF1104" s="249" t="s">
        <v>79</v>
      </c>
      <c r="AG1104" s="261" t="s">
        <v>33</v>
      </c>
      <c r="AH1104" s="315" t="s">
        <v>269</v>
      </c>
      <c r="AI1104" s="315" t="s">
        <v>270</v>
      </c>
      <c r="AJ1104" s="334"/>
    </row>
    <row r="1105" spans="2:36" s="87" customFormat="1" ht="52" x14ac:dyDescent="0.35">
      <c r="B1105" s="248"/>
      <c r="C1105" s="342"/>
      <c r="D1105" s="248"/>
      <c r="E1105" s="344"/>
      <c r="F1105" s="242"/>
      <c r="G1105" s="242"/>
      <c r="H1105" s="248"/>
      <c r="I1105" s="256"/>
      <c r="J1105" s="20" t="s">
        <v>128</v>
      </c>
      <c r="K1105" s="28" t="s">
        <v>129</v>
      </c>
      <c r="L1105" s="28" t="s">
        <v>87</v>
      </c>
      <c r="M1105" s="84">
        <v>2</v>
      </c>
      <c r="N1105" s="535"/>
      <c r="O1105" s="342"/>
      <c r="P1105" s="256"/>
      <c r="Q1105" s="256"/>
      <c r="R1105" s="335"/>
      <c r="S1105" s="335"/>
      <c r="T1105" s="320"/>
      <c r="U1105" s="320"/>
      <c r="V1105" s="310"/>
      <c r="W1105" s="314"/>
      <c r="X1105" s="314"/>
      <c r="Y1105" s="310"/>
      <c r="Z1105" s="314"/>
      <c r="AA1105" s="314"/>
      <c r="AB1105" s="310"/>
      <c r="AC1105" s="222"/>
      <c r="AD1105" s="263"/>
      <c r="AE1105" s="241"/>
      <c r="AF1105" s="256"/>
      <c r="AG1105" s="222"/>
      <c r="AH1105" s="315"/>
      <c r="AI1105" s="315"/>
      <c r="AJ1105" s="320"/>
    </row>
    <row r="1106" spans="2:36" s="87" customFormat="1" ht="48.65" customHeight="1" x14ac:dyDescent="0.35">
      <c r="B1106" s="249"/>
      <c r="C1106" s="342"/>
      <c r="D1106" s="248"/>
      <c r="E1106" s="344"/>
      <c r="F1106" s="242"/>
      <c r="G1106" s="242"/>
      <c r="H1106" s="249"/>
      <c r="I1106" s="256"/>
      <c r="J1106" s="20" t="s">
        <v>144</v>
      </c>
      <c r="K1106" s="28" t="s">
        <v>145</v>
      </c>
      <c r="L1106" s="28" t="s">
        <v>87</v>
      </c>
      <c r="M1106" s="84">
        <v>60</v>
      </c>
      <c r="N1106" s="535"/>
      <c r="O1106" s="342"/>
      <c r="P1106" s="256"/>
      <c r="Q1106" s="256"/>
      <c r="R1106" s="335"/>
      <c r="S1106" s="335"/>
      <c r="T1106" s="320"/>
      <c r="U1106" s="320"/>
      <c r="V1106" s="310"/>
      <c r="W1106" s="314"/>
      <c r="X1106" s="314"/>
      <c r="Y1106" s="310"/>
      <c r="Z1106" s="314"/>
      <c r="AA1106" s="314"/>
      <c r="AB1106" s="310"/>
      <c r="AC1106" s="222"/>
      <c r="AD1106" s="264"/>
      <c r="AE1106" s="241"/>
      <c r="AF1106" s="256"/>
      <c r="AG1106" s="222"/>
      <c r="AH1106" s="315"/>
      <c r="AI1106" s="315"/>
      <c r="AJ1106" s="320"/>
    </row>
    <row r="1107" spans="2:36" s="87" customFormat="1" ht="133.5" customHeight="1" x14ac:dyDescent="0.35">
      <c r="B1107" s="194" t="s">
        <v>1063</v>
      </c>
      <c r="C1107" s="177" t="s">
        <v>911</v>
      </c>
      <c r="D1107" s="194" t="s">
        <v>66</v>
      </c>
      <c r="E1107" s="202" t="s">
        <v>67</v>
      </c>
      <c r="F1107" s="177" t="s">
        <v>151</v>
      </c>
      <c r="G1107" s="177" t="s">
        <v>164</v>
      </c>
      <c r="H1107" s="194" t="s">
        <v>70</v>
      </c>
      <c r="I1107" s="176" t="s">
        <v>79</v>
      </c>
      <c r="J1107" s="80" t="s">
        <v>229</v>
      </c>
      <c r="K1107" s="22" t="s">
        <v>124</v>
      </c>
      <c r="L1107" s="22" t="s">
        <v>88</v>
      </c>
      <c r="M1107" s="81">
        <v>40</v>
      </c>
      <c r="N1107" s="192" t="s">
        <v>687</v>
      </c>
      <c r="O1107" s="192" t="s">
        <v>906</v>
      </c>
      <c r="P1107" s="196" t="s">
        <v>75</v>
      </c>
      <c r="Q1107" s="196" t="s">
        <v>76</v>
      </c>
      <c r="R1107" s="210" t="s">
        <v>77</v>
      </c>
      <c r="S1107" s="210" t="s">
        <v>126</v>
      </c>
      <c r="T1107" s="213">
        <f>Y1107+V1107</f>
        <v>42800</v>
      </c>
      <c r="U1107" s="213">
        <f>+T1107/M1108</f>
        <v>42800</v>
      </c>
      <c r="V1107" s="277">
        <v>36380</v>
      </c>
      <c r="W1107" s="183" t="s">
        <v>100</v>
      </c>
      <c r="X1107" s="183" t="s">
        <v>79</v>
      </c>
      <c r="Y1107" s="277">
        <v>6420</v>
      </c>
      <c r="Z1107" s="183" t="s">
        <v>100</v>
      </c>
      <c r="AA1107" s="183" t="s">
        <v>79</v>
      </c>
      <c r="AB1107" s="277">
        <v>15830.14</v>
      </c>
      <c r="AC1107" s="206" t="s">
        <v>166</v>
      </c>
      <c r="AD1107" s="187" t="s">
        <v>100</v>
      </c>
      <c r="AE1107" s="188">
        <f>+V1107+Y1107</f>
        <v>42800</v>
      </c>
      <c r="AF1107" s="196" t="s">
        <v>79</v>
      </c>
      <c r="AG1107" s="206" t="s">
        <v>33</v>
      </c>
      <c r="AH1107" s="200" t="s">
        <v>269</v>
      </c>
      <c r="AI1107" s="200" t="s">
        <v>270</v>
      </c>
      <c r="AJ1107" s="213"/>
    </row>
    <row r="1108" spans="2:36" s="87" customFormat="1" ht="76.5" customHeight="1" x14ac:dyDescent="0.35">
      <c r="B1108" s="195"/>
      <c r="C1108" s="177"/>
      <c r="D1108" s="195"/>
      <c r="E1108" s="207"/>
      <c r="F1108" s="177"/>
      <c r="G1108" s="177"/>
      <c r="H1108" s="195"/>
      <c r="I1108" s="176"/>
      <c r="J1108" s="11" t="s">
        <v>128</v>
      </c>
      <c r="K1108" s="7" t="s">
        <v>129</v>
      </c>
      <c r="L1108" s="7" t="s">
        <v>87</v>
      </c>
      <c r="M1108" s="81">
        <v>1</v>
      </c>
      <c r="N1108" s="389"/>
      <c r="O1108" s="192"/>
      <c r="P1108" s="176"/>
      <c r="Q1108" s="176"/>
      <c r="R1108" s="179"/>
      <c r="S1108" s="179"/>
      <c r="T1108" s="180"/>
      <c r="U1108" s="180"/>
      <c r="V1108" s="277"/>
      <c r="W1108" s="184"/>
      <c r="X1108" s="184"/>
      <c r="Y1108" s="277"/>
      <c r="Z1108" s="184"/>
      <c r="AA1108" s="184"/>
      <c r="AB1108" s="277"/>
      <c r="AC1108" s="178"/>
      <c r="AD1108" s="187"/>
      <c r="AE1108" s="185"/>
      <c r="AF1108" s="176"/>
      <c r="AG1108" s="178"/>
      <c r="AH1108" s="200"/>
      <c r="AI1108" s="200"/>
      <c r="AJ1108" s="180"/>
    </row>
    <row r="1109" spans="2:36" s="87" customFormat="1" ht="48.65" customHeight="1" x14ac:dyDescent="0.35">
      <c r="B1109" s="196"/>
      <c r="C1109" s="177"/>
      <c r="D1109" s="195"/>
      <c r="E1109" s="207"/>
      <c r="F1109" s="177"/>
      <c r="G1109" s="177"/>
      <c r="H1109" s="196"/>
      <c r="I1109" s="176"/>
      <c r="J1109" s="11" t="s">
        <v>144</v>
      </c>
      <c r="K1109" s="7" t="s">
        <v>145</v>
      </c>
      <c r="L1109" s="7" t="s">
        <v>87</v>
      </c>
      <c r="M1109" s="81">
        <v>20</v>
      </c>
      <c r="N1109" s="389"/>
      <c r="O1109" s="192"/>
      <c r="P1109" s="176"/>
      <c r="Q1109" s="176"/>
      <c r="R1109" s="179"/>
      <c r="S1109" s="179"/>
      <c r="T1109" s="180"/>
      <c r="U1109" s="180"/>
      <c r="V1109" s="277"/>
      <c r="W1109" s="184"/>
      <c r="X1109" s="184"/>
      <c r="Y1109" s="277"/>
      <c r="Z1109" s="184"/>
      <c r="AA1109" s="184"/>
      <c r="AB1109" s="277"/>
      <c r="AC1109" s="178"/>
      <c r="AD1109" s="188"/>
      <c r="AE1109" s="185"/>
      <c r="AF1109" s="176"/>
      <c r="AG1109" s="178"/>
      <c r="AH1109" s="200"/>
      <c r="AI1109" s="200"/>
      <c r="AJ1109" s="180"/>
    </row>
    <row r="1110" spans="2:36" s="87" customFormat="1" ht="91" x14ac:dyDescent="0.35">
      <c r="B1110" s="194" t="s">
        <v>1064</v>
      </c>
      <c r="C1110" s="192" t="s">
        <v>910</v>
      </c>
      <c r="D1110" s="194" t="s">
        <v>66</v>
      </c>
      <c r="E1110" s="202" t="s">
        <v>67</v>
      </c>
      <c r="F1110" s="177" t="s">
        <v>151</v>
      </c>
      <c r="G1110" s="177" t="s">
        <v>164</v>
      </c>
      <c r="H1110" s="194" t="s">
        <v>70</v>
      </c>
      <c r="I1110" s="176" t="s">
        <v>79</v>
      </c>
      <c r="J1110" s="11" t="s">
        <v>229</v>
      </c>
      <c r="K1110" s="7" t="s">
        <v>124</v>
      </c>
      <c r="L1110" s="7" t="s">
        <v>88</v>
      </c>
      <c r="M1110" s="71">
        <v>40</v>
      </c>
      <c r="N1110" s="192" t="s">
        <v>687</v>
      </c>
      <c r="O1110" s="192" t="s">
        <v>906</v>
      </c>
      <c r="P1110" s="196" t="s">
        <v>75</v>
      </c>
      <c r="Q1110" s="196" t="s">
        <v>76</v>
      </c>
      <c r="R1110" s="210" t="s">
        <v>77</v>
      </c>
      <c r="S1110" s="210" t="s">
        <v>126</v>
      </c>
      <c r="T1110" s="213">
        <f>Y1110+V1110</f>
        <v>128400</v>
      </c>
      <c r="U1110" s="213">
        <f>+T1110/M1111</f>
        <v>64200</v>
      </c>
      <c r="V1110" s="277">
        <v>109140</v>
      </c>
      <c r="W1110" s="183" t="s">
        <v>100</v>
      </c>
      <c r="X1110" s="183" t="s">
        <v>79</v>
      </c>
      <c r="Y1110" s="277">
        <v>19260</v>
      </c>
      <c r="Z1110" s="183" t="s">
        <v>100</v>
      </c>
      <c r="AA1110" s="183" t="s">
        <v>79</v>
      </c>
      <c r="AB1110" s="277">
        <v>47490.42</v>
      </c>
      <c r="AC1110" s="206" t="s">
        <v>166</v>
      </c>
      <c r="AD1110" s="187" t="s">
        <v>100</v>
      </c>
      <c r="AE1110" s="188">
        <f>+V1110+Y1110</f>
        <v>128400</v>
      </c>
      <c r="AF1110" s="196" t="s">
        <v>79</v>
      </c>
      <c r="AG1110" s="206" t="s">
        <v>33</v>
      </c>
      <c r="AH1110" s="200" t="s">
        <v>269</v>
      </c>
      <c r="AI1110" s="200" t="s">
        <v>270</v>
      </c>
      <c r="AJ1110" s="213"/>
    </row>
    <row r="1111" spans="2:36" s="87" customFormat="1" ht="52" x14ac:dyDescent="0.35">
      <c r="B1111" s="195"/>
      <c r="C1111" s="192"/>
      <c r="D1111" s="195"/>
      <c r="E1111" s="207"/>
      <c r="F1111" s="177"/>
      <c r="G1111" s="177"/>
      <c r="H1111" s="195"/>
      <c r="I1111" s="176"/>
      <c r="J1111" s="11" t="s">
        <v>128</v>
      </c>
      <c r="K1111" s="7" t="s">
        <v>129</v>
      </c>
      <c r="L1111" s="7" t="s">
        <v>87</v>
      </c>
      <c r="M1111" s="81">
        <v>2</v>
      </c>
      <c r="N1111" s="389"/>
      <c r="O1111" s="192"/>
      <c r="P1111" s="176"/>
      <c r="Q1111" s="176"/>
      <c r="R1111" s="179"/>
      <c r="S1111" s="179"/>
      <c r="T1111" s="180"/>
      <c r="U1111" s="180"/>
      <c r="V1111" s="277"/>
      <c r="W1111" s="184"/>
      <c r="X1111" s="184"/>
      <c r="Y1111" s="277"/>
      <c r="Z1111" s="184"/>
      <c r="AA1111" s="184"/>
      <c r="AB1111" s="277"/>
      <c r="AC1111" s="178"/>
      <c r="AD1111" s="187"/>
      <c r="AE1111" s="185"/>
      <c r="AF1111" s="176"/>
      <c r="AG1111" s="178"/>
      <c r="AH1111" s="200"/>
      <c r="AI1111" s="200"/>
      <c r="AJ1111" s="180"/>
    </row>
    <row r="1112" spans="2:36" s="87" customFormat="1" ht="48.65" customHeight="1" x14ac:dyDescent="0.35">
      <c r="B1112" s="196"/>
      <c r="C1112" s="192"/>
      <c r="D1112" s="196"/>
      <c r="E1112" s="201"/>
      <c r="F1112" s="177"/>
      <c r="G1112" s="177"/>
      <c r="H1112" s="196"/>
      <c r="I1112" s="176"/>
      <c r="J1112" s="11" t="s">
        <v>144</v>
      </c>
      <c r="K1112" s="7" t="s">
        <v>145</v>
      </c>
      <c r="L1112" s="7" t="s">
        <v>87</v>
      </c>
      <c r="M1112" s="81">
        <v>60</v>
      </c>
      <c r="N1112" s="389"/>
      <c r="O1112" s="192"/>
      <c r="P1112" s="176"/>
      <c r="Q1112" s="176"/>
      <c r="R1112" s="179"/>
      <c r="S1112" s="179"/>
      <c r="T1112" s="180"/>
      <c r="U1112" s="180"/>
      <c r="V1112" s="277"/>
      <c r="W1112" s="184"/>
      <c r="X1112" s="184"/>
      <c r="Y1112" s="277"/>
      <c r="Z1112" s="184"/>
      <c r="AA1112" s="184"/>
      <c r="AB1112" s="277"/>
      <c r="AC1112" s="178"/>
      <c r="AD1112" s="188"/>
      <c r="AE1112" s="185"/>
      <c r="AF1112" s="176"/>
      <c r="AG1112" s="178"/>
      <c r="AH1112" s="200"/>
      <c r="AI1112" s="200"/>
      <c r="AJ1112" s="180"/>
    </row>
    <row r="1113" spans="2:36" ht="91" x14ac:dyDescent="0.3">
      <c r="B1113" s="196" t="s">
        <v>671</v>
      </c>
      <c r="C1113" s="196" t="s">
        <v>642</v>
      </c>
      <c r="D1113" s="196" t="s">
        <v>123</v>
      </c>
      <c r="E1113" s="201" t="s">
        <v>67</v>
      </c>
      <c r="F1113" s="201" t="s">
        <v>151</v>
      </c>
      <c r="G1113" s="201" t="s">
        <v>164</v>
      </c>
      <c r="H1113" s="195" t="s">
        <v>70</v>
      </c>
      <c r="I1113" s="196" t="s">
        <v>79</v>
      </c>
      <c r="J1113" s="80" t="s">
        <v>229</v>
      </c>
      <c r="K1113" s="22" t="s">
        <v>124</v>
      </c>
      <c r="L1113" s="22" t="s">
        <v>88</v>
      </c>
      <c r="M1113" s="22">
        <v>40</v>
      </c>
      <c r="N1113" s="206" t="s">
        <v>125</v>
      </c>
      <c r="O1113" s="215" t="s">
        <v>643</v>
      </c>
      <c r="P1113" s="196" t="s">
        <v>75</v>
      </c>
      <c r="Q1113" s="196" t="s">
        <v>76</v>
      </c>
      <c r="R1113" s="210" t="s">
        <v>77</v>
      </c>
      <c r="S1113" s="210" t="s">
        <v>126</v>
      </c>
      <c r="T1113" s="213">
        <f>Y1113+V1113</f>
        <v>343000</v>
      </c>
      <c r="U1113" s="213" t="s">
        <v>100</v>
      </c>
      <c r="V1113" s="183">
        <v>291550</v>
      </c>
      <c r="W1113" s="183" t="s">
        <v>100</v>
      </c>
      <c r="X1113" s="183" t="s">
        <v>79</v>
      </c>
      <c r="Y1113" s="183">
        <v>51450</v>
      </c>
      <c r="Z1113" s="183" t="s">
        <v>100</v>
      </c>
      <c r="AA1113" s="183" t="s">
        <v>79</v>
      </c>
      <c r="AB1113" s="328">
        <v>65333.33</v>
      </c>
      <c r="AC1113" s="206" t="s">
        <v>166</v>
      </c>
      <c r="AD1113" s="187" t="s">
        <v>100</v>
      </c>
      <c r="AE1113" s="188">
        <f>+V1113+Y1113</f>
        <v>343000</v>
      </c>
      <c r="AF1113" s="196" t="s">
        <v>79</v>
      </c>
      <c r="AG1113" s="206" t="s">
        <v>33</v>
      </c>
      <c r="AH1113" s="206" t="s">
        <v>178</v>
      </c>
      <c r="AI1113" s="206" t="s">
        <v>179</v>
      </c>
      <c r="AJ1113" s="213"/>
    </row>
    <row r="1114" spans="2:36" ht="52" x14ac:dyDescent="0.3">
      <c r="B1114" s="176"/>
      <c r="C1114" s="176"/>
      <c r="D1114" s="176"/>
      <c r="E1114" s="177"/>
      <c r="F1114" s="177"/>
      <c r="G1114" s="177"/>
      <c r="H1114" s="195"/>
      <c r="I1114" s="176"/>
      <c r="J1114" s="11" t="s">
        <v>128</v>
      </c>
      <c r="K1114" s="7" t="s">
        <v>129</v>
      </c>
      <c r="L1114" s="7" t="s">
        <v>87</v>
      </c>
      <c r="M1114" s="7">
        <v>1</v>
      </c>
      <c r="N1114" s="178"/>
      <c r="O1114" s="258"/>
      <c r="P1114" s="176"/>
      <c r="Q1114" s="176"/>
      <c r="R1114" s="179"/>
      <c r="S1114" s="179"/>
      <c r="T1114" s="180"/>
      <c r="U1114" s="180"/>
      <c r="V1114" s="184"/>
      <c r="W1114" s="184"/>
      <c r="X1114" s="184"/>
      <c r="Y1114" s="184"/>
      <c r="Z1114" s="184"/>
      <c r="AA1114" s="184"/>
      <c r="AB1114" s="277"/>
      <c r="AC1114" s="178"/>
      <c r="AD1114" s="187"/>
      <c r="AE1114" s="185"/>
      <c r="AF1114" s="176"/>
      <c r="AG1114" s="178"/>
      <c r="AH1114" s="178"/>
      <c r="AI1114" s="178"/>
      <c r="AJ1114" s="180"/>
    </row>
    <row r="1115" spans="2:36" ht="39" x14ac:dyDescent="0.3">
      <c r="B1115" s="176"/>
      <c r="C1115" s="176"/>
      <c r="D1115" s="176"/>
      <c r="E1115" s="177"/>
      <c r="F1115" s="177"/>
      <c r="G1115" s="177"/>
      <c r="H1115" s="196"/>
      <c r="I1115" s="176"/>
      <c r="J1115" s="11" t="s">
        <v>144</v>
      </c>
      <c r="K1115" s="7" t="s">
        <v>145</v>
      </c>
      <c r="L1115" s="7" t="s">
        <v>87</v>
      </c>
      <c r="M1115" s="71">
        <v>250</v>
      </c>
      <c r="N1115" s="178"/>
      <c r="O1115" s="258"/>
      <c r="P1115" s="176"/>
      <c r="Q1115" s="176"/>
      <c r="R1115" s="179"/>
      <c r="S1115" s="179"/>
      <c r="T1115" s="180"/>
      <c r="U1115" s="180"/>
      <c r="V1115" s="184"/>
      <c r="W1115" s="184"/>
      <c r="X1115" s="184"/>
      <c r="Y1115" s="184"/>
      <c r="Z1115" s="184"/>
      <c r="AA1115" s="184"/>
      <c r="AB1115" s="277"/>
      <c r="AC1115" s="178"/>
      <c r="AD1115" s="188"/>
      <c r="AE1115" s="185"/>
      <c r="AF1115" s="176"/>
      <c r="AG1115" s="178"/>
      <c r="AH1115" s="178"/>
      <c r="AI1115" s="178"/>
      <c r="AJ1115" s="180"/>
    </row>
    <row r="1116" spans="2:36" ht="52" x14ac:dyDescent="0.3">
      <c r="B1116" s="176" t="s">
        <v>672</v>
      </c>
      <c r="C1116" s="176" t="s">
        <v>644</v>
      </c>
      <c r="D1116" s="176" t="s">
        <v>123</v>
      </c>
      <c r="E1116" s="177" t="s">
        <v>67</v>
      </c>
      <c r="F1116" s="177" t="s">
        <v>151</v>
      </c>
      <c r="G1116" s="177" t="s">
        <v>164</v>
      </c>
      <c r="H1116" s="194" t="s">
        <v>70</v>
      </c>
      <c r="I1116" s="176" t="s">
        <v>100</v>
      </c>
      <c r="J1116" s="86" t="s">
        <v>128</v>
      </c>
      <c r="K1116" s="16" t="s">
        <v>129</v>
      </c>
      <c r="L1116" s="16" t="s">
        <v>87</v>
      </c>
      <c r="M1116" s="16">
        <v>1</v>
      </c>
      <c r="N1116" s="204" t="s">
        <v>125</v>
      </c>
      <c r="O1116" s="195" t="s">
        <v>643</v>
      </c>
      <c r="P1116" s="176" t="s">
        <v>75</v>
      </c>
      <c r="Q1116" s="176" t="s">
        <v>76</v>
      </c>
      <c r="R1116" s="176" t="s">
        <v>77</v>
      </c>
      <c r="S1116" s="532" t="s">
        <v>126</v>
      </c>
      <c r="T1116" s="212">
        <f t="shared" ref="T1116" si="17">V1116+Y1116</f>
        <v>147000</v>
      </c>
      <c r="U1116" s="212" t="s">
        <v>100</v>
      </c>
      <c r="V1116" s="182">
        <v>124950</v>
      </c>
      <c r="W1116" s="337" t="s">
        <v>100</v>
      </c>
      <c r="X1116" s="184" t="s">
        <v>100</v>
      </c>
      <c r="Y1116" s="182">
        <v>22050</v>
      </c>
      <c r="Z1116" s="182" t="s">
        <v>100</v>
      </c>
      <c r="AA1116" s="182" t="s">
        <v>79</v>
      </c>
      <c r="AB1116" s="182">
        <v>28000</v>
      </c>
      <c r="AC1116" s="205" t="s">
        <v>166</v>
      </c>
      <c r="AD1116" s="186" t="s">
        <v>100</v>
      </c>
      <c r="AE1116" s="187">
        <f>+V1116+Y1116</f>
        <v>147000</v>
      </c>
      <c r="AF1116" s="195" t="s">
        <v>79</v>
      </c>
      <c r="AG1116" s="205" t="s">
        <v>33</v>
      </c>
      <c r="AH1116" s="206" t="s">
        <v>181</v>
      </c>
      <c r="AI1116" s="206" t="s">
        <v>182</v>
      </c>
      <c r="AJ1116" s="180"/>
    </row>
    <row r="1117" spans="2:36" ht="55.5" customHeight="1" x14ac:dyDescent="0.3">
      <c r="B1117" s="176"/>
      <c r="C1117" s="176"/>
      <c r="D1117" s="176"/>
      <c r="E1117" s="177"/>
      <c r="F1117" s="177"/>
      <c r="G1117" s="177"/>
      <c r="H1117" s="196"/>
      <c r="I1117" s="176"/>
      <c r="J1117" s="11" t="s">
        <v>144</v>
      </c>
      <c r="K1117" s="7" t="s">
        <v>145</v>
      </c>
      <c r="L1117" s="7" t="s">
        <v>87</v>
      </c>
      <c r="M1117" s="71">
        <v>104</v>
      </c>
      <c r="N1117" s="206"/>
      <c r="O1117" s="176"/>
      <c r="P1117" s="176"/>
      <c r="Q1117" s="176"/>
      <c r="R1117" s="176"/>
      <c r="S1117" s="533"/>
      <c r="T1117" s="180"/>
      <c r="U1117" s="180"/>
      <c r="V1117" s="184"/>
      <c r="W1117" s="338"/>
      <c r="X1117" s="184"/>
      <c r="Y1117" s="184"/>
      <c r="Z1117" s="184"/>
      <c r="AA1117" s="184"/>
      <c r="AB1117" s="184"/>
      <c r="AC1117" s="178"/>
      <c r="AD1117" s="188"/>
      <c r="AE1117" s="185"/>
      <c r="AF1117" s="176"/>
      <c r="AG1117" s="178"/>
      <c r="AH1117" s="178"/>
      <c r="AI1117" s="178"/>
      <c r="AJ1117" s="180"/>
    </row>
    <row r="1118" spans="2:36" ht="52" x14ac:dyDescent="0.3">
      <c r="B1118" s="176" t="s">
        <v>673</v>
      </c>
      <c r="C1118" s="176" t="s">
        <v>645</v>
      </c>
      <c r="D1118" s="176" t="s">
        <v>123</v>
      </c>
      <c r="E1118" s="177" t="s">
        <v>67</v>
      </c>
      <c r="F1118" s="177" t="s">
        <v>151</v>
      </c>
      <c r="G1118" s="177" t="s">
        <v>164</v>
      </c>
      <c r="H1118" s="194" t="s">
        <v>70</v>
      </c>
      <c r="I1118" s="176" t="s">
        <v>100</v>
      </c>
      <c r="J1118" s="80" t="s">
        <v>128</v>
      </c>
      <c r="K1118" s="22" t="s">
        <v>129</v>
      </c>
      <c r="L1118" s="22" t="s">
        <v>87</v>
      </c>
      <c r="M1118" s="44">
        <v>2</v>
      </c>
      <c r="N1118" s="178" t="s">
        <v>125</v>
      </c>
      <c r="O1118" s="258" t="s">
        <v>643</v>
      </c>
      <c r="P1118" s="176" t="s">
        <v>75</v>
      </c>
      <c r="Q1118" s="176" t="s">
        <v>76</v>
      </c>
      <c r="R1118" s="176" t="s">
        <v>77</v>
      </c>
      <c r="S1118" s="179" t="s">
        <v>126</v>
      </c>
      <c r="T1118" s="180">
        <f t="shared" ref="T1118:T1120" si="18">V1118+Y1118</f>
        <v>72000</v>
      </c>
      <c r="U1118" s="180" t="s">
        <v>100</v>
      </c>
      <c r="V1118" s="184">
        <v>61200</v>
      </c>
      <c r="W1118" s="181" t="s">
        <v>100</v>
      </c>
      <c r="X1118" s="181" t="s">
        <v>100</v>
      </c>
      <c r="Y1118" s="184">
        <v>10800</v>
      </c>
      <c r="Z1118" s="184" t="s">
        <v>100</v>
      </c>
      <c r="AA1118" s="184" t="s">
        <v>79</v>
      </c>
      <c r="AB1118" s="184">
        <v>13714.29</v>
      </c>
      <c r="AC1118" s="178" t="s">
        <v>166</v>
      </c>
      <c r="AD1118" s="186" t="s">
        <v>100</v>
      </c>
      <c r="AE1118" s="185">
        <f>+V1118+Y1118</f>
        <v>72000</v>
      </c>
      <c r="AF1118" s="176" t="s">
        <v>79</v>
      </c>
      <c r="AG1118" s="178" t="s">
        <v>33</v>
      </c>
      <c r="AH1118" s="178" t="s">
        <v>181</v>
      </c>
      <c r="AI1118" s="178" t="s">
        <v>182</v>
      </c>
      <c r="AJ1118" s="180"/>
    </row>
    <row r="1119" spans="2:36" ht="100" customHeight="1" x14ac:dyDescent="0.3">
      <c r="B1119" s="176"/>
      <c r="C1119" s="176"/>
      <c r="D1119" s="176"/>
      <c r="E1119" s="177"/>
      <c r="F1119" s="177"/>
      <c r="G1119" s="177"/>
      <c r="H1119" s="196"/>
      <c r="I1119" s="176"/>
      <c r="J1119" s="11" t="s">
        <v>144</v>
      </c>
      <c r="K1119" s="7" t="s">
        <v>145</v>
      </c>
      <c r="L1119" s="7" t="s">
        <v>87</v>
      </c>
      <c r="M1119" s="130">
        <v>6</v>
      </c>
      <c r="N1119" s="178"/>
      <c r="O1119" s="258"/>
      <c r="P1119" s="176"/>
      <c r="Q1119" s="176"/>
      <c r="R1119" s="176"/>
      <c r="S1119" s="179"/>
      <c r="T1119" s="180"/>
      <c r="U1119" s="180"/>
      <c r="V1119" s="184"/>
      <c r="W1119" s="183"/>
      <c r="X1119" s="183"/>
      <c r="Y1119" s="184"/>
      <c r="Z1119" s="184"/>
      <c r="AA1119" s="184"/>
      <c r="AB1119" s="184"/>
      <c r="AC1119" s="178"/>
      <c r="AD1119" s="188"/>
      <c r="AE1119" s="185"/>
      <c r="AF1119" s="176"/>
      <c r="AG1119" s="178"/>
      <c r="AH1119" s="178"/>
      <c r="AI1119" s="178"/>
      <c r="AJ1119" s="180"/>
    </row>
    <row r="1120" spans="2:36" ht="57" customHeight="1" x14ac:dyDescent="0.3">
      <c r="B1120" s="176" t="s">
        <v>674</v>
      </c>
      <c r="C1120" s="176" t="s">
        <v>646</v>
      </c>
      <c r="D1120" s="176" t="s">
        <v>123</v>
      </c>
      <c r="E1120" s="177" t="s">
        <v>67</v>
      </c>
      <c r="F1120" s="177" t="s">
        <v>149</v>
      </c>
      <c r="G1120" s="177" t="s">
        <v>69</v>
      </c>
      <c r="H1120" s="176" t="s">
        <v>70</v>
      </c>
      <c r="I1120" s="176" t="s">
        <v>100</v>
      </c>
      <c r="J1120" s="11" t="s">
        <v>130</v>
      </c>
      <c r="K1120" s="7" t="s">
        <v>131</v>
      </c>
      <c r="L1120" s="7" t="s">
        <v>132</v>
      </c>
      <c r="M1120" s="7">
        <v>2</v>
      </c>
      <c r="N1120" s="178" t="s">
        <v>125</v>
      </c>
      <c r="O1120" s="258" t="s">
        <v>647</v>
      </c>
      <c r="P1120" s="176" t="s">
        <v>75</v>
      </c>
      <c r="Q1120" s="176" t="s">
        <v>76</v>
      </c>
      <c r="R1120" s="176" t="s">
        <v>77</v>
      </c>
      <c r="S1120" s="179" t="s">
        <v>126</v>
      </c>
      <c r="T1120" s="180">
        <f t="shared" si="18"/>
        <v>138000</v>
      </c>
      <c r="U1120" s="180" t="s">
        <v>100</v>
      </c>
      <c r="V1120" s="184">
        <v>117300</v>
      </c>
      <c r="W1120" s="184" t="s">
        <v>100</v>
      </c>
      <c r="X1120" s="184" t="s">
        <v>100</v>
      </c>
      <c r="Y1120" s="184">
        <v>20700</v>
      </c>
      <c r="Z1120" s="184" t="s">
        <v>100</v>
      </c>
      <c r="AA1120" s="184" t="s">
        <v>100</v>
      </c>
      <c r="AB1120" s="184">
        <v>26285.71</v>
      </c>
      <c r="AC1120" s="178" t="s">
        <v>80</v>
      </c>
      <c r="AD1120" s="185" t="s">
        <v>100</v>
      </c>
      <c r="AE1120" s="184">
        <f>+V1120+Y1120</f>
        <v>138000</v>
      </c>
      <c r="AF1120" s="180" t="s">
        <v>100</v>
      </c>
      <c r="AG1120" s="184" t="s">
        <v>33</v>
      </c>
      <c r="AH1120" s="184" t="s">
        <v>320</v>
      </c>
      <c r="AI1120" s="184" t="s">
        <v>270</v>
      </c>
      <c r="AJ1120" s="180"/>
    </row>
    <row r="1121" spans="2:36" ht="70.5" customHeight="1" x14ac:dyDescent="0.3">
      <c r="B1121" s="176"/>
      <c r="C1121" s="176"/>
      <c r="D1121" s="176"/>
      <c r="E1121" s="177"/>
      <c r="F1121" s="177"/>
      <c r="G1121" s="177"/>
      <c r="H1121" s="176"/>
      <c r="I1121" s="176"/>
      <c r="J1121" s="11" t="s">
        <v>133</v>
      </c>
      <c r="K1121" s="7" t="s">
        <v>134</v>
      </c>
      <c r="L1121" s="7" t="s">
        <v>87</v>
      </c>
      <c r="M1121" s="7">
        <v>2</v>
      </c>
      <c r="N1121" s="178"/>
      <c r="O1121" s="258"/>
      <c r="P1121" s="176"/>
      <c r="Q1121" s="176"/>
      <c r="R1121" s="176"/>
      <c r="S1121" s="179"/>
      <c r="T1121" s="180"/>
      <c r="U1121" s="180"/>
      <c r="V1121" s="184"/>
      <c r="W1121" s="184"/>
      <c r="X1121" s="184"/>
      <c r="Y1121" s="184"/>
      <c r="Z1121" s="184"/>
      <c r="AA1121" s="184"/>
      <c r="AB1121" s="184"/>
      <c r="AC1121" s="178"/>
      <c r="AD1121" s="185"/>
      <c r="AE1121" s="184"/>
      <c r="AF1121" s="180"/>
      <c r="AG1121" s="184"/>
      <c r="AH1121" s="184"/>
      <c r="AI1121" s="184"/>
      <c r="AJ1121" s="180"/>
    </row>
    <row r="1122" spans="2:36" ht="39" x14ac:dyDescent="0.3">
      <c r="B1122" s="176"/>
      <c r="C1122" s="176"/>
      <c r="D1122" s="176"/>
      <c r="E1122" s="177"/>
      <c r="F1122" s="177"/>
      <c r="G1122" s="177"/>
      <c r="H1122" s="176"/>
      <c r="I1122" s="176"/>
      <c r="J1122" s="11" t="s">
        <v>230</v>
      </c>
      <c r="K1122" s="7" t="s">
        <v>135</v>
      </c>
      <c r="L1122" s="7" t="s">
        <v>136</v>
      </c>
      <c r="M1122" s="7">
        <v>2</v>
      </c>
      <c r="N1122" s="178"/>
      <c r="O1122" s="258"/>
      <c r="P1122" s="176"/>
      <c r="Q1122" s="176"/>
      <c r="R1122" s="176"/>
      <c r="S1122" s="179"/>
      <c r="T1122" s="180"/>
      <c r="U1122" s="180"/>
      <c r="V1122" s="184"/>
      <c r="W1122" s="184"/>
      <c r="X1122" s="184"/>
      <c r="Y1122" s="184"/>
      <c r="Z1122" s="184"/>
      <c r="AA1122" s="184"/>
      <c r="AB1122" s="184"/>
      <c r="AC1122" s="178"/>
      <c r="AD1122" s="185"/>
      <c r="AE1122" s="184"/>
      <c r="AF1122" s="180"/>
      <c r="AG1122" s="184"/>
      <c r="AH1122" s="184"/>
      <c r="AI1122" s="184"/>
      <c r="AJ1122" s="180"/>
    </row>
    <row r="1123" spans="2:36" ht="68.5" customHeight="1" x14ac:dyDescent="0.3">
      <c r="B1123" s="176"/>
      <c r="C1123" s="176"/>
      <c r="D1123" s="176"/>
      <c r="E1123" s="177"/>
      <c r="F1123" s="177"/>
      <c r="G1123" s="177"/>
      <c r="H1123" s="176"/>
      <c r="I1123" s="176"/>
      <c r="J1123" s="11" t="s">
        <v>137</v>
      </c>
      <c r="K1123" s="7" t="s">
        <v>138</v>
      </c>
      <c r="L1123" s="7" t="s">
        <v>136</v>
      </c>
      <c r="M1123" s="7">
        <v>2</v>
      </c>
      <c r="N1123" s="178"/>
      <c r="O1123" s="258"/>
      <c r="P1123" s="176"/>
      <c r="Q1123" s="176"/>
      <c r="R1123" s="176"/>
      <c r="S1123" s="179"/>
      <c r="T1123" s="180"/>
      <c r="U1123" s="180"/>
      <c r="V1123" s="184"/>
      <c r="W1123" s="184"/>
      <c r="X1123" s="184"/>
      <c r="Y1123" s="184"/>
      <c r="Z1123" s="184"/>
      <c r="AA1123" s="184"/>
      <c r="AB1123" s="184"/>
      <c r="AC1123" s="178"/>
      <c r="AD1123" s="185"/>
      <c r="AE1123" s="184"/>
      <c r="AF1123" s="180"/>
      <c r="AG1123" s="184"/>
      <c r="AH1123" s="184"/>
      <c r="AI1123" s="184"/>
      <c r="AJ1123" s="180"/>
    </row>
    <row r="1124" spans="2:36" ht="91" x14ac:dyDescent="0.3">
      <c r="B1124" s="196" t="s">
        <v>1027</v>
      </c>
      <c r="C1124" s="196" t="s">
        <v>642</v>
      </c>
      <c r="D1124" s="196" t="s">
        <v>123</v>
      </c>
      <c r="E1124" s="201" t="s">
        <v>67</v>
      </c>
      <c r="F1124" s="201" t="s">
        <v>151</v>
      </c>
      <c r="G1124" s="201" t="s">
        <v>164</v>
      </c>
      <c r="H1124" s="195" t="s">
        <v>70</v>
      </c>
      <c r="I1124" s="196" t="s">
        <v>79</v>
      </c>
      <c r="J1124" s="80" t="s">
        <v>229</v>
      </c>
      <c r="K1124" s="22" t="s">
        <v>124</v>
      </c>
      <c r="L1124" s="22" t="s">
        <v>88</v>
      </c>
      <c r="M1124" s="22">
        <v>40</v>
      </c>
      <c r="N1124" s="206" t="s">
        <v>125</v>
      </c>
      <c r="O1124" s="215" t="s">
        <v>643</v>
      </c>
      <c r="P1124" s="196" t="s">
        <v>75</v>
      </c>
      <c r="Q1124" s="196" t="s">
        <v>76</v>
      </c>
      <c r="R1124" s="210" t="s">
        <v>77</v>
      </c>
      <c r="S1124" s="210" t="s">
        <v>126</v>
      </c>
      <c r="T1124" s="213">
        <f>Y1124+V1124</f>
        <v>223756.02000000002</v>
      </c>
      <c r="U1124" s="213" t="s">
        <v>100</v>
      </c>
      <c r="V1124" s="183">
        <v>190192.63</v>
      </c>
      <c r="W1124" s="183" t="s">
        <v>100</v>
      </c>
      <c r="X1124" s="183" t="s">
        <v>79</v>
      </c>
      <c r="Y1124" s="183">
        <v>33563.39</v>
      </c>
      <c r="Z1124" s="183" t="s">
        <v>100</v>
      </c>
      <c r="AA1124" s="183" t="s">
        <v>79</v>
      </c>
      <c r="AB1124" s="328">
        <v>42620.18</v>
      </c>
      <c r="AC1124" s="206" t="s">
        <v>166</v>
      </c>
      <c r="AD1124" s="187" t="s">
        <v>100</v>
      </c>
      <c r="AE1124" s="188">
        <f>+V1124+Y1124</f>
        <v>223756.02000000002</v>
      </c>
      <c r="AF1124" s="196" t="s">
        <v>79</v>
      </c>
      <c r="AG1124" s="206" t="s">
        <v>33</v>
      </c>
      <c r="AH1124" s="206" t="s">
        <v>320</v>
      </c>
      <c r="AI1124" s="206" t="s">
        <v>937</v>
      </c>
      <c r="AJ1124" s="213"/>
    </row>
    <row r="1125" spans="2:36" ht="52" x14ac:dyDescent="0.3">
      <c r="B1125" s="176"/>
      <c r="C1125" s="176"/>
      <c r="D1125" s="176"/>
      <c r="E1125" s="177"/>
      <c r="F1125" s="177"/>
      <c r="G1125" s="177"/>
      <c r="H1125" s="195"/>
      <c r="I1125" s="176"/>
      <c r="J1125" s="11" t="s">
        <v>128</v>
      </c>
      <c r="K1125" s="7" t="s">
        <v>129</v>
      </c>
      <c r="L1125" s="7" t="s">
        <v>87</v>
      </c>
      <c r="M1125" s="7">
        <v>1</v>
      </c>
      <c r="N1125" s="178"/>
      <c r="O1125" s="258"/>
      <c r="P1125" s="176"/>
      <c r="Q1125" s="176"/>
      <c r="R1125" s="179"/>
      <c r="S1125" s="179"/>
      <c r="T1125" s="180"/>
      <c r="U1125" s="180"/>
      <c r="V1125" s="184"/>
      <c r="W1125" s="184"/>
      <c r="X1125" s="184"/>
      <c r="Y1125" s="184"/>
      <c r="Z1125" s="184"/>
      <c r="AA1125" s="184"/>
      <c r="AB1125" s="277"/>
      <c r="AC1125" s="178"/>
      <c r="AD1125" s="187"/>
      <c r="AE1125" s="185"/>
      <c r="AF1125" s="176"/>
      <c r="AG1125" s="178"/>
      <c r="AH1125" s="178"/>
      <c r="AI1125" s="178"/>
      <c r="AJ1125" s="180"/>
    </row>
    <row r="1126" spans="2:36" ht="39" x14ac:dyDescent="0.3">
      <c r="B1126" s="176"/>
      <c r="C1126" s="176"/>
      <c r="D1126" s="176"/>
      <c r="E1126" s="177"/>
      <c r="F1126" s="177"/>
      <c r="G1126" s="177"/>
      <c r="H1126" s="196"/>
      <c r="I1126" s="176"/>
      <c r="J1126" s="11" t="s">
        <v>144</v>
      </c>
      <c r="K1126" s="7" t="s">
        <v>145</v>
      </c>
      <c r="L1126" s="7" t="s">
        <v>87</v>
      </c>
      <c r="M1126" s="71">
        <v>112</v>
      </c>
      <c r="N1126" s="178"/>
      <c r="O1126" s="258"/>
      <c r="P1126" s="176"/>
      <c r="Q1126" s="176"/>
      <c r="R1126" s="179"/>
      <c r="S1126" s="179"/>
      <c r="T1126" s="180"/>
      <c r="U1126" s="180"/>
      <c r="V1126" s="184"/>
      <c r="W1126" s="184"/>
      <c r="X1126" s="184"/>
      <c r="Y1126" s="184"/>
      <c r="Z1126" s="184"/>
      <c r="AA1126" s="184"/>
      <c r="AB1126" s="277"/>
      <c r="AC1126" s="178"/>
      <c r="AD1126" s="188"/>
      <c r="AE1126" s="185"/>
      <c r="AF1126" s="176"/>
      <c r="AG1126" s="178"/>
      <c r="AH1126" s="178"/>
      <c r="AI1126" s="178"/>
      <c r="AJ1126" s="180"/>
    </row>
    <row r="1127" spans="2:36" ht="124" customHeight="1" x14ac:dyDescent="0.3">
      <c r="B1127" s="210" t="s">
        <v>947</v>
      </c>
      <c r="C1127" s="215" t="s">
        <v>950</v>
      </c>
      <c r="D1127" s="201" t="s">
        <v>66</v>
      </c>
      <c r="E1127" s="201" t="s">
        <v>67</v>
      </c>
      <c r="F1127" s="201" t="s">
        <v>151</v>
      </c>
      <c r="G1127" s="201" t="s">
        <v>164</v>
      </c>
      <c r="H1127" s="195" t="s">
        <v>70</v>
      </c>
      <c r="I1127" s="196" t="s">
        <v>79</v>
      </c>
      <c r="J1127" s="80" t="s">
        <v>229</v>
      </c>
      <c r="K1127" s="22" t="s">
        <v>124</v>
      </c>
      <c r="L1127" s="22" t="s">
        <v>88</v>
      </c>
      <c r="M1127" s="22">
        <v>40</v>
      </c>
      <c r="N1127" s="206" t="s">
        <v>125</v>
      </c>
      <c r="O1127" s="176" t="s">
        <v>952</v>
      </c>
      <c r="P1127" s="196" t="s">
        <v>75</v>
      </c>
      <c r="Q1127" s="196" t="s">
        <v>76</v>
      </c>
      <c r="R1127" s="210" t="s">
        <v>77</v>
      </c>
      <c r="S1127" s="210" t="s">
        <v>126</v>
      </c>
      <c r="T1127" s="213">
        <f>Y1127+V1127</f>
        <v>419950.5</v>
      </c>
      <c r="U1127" s="213">
        <f>+T1127/M1128</f>
        <v>69991.75</v>
      </c>
      <c r="V1127" s="185">
        <v>356958</v>
      </c>
      <c r="W1127" s="183" t="s">
        <v>100</v>
      </c>
      <c r="X1127" s="183" t="s">
        <v>79</v>
      </c>
      <c r="Y1127" s="185">
        <v>62992.5</v>
      </c>
      <c r="Z1127" s="183" t="s">
        <v>100</v>
      </c>
      <c r="AA1127" s="183" t="s">
        <v>79</v>
      </c>
      <c r="AB1127" s="185">
        <v>104987.65</v>
      </c>
      <c r="AC1127" s="206" t="s">
        <v>166</v>
      </c>
      <c r="AD1127" s="187" t="s">
        <v>100</v>
      </c>
      <c r="AE1127" s="188">
        <f>+V1127+Y1127</f>
        <v>419950.5</v>
      </c>
      <c r="AF1127" s="196" t="s">
        <v>79</v>
      </c>
      <c r="AG1127" s="206" t="s">
        <v>33</v>
      </c>
      <c r="AH1127" s="200" t="s">
        <v>197</v>
      </c>
      <c r="AI1127" s="536" t="s">
        <v>182</v>
      </c>
      <c r="AJ1127" s="213"/>
    </row>
    <row r="1128" spans="2:36" ht="68.5" customHeight="1" x14ac:dyDescent="0.3">
      <c r="B1128" s="179"/>
      <c r="C1128" s="258"/>
      <c r="D1128" s="177"/>
      <c r="E1128" s="177"/>
      <c r="F1128" s="177"/>
      <c r="G1128" s="177"/>
      <c r="H1128" s="195"/>
      <c r="I1128" s="176"/>
      <c r="J1128" s="11" t="s">
        <v>128</v>
      </c>
      <c r="K1128" s="7" t="s">
        <v>129</v>
      </c>
      <c r="L1128" s="7" t="s">
        <v>87</v>
      </c>
      <c r="M1128" s="7">
        <v>6</v>
      </c>
      <c r="N1128" s="178"/>
      <c r="O1128" s="258"/>
      <c r="P1128" s="176"/>
      <c r="Q1128" s="176"/>
      <c r="R1128" s="179"/>
      <c r="S1128" s="179"/>
      <c r="T1128" s="180"/>
      <c r="U1128" s="180"/>
      <c r="V1128" s="269"/>
      <c r="W1128" s="184"/>
      <c r="X1128" s="184"/>
      <c r="Y1128" s="269"/>
      <c r="Z1128" s="184"/>
      <c r="AA1128" s="184"/>
      <c r="AB1128" s="269"/>
      <c r="AC1128" s="178"/>
      <c r="AD1128" s="187"/>
      <c r="AE1128" s="185"/>
      <c r="AF1128" s="176"/>
      <c r="AG1128" s="178"/>
      <c r="AH1128" s="367"/>
      <c r="AI1128" s="279"/>
      <c r="AJ1128" s="180"/>
    </row>
    <row r="1129" spans="2:36" ht="202.5" customHeight="1" x14ac:dyDescent="0.3">
      <c r="B1129" s="179"/>
      <c r="C1129" s="258"/>
      <c r="D1129" s="177"/>
      <c r="E1129" s="177"/>
      <c r="F1129" s="177"/>
      <c r="G1129" s="177"/>
      <c r="H1129" s="196"/>
      <c r="I1129" s="176"/>
      <c r="J1129" s="11" t="s">
        <v>144</v>
      </c>
      <c r="K1129" s="7" t="s">
        <v>145</v>
      </c>
      <c r="L1129" s="7" t="s">
        <v>87</v>
      </c>
      <c r="M1129" s="71">
        <v>180</v>
      </c>
      <c r="N1129" s="178"/>
      <c r="O1129" s="258"/>
      <c r="P1129" s="176"/>
      <c r="Q1129" s="176"/>
      <c r="R1129" s="179"/>
      <c r="S1129" s="179"/>
      <c r="T1129" s="180"/>
      <c r="U1129" s="180"/>
      <c r="V1129" s="269"/>
      <c r="W1129" s="184"/>
      <c r="X1129" s="184"/>
      <c r="Y1129" s="269"/>
      <c r="Z1129" s="184"/>
      <c r="AA1129" s="184"/>
      <c r="AB1129" s="269"/>
      <c r="AC1129" s="178"/>
      <c r="AD1129" s="188"/>
      <c r="AE1129" s="185"/>
      <c r="AF1129" s="176"/>
      <c r="AG1129" s="178"/>
      <c r="AH1129" s="367"/>
      <c r="AI1129" s="279"/>
      <c r="AJ1129" s="180"/>
    </row>
    <row r="1130" spans="2:36" ht="68.5" customHeight="1" x14ac:dyDescent="0.3">
      <c r="B1130" s="194" t="s">
        <v>948</v>
      </c>
      <c r="C1130" s="240" t="s">
        <v>951</v>
      </c>
      <c r="D1130" s="194" t="s">
        <v>66</v>
      </c>
      <c r="E1130" s="202" t="s">
        <v>67</v>
      </c>
      <c r="F1130" s="201" t="s">
        <v>149</v>
      </c>
      <c r="G1130" s="201" t="s">
        <v>69</v>
      </c>
      <c r="H1130" s="194" t="s">
        <v>70</v>
      </c>
      <c r="I1130" s="196" t="s">
        <v>100</v>
      </c>
      <c r="J1130" s="11" t="s">
        <v>130</v>
      </c>
      <c r="K1130" s="30" t="s">
        <v>131</v>
      </c>
      <c r="L1130" s="7" t="s">
        <v>132</v>
      </c>
      <c r="M1130" s="7">
        <v>3</v>
      </c>
      <c r="N1130" s="178" t="s">
        <v>125</v>
      </c>
      <c r="O1130" s="240" t="s">
        <v>361</v>
      </c>
      <c r="P1130" s="311" t="s">
        <v>75</v>
      </c>
      <c r="Q1130" s="311" t="s">
        <v>76</v>
      </c>
      <c r="R1130" s="311" t="s">
        <v>77</v>
      </c>
      <c r="S1130" s="179" t="s">
        <v>126</v>
      </c>
      <c r="T1130" s="180">
        <f t="shared" ref="T1130" si="19">V1130+Y1130</f>
        <v>239972</v>
      </c>
      <c r="U1130" s="180" t="s">
        <v>100</v>
      </c>
      <c r="V1130" s="306">
        <v>203976</v>
      </c>
      <c r="W1130" s="184" t="s">
        <v>100</v>
      </c>
      <c r="X1130" s="184" t="s">
        <v>100</v>
      </c>
      <c r="Y1130" s="306">
        <v>35996</v>
      </c>
      <c r="Z1130" s="184" t="s">
        <v>100</v>
      </c>
      <c r="AA1130" s="184" t="s">
        <v>100</v>
      </c>
      <c r="AB1130" s="306">
        <v>59992.94</v>
      </c>
      <c r="AC1130" s="178" t="s">
        <v>80</v>
      </c>
      <c r="AD1130" s="186" t="s">
        <v>100</v>
      </c>
      <c r="AE1130" s="184">
        <f>+V1130+Y1130</f>
        <v>239972</v>
      </c>
      <c r="AF1130" s="180" t="s">
        <v>100</v>
      </c>
      <c r="AG1130" s="184" t="s">
        <v>33</v>
      </c>
      <c r="AH1130" s="317" t="s">
        <v>181</v>
      </c>
      <c r="AI1130" s="317" t="s">
        <v>200</v>
      </c>
      <c r="AJ1130" s="180"/>
    </row>
    <row r="1131" spans="2:36" ht="68.5" customHeight="1" x14ac:dyDescent="0.3">
      <c r="B1131" s="195"/>
      <c r="C1131" s="214"/>
      <c r="D1131" s="195"/>
      <c r="E1131" s="207"/>
      <c r="F1131" s="177"/>
      <c r="G1131" s="177"/>
      <c r="H1131" s="195"/>
      <c r="I1131" s="176"/>
      <c r="J1131" s="11" t="s">
        <v>133</v>
      </c>
      <c r="K1131" s="30" t="s">
        <v>134</v>
      </c>
      <c r="L1131" s="7" t="s">
        <v>87</v>
      </c>
      <c r="M1131" s="7">
        <v>1</v>
      </c>
      <c r="N1131" s="178"/>
      <c r="O1131" s="214"/>
      <c r="P1131" s="312"/>
      <c r="Q1131" s="312"/>
      <c r="R1131" s="312"/>
      <c r="S1131" s="179"/>
      <c r="T1131" s="180"/>
      <c r="U1131" s="180"/>
      <c r="V1131" s="307"/>
      <c r="W1131" s="184"/>
      <c r="X1131" s="184"/>
      <c r="Y1131" s="307"/>
      <c r="Z1131" s="184"/>
      <c r="AA1131" s="184"/>
      <c r="AB1131" s="307"/>
      <c r="AC1131" s="178"/>
      <c r="AD1131" s="187"/>
      <c r="AE1131" s="184"/>
      <c r="AF1131" s="180"/>
      <c r="AG1131" s="184"/>
      <c r="AH1131" s="318"/>
      <c r="AI1131" s="318"/>
      <c r="AJ1131" s="180"/>
    </row>
    <row r="1132" spans="2:36" ht="68.5" customHeight="1" x14ac:dyDescent="0.3">
      <c r="B1132" s="195"/>
      <c r="C1132" s="214"/>
      <c r="D1132" s="195"/>
      <c r="E1132" s="207"/>
      <c r="F1132" s="177"/>
      <c r="G1132" s="177"/>
      <c r="H1132" s="195"/>
      <c r="I1132" s="176"/>
      <c r="J1132" s="11" t="s">
        <v>230</v>
      </c>
      <c r="K1132" s="30" t="s">
        <v>135</v>
      </c>
      <c r="L1132" s="7" t="s">
        <v>136</v>
      </c>
      <c r="M1132" s="7">
        <v>1</v>
      </c>
      <c r="N1132" s="178"/>
      <c r="O1132" s="214"/>
      <c r="P1132" s="312"/>
      <c r="Q1132" s="312"/>
      <c r="R1132" s="312"/>
      <c r="S1132" s="179"/>
      <c r="T1132" s="180"/>
      <c r="U1132" s="180"/>
      <c r="V1132" s="307"/>
      <c r="W1132" s="184"/>
      <c r="X1132" s="184"/>
      <c r="Y1132" s="307"/>
      <c r="Z1132" s="184"/>
      <c r="AA1132" s="184"/>
      <c r="AB1132" s="307"/>
      <c r="AC1132" s="178"/>
      <c r="AD1132" s="187"/>
      <c r="AE1132" s="184"/>
      <c r="AF1132" s="180"/>
      <c r="AG1132" s="184"/>
      <c r="AH1132" s="318"/>
      <c r="AI1132" s="318"/>
      <c r="AJ1132" s="180"/>
    </row>
    <row r="1133" spans="2:36" ht="68.5" customHeight="1" x14ac:dyDescent="0.3">
      <c r="B1133" s="195"/>
      <c r="C1133" s="214"/>
      <c r="D1133" s="195"/>
      <c r="E1133" s="207"/>
      <c r="F1133" s="202"/>
      <c r="G1133" s="202"/>
      <c r="H1133" s="195"/>
      <c r="I1133" s="194"/>
      <c r="J1133" s="29" t="s">
        <v>137</v>
      </c>
      <c r="K1133" s="47" t="s">
        <v>138</v>
      </c>
      <c r="L1133" s="14" t="s">
        <v>136</v>
      </c>
      <c r="M1133" s="7">
        <v>1</v>
      </c>
      <c r="N1133" s="204"/>
      <c r="O1133" s="214"/>
      <c r="P1133" s="312"/>
      <c r="Q1133" s="312"/>
      <c r="R1133" s="312"/>
      <c r="S1133" s="208"/>
      <c r="T1133" s="211"/>
      <c r="U1133" s="211"/>
      <c r="V1133" s="307"/>
      <c r="W1133" s="181"/>
      <c r="X1133" s="181"/>
      <c r="Y1133" s="307"/>
      <c r="Z1133" s="181"/>
      <c r="AA1133" s="181"/>
      <c r="AB1133" s="307"/>
      <c r="AC1133" s="204"/>
      <c r="AD1133" s="187"/>
      <c r="AE1133" s="181"/>
      <c r="AF1133" s="211"/>
      <c r="AG1133" s="181"/>
      <c r="AH1133" s="318"/>
      <c r="AI1133" s="318"/>
      <c r="AJ1133" s="211"/>
    </row>
    <row r="1134" spans="2:36" ht="137.15" customHeight="1" x14ac:dyDescent="0.3">
      <c r="B1134" s="176" t="s">
        <v>949</v>
      </c>
      <c r="C1134" s="258" t="s">
        <v>950</v>
      </c>
      <c r="D1134" s="177" t="s">
        <v>66</v>
      </c>
      <c r="E1134" s="177" t="s">
        <v>67</v>
      </c>
      <c r="F1134" s="177" t="s">
        <v>151</v>
      </c>
      <c r="G1134" s="177" t="s">
        <v>164</v>
      </c>
      <c r="H1134" s="176" t="s">
        <v>70</v>
      </c>
      <c r="I1134" s="176" t="s">
        <v>79</v>
      </c>
      <c r="J1134" s="11" t="s">
        <v>229</v>
      </c>
      <c r="K1134" s="7" t="s">
        <v>124</v>
      </c>
      <c r="L1134" s="7" t="s">
        <v>88</v>
      </c>
      <c r="M1134" s="7">
        <v>40</v>
      </c>
      <c r="N1134" s="178" t="s">
        <v>125</v>
      </c>
      <c r="O1134" s="258" t="s">
        <v>1105</v>
      </c>
      <c r="P1134" s="176" t="s">
        <v>75</v>
      </c>
      <c r="Q1134" s="176" t="s">
        <v>76</v>
      </c>
      <c r="R1134" s="179" t="s">
        <v>77</v>
      </c>
      <c r="S1134" s="179" t="s">
        <v>126</v>
      </c>
      <c r="T1134" s="180">
        <f>Y1134+V1134</f>
        <v>139983.38</v>
      </c>
      <c r="U1134" s="180">
        <f>+T1134/M1135</f>
        <v>69991.69</v>
      </c>
      <c r="V1134" s="185">
        <v>118986</v>
      </c>
      <c r="W1134" s="184" t="s">
        <v>100</v>
      </c>
      <c r="X1134" s="184" t="s">
        <v>79</v>
      </c>
      <c r="Y1134" s="185">
        <v>20997.38</v>
      </c>
      <c r="Z1134" s="184" t="s">
        <v>100</v>
      </c>
      <c r="AA1134" s="184" t="s">
        <v>79</v>
      </c>
      <c r="AB1134" s="185">
        <v>34995.879999999997</v>
      </c>
      <c r="AC1134" s="178" t="s">
        <v>166</v>
      </c>
      <c r="AD1134" s="185" t="s">
        <v>100</v>
      </c>
      <c r="AE1134" s="185">
        <f>+V1134+Y1134</f>
        <v>139983.38</v>
      </c>
      <c r="AF1134" s="176" t="s">
        <v>79</v>
      </c>
      <c r="AG1134" s="178" t="s">
        <v>33</v>
      </c>
      <c r="AH1134" s="319" t="s">
        <v>187</v>
      </c>
      <c r="AI1134" s="339" t="s">
        <v>188</v>
      </c>
      <c r="AJ1134" s="180"/>
    </row>
    <row r="1135" spans="2:36" ht="68.5" customHeight="1" x14ac:dyDescent="0.3">
      <c r="B1135" s="179"/>
      <c r="C1135" s="258"/>
      <c r="D1135" s="192"/>
      <c r="E1135" s="177"/>
      <c r="F1135" s="177"/>
      <c r="G1135" s="177"/>
      <c r="H1135" s="176"/>
      <c r="I1135" s="176"/>
      <c r="J1135" s="11" t="s">
        <v>128</v>
      </c>
      <c r="K1135" s="7" t="s">
        <v>129</v>
      </c>
      <c r="L1135" s="7" t="s">
        <v>87</v>
      </c>
      <c r="M1135" s="7">
        <v>2</v>
      </c>
      <c r="N1135" s="178"/>
      <c r="O1135" s="341"/>
      <c r="P1135" s="176"/>
      <c r="Q1135" s="176"/>
      <c r="R1135" s="179"/>
      <c r="S1135" s="179"/>
      <c r="T1135" s="180"/>
      <c r="U1135" s="180"/>
      <c r="V1135" s="269"/>
      <c r="W1135" s="184"/>
      <c r="X1135" s="184"/>
      <c r="Y1135" s="269"/>
      <c r="Z1135" s="184"/>
      <c r="AA1135" s="184"/>
      <c r="AB1135" s="269"/>
      <c r="AC1135" s="178"/>
      <c r="AD1135" s="185"/>
      <c r="AE1135" s="185"/>
      <c r="AF1135" s="176"/>
      <c r="AG1135" s="178"/>
      <c r="AH1135" s="319"/>
      <c r="AI1135" s="339"/>
      <c r="AJ1135" s="180"/>
    </row>
    <row r="1136" spans="2:36" ht="134.15" customHeight="1" x14ac:dyDescent="0.3">
      <c r="B1136" s="179"/>
      <c r="C1136" s="258"/>
      <c r="D1136" s="192"/>
      <c r="E1136" s="177"/>
      <c r="F1136" s="177"/>
      <c r="G1136" s="177"/>
      <c r="H1136" s="176"/>
      <c r="I1136" s="176"/>
      <c r="J1136" s="11" t="s">
        <v>144</v>
      </c>
      <c r="K1136" s="7" t="s">
        <v>145</v>
      </c>
      <c r="L1136" s="7" t="s">
        <v>87</v>
      </c>
      <c r="M1136" s="71">
        <v>60</v>
      </c>
      <c r="N1136" s="178"/>
      <c r="O1136" s="341"/>
      <c r="P1136" s="176"/>
      <c r="Q1136" s="176"/>
      <c r="R1136" s="179"/>
      <c r="S1136" s="179"/>
      <c r="T1136" s="180"/>
      <c r="U1136" s="180"/>
      <c r="V1136" s="269"/>
      <c r="W1136" s="184"/>
      <c r="X1136" s="184"/>
      <c r="Y1136" s="269"/>
      <c r="Z1136" s="184"/>
      <c r="AA1136" s="184"/>
      <c r="AB1136" s="269"/>
      <c r="AC1136" s="178"/>
      <c r="AD1136" s="185"/>
      <c r="AE1136" s="185"/>
      <c r="AF1136" s="176"/>
      <c r="AG1136" s="178"/>
      <c r="AH1136" s="319"/>
      <c r="AI1136" s="339"/>
      <c r="AJ1136" s="180"/>
    </row>
    <row r="1137" spans="2:45" ht="132" customHeight="1" x14ac:dyDescent="0.3">
      <c r="B1137" s="336" t="s">
        <v>879</v>
      </c>
      <c r="C1137" s="176" t="s">
        <v>895</v>
      </c>
      <c r="D1137" s="336" t="s">
        <v>66</v>
      </c>
      <c r="E1137" s="202" t="s">
        <v>67</v>
      </c>
      <c r="F1137" s="177" t="s">
        <v>151</v>
      </c>
      <c r="G1137" s="177" t="s">
        <v>164</v>
      </c>
      <c r="H1137" s="194" t="s">
        <v>70</v>
      </c>
      <c r="I1137" s="176" t="s">
        <v>79</v>
      </c>
      <c r="J1137" s="11" t="s">
        <v>229</v>
      </c>
      <c r="K1137" s="7" t="s">
        <v>124</v>
      </c>
      <c r="L1137" s="7" t="s">
        <v>88</v>
      </c>
      <c r="M1137" s="7">
        <v>40</v>
      </c>
      <c r="N1137" s="178" t="s">
        <v>125</v>
      </c>
      <c r="O1137" s="192" t="s">
        <v>901</v>
      </c>
      <c r="P1137" s="176" t="s">
        <v>75</v>
      </c>
      <c r="Q1137" s="176" t="s">
        <v>76</v>
      </c>
      <c r="R1137" s="179" t="s">
        <v>77</v>
      </c>
      <c r="S1137" s="179" t="s">
        <v>126</v>
      </c>
      <c r="T1137" s="180">
        <f>Y1137+V1137</f>
        <v>176030.24000000002</v>
      </c>
      <c r="U1137" s="180" t="s">
        <v>100</v>
      </c>
      <c r="V1137" s="199">
        <v>149625.70000000001</v>
      </c>
      <c r="W1137" s="184" t="s">
        <v>100</v>
      </c>
      <c r="X1137" s="184" t="s">
        <v>79</v>
      </c>
      <c r="Y1137" s="199">
        <v>26404.54</v>
      </c>
      <c r="Z1137" s="184" t="s">
        <v>100</v>
      </c>
      <c r="AA1137" s="184" t="s">
        <v>79</v>
      </c>
      <c r="AB1137" s="178">
        <v>14272.73</v>
      </c>
      <c r="AC1137" s="178" t="s">
        <v>166</v>
      </c>
      <c r="AD1137" s="186" t="s">
        <v>100</v>
      </c>
      <c r="AE1137" s="185">
        <f>+V1137+Y1137</f>
        <v>176030.24000000002</v>
      </c>
      <c r="AF1137" s="176" t="s">
        <v>79</v>
      </c>
      <c r="AG1137" s="178" t="s">
        <v>33</v>
      </c>
      <c r="AH1137" s="316" t="s">
        <v>179</v>
      </c>
      <c r="AI1137" s="203" t="s">
        <v>197</v>
      </c>
      <c r="AJ1137" s="180"/>
      <c r="AS1137" s="131"/>
    </row>
    <row r="1138" spans="2:45" ht="68.5" customHeight="1" x14ac:dyDescent="0.3">
      <c r="B1138" s="336"/>
      <c r="C1138" s="176"/>
      <c r="D1138" s="336"/>
      <c r="E1138" s="207"/>
      <c r="F1138" s="177"/>
      <c r="G1138" s="177"/>
      <c r="H1138" s="195"/>
      <c r="I1138" s="176"/>
      <c r="J1138" s="11" t="s">
        <v>128</v>
      </c>
      <c r="K1138" s="7" t="s">
        <v>129</v>
      </c>
      <c r="L1138" s="7" t="s">
        <v>87</v>
      </c>
      <c r="M1138" s="7">
        <v>3</v>
      </c>
      <c r="N1138" s="178"/>
      <c r="O1138" s="192"/>
      <c r="P1138" s="176"/>
      <c r="Q1138" s="176"/>
      <c r="R1138" s="179"/>
      <c r="S1138" s="179"/>
      <c r="T1138" s="180"/>
      <c r="U1138" s="180"/>
      <c r="V1138" s="199"/>
      <c r="W1138" s="184"/>
      <c r="X1138" s="184"/>
      <c r="Y1138" s="199"/>
      <c r="Z1138" s="184"/>
      <c r="AA1138" s="184"/>
      <c r="AB1138" s="178"/>
      <c r="AC1138" s="178"/>
      <c r="AD1138" s="187"/>
      <c r="AE1138" s="185"/>
      <c r="AF1138" s="176"/>
      <c r="AG1138" s="178"/>
      <c r="AH1138" s="203"/>
      <c r="AI1138" s="203"/>
      <c r="AJ1138" s="180"/>
      <c r="AS1138" s="131"/>
    </row>
    <row r="1139" spans="2:45" ht="166" customHeight="1" x14ac:dyDescent="0.3">
      <c r="B1139" s="336"/>
      <c r="C1139" s="176"/>
      <c r="D1139" s="534"/>
      <c r="E1139" s="207"/>
      <c r="F1139" s="177"/>
      <c r="G1139" s="177"/>
      <c r="H1139" s="196"/>
      <c r="I1139" s="176"/>
      <c r="J1139" s="11" t="s">
        <v>144</v>
      </c>
      <c r="K1139" s="7" t="s">
        <v>145</v>
      </c>
      <c r="L1139" s="7" t="s">
        <v>87</v>
      </c>
      <c r="M1139" s="71">
        <v>120</v>
      </c>
      <c r="N1139" s="178"/>
      <c r="O1139" s="192"/>
      <c r="P1139" s="176"/>
      <c r="Q1139" s="176"/>
      <c r="R1139" s="179"/>
      <c r="S1139" s="179"/>
      <c r="T1139" s="180"/>
      <c r="U1139" s="180"/>
      <c r="V1139" s="199"/>
      <c r="W1139" s="184"/>
      <c r="X1139" s="184"/>
      <c r="Y1139" s="199"/>
      <c r="Z1139" s="184"/>
      <c r="AA1139" s="184"/>
      <c r="AB1139" s="178"/>
      <c r="AC1139" s="178"/>
      <c r="AD1139" s="188"/>
      <c r="AE1139" s="185"/>
      <c r="AF1139" s="176"/>
      <c r="AG1139" s="178"/>
      <c r="AH1139" s="203"/>
      <c r="AI1139" s="203"/>
      <c r="AJ1139" s="180"/>
    </row>
    <row r="1140" spans="2:45" ht="68.5" customHeight="1" x14ac:dyDescent="0.3">
      <c r="B1140" s="336" t="s">
        <v>880</v>
      </c>
      <c r="C1140" s="176" t="s">
        <v>896</v>
      </c>
      <c r="D1140" s="258" t="s">
        <v>66</v>
      </c>
      <c r="E1140" s="177" t="s">
        <v>67</v>
      </c>
      <c r="F1140" s="177" t="s">
        <v>151</v>
      </c>
      <c r="G1140" s="177" t="s">
        <v>164</v>
      </c>
      <c r="H1140" s="194" t="s">
        <v>70</v>
      </c>
      <c r="I1140" s="176" t="s">
        <v>79</v>
      </c>
      <c r="J1140" s="80" t="s">
        <v>229</v>
      </c>
      <c r="K1140" s="22" t="s">
        <v>124</v>
      </c>
      <c r="L1140" s="22" t="s">
        <v>88</v>
      </c>
      <c r="M1140" s="22">
        <v>40</v>
      </c>
      <c r="N1140" s="178" t="s">
        <v>125</v>
      </c>
      <c r="O1140" s="192" t="s">
        <v>902</v>
      </c>
      <c r="P1140" s="176" t="s">
        <v>75</v>
      </c>
      <c r="Q1140" s="176" t="s">
        <v>76</v>
      </c>
      <c r="R1140" s="179" t="s">
        <v>77</v>
      </c>
      <c r="S1140" s="179" t="s">
        <v>126</v>
      </c>
      <c r="T1140" s="180">
        <f>Y1140+V1140</f>
        <v>209210.34999999998</v>
      </c>
      <c r="U1140" s="180" t="s">
        <v>100</v>
      </c>
      <c r="V1140" s="199">
        <v>177828.8</v>
      </c>
      <c r="W1140" s="184" t="s">
        <v>100</v>
      </c>
      <c r="X1140" s="184" t="s">
        <v>79</v>
      </c>
      <c r="Y1140" s="199">
        <v>31381.55</v>
      </c>
      <c r="Z1140" s="184" t="s">
        <v>100</v>
      </c>
      <c r="AA1140" s="184" t="s">
        <v>79</v>
      </c>
      <c r="AB1140" s="198">
        <v>16963.009999999998</v>
      </c>
      <c r="AC1140" s="178" t="s">
        <v>166</v>
      </c>
      <c r="AD1140" s="186" t="s">
        <v>100</v>
      </c>
      <c r="AE1140" s="185">
        <f>+V1140+Y1140</f>
        <v>209210.34999999998</v>
      </c>
      <c r="AF1140" s="176" t="s">
        <v>79</v>
      </c>
      <c r="AG1140" s="178" t="s">
        <v>33</v>
      </c>
      <c r="AH1140" s="309" t="s">
        <v>179</v>
      </c>
      <c r="AI1140" s="203" t="s">
        <v>197</v>
      </c>
      <c r="AJ1140" s="211"/>
    </row>
    <row r="1141" spans="2:45" ht="68.5" customHeight="1" x14ac:dyDescent="0.3">
      <c r="B1141" s="336"/>
      <c r="C1141" s="176"/>
      <c r="D1141" s="258"/>
      <c r="E1141" s="177"/>
      <c r="F1141" s="177"/>
      <c r="G1141" s="177"/>
      <c r="H1141" s="195"/>
      <c r="I1141" s="176"/>
      <c r="J1141" s="11" t="s">
        <v>128</v>
      </c>
      <c r="K1141" s="7" t="s">
        <v>129</v>
      </c>
      <c r="L1141" s="7" t="s">
        <v>87</v>
      </c>
      <c r="M1141" s="7">
        <v>5</v>
      </c>
      <c r="N1141" s="178"/>
      <c r="O1141" s="192"/>
      <c r="P1141" s="176"/>
      <c r="Q1141" s="176"/>
      <c r="R1141" s="179"/>
      <c r="S1141" s="179"/>
      <c r="T1141" s="180"/>
      <c r="U1141" s="180"/>
      <c r="V1141" s="199"/>
      <c r="W1141" s="184"/>
      <c r="X1141" s="184"/>
      <c r="Y1141" s="199"/>
      <c r="Z1141" s="184"/>
      <c r="AA1141" s="184"/>
      <c r="AB1141" s="198"/>
      <c r="AC1141" s="178"/>
      <c r="AD1141" s="187"/>
      <c r="AE1141" s="185"/>
      <c r="AF1141" s="176"/>
      <c r="AG1141" s="178"/>
      <c r="AH1141" s="178"/>
      <c r="AI1141" s="203"/>
      <c r="AJ1141" s="212"/>
    </row>
    <row r="1142" spans="2:45" ht="157" customHeight="1" x14ac:dyDescent="0.3">
      <c r="B1142" s="336"/>
      <c r="C1142" s="176"/>
      <c r="D1142" s="258"/>
      <c r="E1142" s="177"/>
      <c r="F1142" s="177"/>
      <c r="G1142" s="177"/>
      <c r="H1142" s="196"/>
      <c r="I1142" s="176"/>
      <c r="J1142" s="11" t="s">
        <v>144</v>
      </c>
      <c r="K1142" s="7" t="s">
        <v>145</v>
      </c>
      <c r="L1142" s="7" t="s">
        <v>87</v>
      </c>
      <c r="M1142" s="71">
        <v>300</v>
      </c>
      <c r="N1142" s="178"/>
      <c r="O1142" s="192"/>
      <c r="P1142" s="176"/>
      <c r="Q1142" s="176"/>
      <c r="R1142" s="179"/>
      <c r="S1142" s="179"/>
      <c r="T1142" s="180"/>
      <c r="U1142" s="180"/>
      <c r="V1142" s="199"/>
      <c r="W1142" s="184"/>
      <c r="X1142" s="184"/>
      <c r="Y1142" s="199"/>
      <c r="Z1142" s="184"/>
      <c r="AA1142" s="184"/>
      <c r="AB1142" s="198"/>
      <c r="AC1142" s="178"/>
      <c r="AD1142" s="188"/>
      <c r="AE1142" s="185"/>
      <c r="AF1142" s="176"/>
      <c r="AG1142" s="178"/>
      <c r="AH1142" s="178"/>
      <c r="AI1142" s="203"/>
      <c r="AJ1142" s="213"/>
    </row>
    <row r="1143" spans="2:45" ht="68.5" customHeight="1" x14ac:dyDescent="0.3">
      <c r="B1143" s="336" t="s">
        <v>883</v>
      </c>
      <c r="C1143" s="176" t="s">
        <v>897</v>
      </c>
      <c r="D1143" s="176" t="s">
        <v>66</v>
      </c>
      <c r="E1143" s="177" t="s">
        <v>67</v>
      </c>
      <c r="F1143" s="177" t="s">
        <v>151</v>
      </c>
      <c r="G1143" s="177" t="s">
        <v>164</v>
      </c>
      <c r="H1143" s="194" t="s">
        <v>70</v>
      </c>
      <c r="I1143" s="176" t="s">
        <v>79</v>
      </c>
      <c r="J1143" s="80" t="s">
        <v>229</v>
      </c>
      <c r="K1143" s="22" t="s">
        <v>124</v>
      </c>
      <c r="L1143" s="22" t="s">
        <v>88</v>
      </c>
      <c r="M1143" s="22">
        <v>40</v>
      </c>
      <c r="N1143" s="178" t="s">
        <v>125</v>
      </c>
      <c r="O1143" s="192" t="s">
        <v>902</v>
      </c>
      <c r="P1143" s="176" t="s">
        <v>75</v>
      </c>
      <c r="Q1143" s="176" t="s">
        <v>76</v>
      </c>
      <c r="R1143" s="179" t="s">
        <v>77</v>
      </c>
      <c r="S1143" s="179" t="s">
        <v>126</v>
      </c>
      <c r="T1143" s="180">
        <f>Y1143+V1143</f>
        <v>52200</v>
      </c>
      <c r="U1143" s="180" t="s">
        <v>100</v>
      </c>
      <c r="V1143" s="199">
        <v>44370</v>
      </c>
      <c r="W1143" s="184" t="s">
        <v>100</v>
      </c>
      <c r="X1143" s="184" t="s">
        <v>79</v>
      </c>
      <c r="Y1143" s="199">
        <v>7830</v>
      </c>
      <c r="Z1143" s="184" t="s">
        <v>100</v>
      </c>
      <c r="AA1143" s="184" t="s">
        <v>79</v>
      </c>
      <c r="AB1143" s="178">
        <v>4232.4399999999996</v>
      </c>
      <c r="AC1143" s="178" t="s">
        <v>166</v>
      </c>
      <c r="AD1143" s="186" t="s">
        <v>100</v>
      </c>
      <c r="AE1143" s="185">
        <f>+V1143+Y1143</f>
        <v>52200</v>
      </c>
      <c r="AF1143" s="176" t="s">
        <v>79</v>
      </c>
      <c r="AG1143" s="178" t="s">
        <v>33</v>
      </c>
      <c r="AH1143" s="203" t="s">
        <v>200</v>
      </c>
      <c r="AI1143" s="203" t="s">
        <v>320</v>
      </c>
      <c r="AJ1143" s="211"/>
    </row>
    <row r="1144" spans="2:45" ht="68.5" customHeight="1" x14ac:dyDescent="0.3">
      <c r="B1144" s="336"/>
      <c r="C1144" s="176"/>
      <c r="D1144" s="176"/>
      <c r="E1144" s="177"/>
      <c r="F1144" s="177"/>
      <c r="G1144" s="177"/>
      <c r="H1144" s="195"/>
      <c r="I1144" s="176"/>
      <c r="J1144" s="11" t="s">
        <v>128</v>
      </c>
      <c r="K1144" s="7" t="s">
        <v>129</v>
      </c>
      <c r="L1144" s="7" t="s">
        <v>87</v>
      </c>
      <c r="M1144" s="7">
        <v>2</v>
      </c>
      <c r="N1144" s="178"/>
      <c r="O1144" s="192"/>
      <c r="P1144" s="176"/>
      <c r="Q1144" s="176"/>
      <c r="R1144" s="179"/>
      <c r="S1144" s="179"/>
      <c r="T1144" s="180"/>
      <c r="U1144" s="180"/>
      <c r="V1144" s="199"/>
      <c r="W1144" s="184"/>
      <c r="X1144" s="184"/>
      <c r="Y1144" s="199"/>
      <c r="Z1144" s="184"/>
      <c r="AA1144" s="184"/>
      <c r="AB1144" s="178"/>
      <c r="AC1144" s="178"/>
      <c r="AD1144" s="187"/>
      <c r="AE1144" s="185"/>
      <c r="AF1144" s="176"/>
      <c r="AG1144" s="178"/>
      <c r="AH1144" s="203"/>
      <c r="AI1144" s="203"/>
      <c r="AJ1144" s="212"/>
    </row>
    <row r="1145" spans="2:45" ht="170.15" customHeight="1" x14ac:dyDescent="0.3">
      <c r="B1145" s="336"/>
      <c r="C1145" s="176"/>
      <c r="D1145" s="176"/>
      <c r="E1145" s="177"/>
      <c r="F1145" s="177"/>
      <c r="G1145" s="177"/>
      <c r="H1145" s="196"/>
      <c r="I1145" s="176"/>
      <c r="J1145" s="11" t="s">
        <v>144</v>
      </c>
      <c r="K1145" s="7" t="s">
        <v>145</v>
      </c>
      <c r="L1145" s="7" t="s">
        <v>87</v>
      </c>
      <c r="M1145" s="71">
        <v>26</v>
      </c>
      <c r="N1145" s="178"/>
      <c r="O1145" s="192"/>
      <c r="P1145" s="176"/>
      <c r="Q1145" s="176"/>
      <c r="R1145" s="179"/>
      <c r="S1145" s="179"/>
      <c r="T1145" s="180"/>
      <c r="U1145" s="180"/>
      <c r="V1145" s="199"/>
      <c r="W1145" s="184"/>
      <c r="X1145" s="184"/>
      <c r="Y1145" s="199"/>
      <c r="Z1145" s="184"/>
      <c r="AA1145" s="184"/>
      <c r="AB1145" s="178"/>
      <c r="AC1145" s="178"/>
      <c r="AD1145" s="188"/>
      <c r="AE1145" s="185"/>
      <c r="AF1145" s="176"/>
      <c r="AG1145" s="178"/>
      <c r="AH1145" s="203"/>
      <c r="AI1145" s="203"/>
      <c r="AJ1145" s="213"/>
    </row>
    <row r="1146" spans="2:45" ht="68.5" customHeight="1" x14ac:dyDescent="0.3">
      <c r="B1146" s="336" t="s">
        <v>884</v>
      </c>
      <c r="C1146" s="176" t="s">
        <v>898</v>
      </c>
      <c r="D1146" s="176" t="s">
        <v>66</v>
      </c>
      <c r="E1146" s="177" t="s">
        <v>67</v>
      </c>
      <c r="F1146" s="177" t="s">
        <v>151</v>
      </c>
      <c r="G1146" s="177" t="s">
        <v>164</v>
      </c>
      <c r="H1146" s="194" t="s">
        <v>70</v>
      </c>
      <c r="I1146" s="176" t="s">
        <v>79</v>
      </c>
      <c r="J1146" s="80" t="s">
        <v>229</v>
      </c>
      <c r="K1146" s="22" t="s">
        <v>124</v>
      </c>
      <c r="L1146" s="22" t="s">
        <v>88</v>
      </c>
      <c r="M1146" s="22">
        <v>40</v>
      </c>
      <c r="N1146" s="178" t="s">
        <v>125</v>
      </c>
      <c r="O1146" s="192" t="s">
        <v>902</v>
      </c>
      <c r="P1146" s="176" t="s">
        <v>75</v>
      </c>
      <c r="Q1146" s="176" t="s">
        <v>76</v>
      </c>
      <c r="R1146" s="179" t="s">
        <v>77</v>
      </c>
      <c r="S1146" s="179" t="s">
        <v>126</v>
      </c>
      <c r="T1146" s="180">
        <f>Y1146+V1146</f>
        <v>16400</v>
      </c>
      <c r="U1146" s="180" t="s">
        <v>100</v>
      </c>
      <c r="V1146" s="199">
        <v>13940</v>
      </c>
      <c r="W1146" s="184" t="s">
        <v>100</v>
      </c>
      <c r="X1146" s="184" t="s">
        <v>79</v>
      </c>
      <c r="Y1146" s="199">
        <v>2460</v>
      </c>
      <c r="Z1146" s="184" t="s">
        <v>100</v>
      </c>
      <c r="AA1146" s="184" t="s">
        <v>79</v>
      </c>
      <c r="AB1146" s="200">
        <v>1329.73</v>
      </c>
      <c r="AC1146" s="178" t="s">
        <v>166</v>
      </c>
      <c r="AD1146" s="186" t="s">
        <v>100</v>
      </c>
      <c r="AE1146" s="185">
        <f>+V1146+Y1146</f>
        <v>16400</v>
      </c>
      <c r="AF1146" s="176" t="s">
        <v>79</v>
      </c>
      <c r="AG1146" s="178" t="s">
        <v>33</v>
      </c>
      <c r="AH1146" s="203" t="s">
        <v>200</v>
      </c>
      <c r="AI1146" s="203" t="s">
        <v>320</v>
      </c>
      <c r="AJ1146" s="211"/>
    </row>
    <row r="1147" spans="2:45" ht="68.5" customHeight="1" x14ac:dyDescent="0.3">
      <c r="B1147" s="336"/>
      <c r="C1147" s="176"/>
      <c r="D1147" s="176"/>
      <c r="E1147" s="177"/>
      <c r="F1147" s="177"/>
      <c r="G1147" s="177"/>
      <c r="H1147" s="195"/>
      <c r="I1147" s="176"/>
      <c r="J1147" s="11" t="s">
        <v>128</v>
      </c>
      <c r="K1147" s="7" t="s">
        <v>129</v>
      </c>
      <c r="L1147" s="7" t="s">
        <v>87</v>
      </c>
      <c r="M1147" s="7">
        <v>2</v>
      </c>
      <c r="N1147" s="178"/>
      <c r="O1147" s="192"/>
      <c r="P1147" s="176"/>
      <c r="Q1147" s="176"/>
      <c r="R1147" s="179"/>
      <c r="S1147" s="179"/>
      <c r="T1147" s="180"/>
      <c r="U1147" s="180"/>
      <c r="V1147" s="199"/>
      <c r="W1147" s="184"/>
      <c r="X1147" s="184"/>
      <c r="Y1147" s="199"/>
      <c r="Z1147" s="184"/>
      <c r="AA1147" s="184"/>
      <c r="AB1147" s="200"/>
      <c r="AC1147" s="178"/>
      <c r="AD1147" s="187"/>
      <c r="AE1147" s="185"/>
      <c r="AF1147" s="176"/>
      <c r="AG1147" s="178"/>
      <c r="AH1147" s="203"/>
      <c r="AI1147" s="203"/>
      <c r="AJ1147" s="212"/>
    </row>
    <row r="1148" spans="2:45" ht="161.15" customHeight="1" x14ac:dyDescent="0.3">
      <c r="B1148" s="336"/>
      <c r="C1148" s="176"/>
      <c r="D1148" s="176"/>
      <c r="E1148" s="177"/>
      <c r="F1148" s="177"/>
      <c r="G1148" s="177"/>
      <c r="H1148" s="196"/>
      <c r="I1148" s="176"/>
      <c r="J1148" s="11" t="s">
        <v>144</v>
      </c>
      <c r="K1148" s="7" t="s">
        <v>145</v>
      </c>
      <c r="L1148" s="7" t="s">
        <v>87</v>
      </c>
      <c r="M1148" s="71">
        <v>26</v>
      </c>
      <c r="N1148" s="178"/>
      <c r="O1148" s="192"/>
      <c r="P1148" s="176"/>
      <c r="Q1148" s="176"/>
      <c r="R1148" s="179"/>
      <c r="S1148" s="179"/>
      <c r="T1148" s="180"/>
      <c r="U1148" s="180"/>
      <c r="V1148" s="199"/>
      <c r="W1148" s="184"/>
      <c r="X1148" s="184"/>
      <c r="Y1148" s="199"/>
      <c r="Z1148" s="184"/>
      <c r="AA1148" s="184"/>
      <c r="AB1148" s="200"/>
      <c r="AC1148" s="178"/>
      <c r="AD1148" s="188"/>
      <c r="AE1148" s="185"/>
      <c r="AF1148" s="176"/>
      <c r="AG1148" s="178"/>
      <c r="AH1148" s="203"/>
      <c r="AI1148" s="203"/>
      <c r="AJ1148" s="213"/>
    </row>
    <row r="1149" spans="2:45" ht="128.15" customHeight="1" x14ac:dyDescent="0.3">
      <c r="B1149" s="336" t="s">
        <v>881</v>
      </c>
      <c r="C1149" s="176" t="s">
        <v>899</v>
      </c>
      <c r="D1149" s="176" t="s">
        <v>66</v>
      </c>
      <c r="E1149" s="207" t="s">
        <v>67</v>
      </c>
      <c r="F1149" s="177" t="s">
        <v>151</v>
      </c>
      <c r="G1149" s="177" t="s">
        <v>164</v>
      </c>
      <c r="H1149" s="194" t="s">
        <v>70</v>
      </c>
      <c r="I1149" s="176" t="s">
        <v>79</v>
      </c>
      <c r="J1149" s="80" t="s">
        <v>229</v>
      </c>
      <c r="K1149" s="22" t="s">
        <v>124</v>
      </c>
      <c r="L1149" s="22" t="s">
        <v>88</v>
      </c>
      <c r="M1149" s="22">
        <v>40</v>
      </c>
      <c r="N1149" s="178" t="s">
        <v>125</v>
      </c>
      <c r="O1149" s="192" t="s">
        <v>902</v>
      </c>
      <c r="P1149" s="176" t="s">
        <v>75</v>
      </c>
      <c r="Q1149" s="176" t="s">
        <v>76</v>
      </c>
      <c r="R1149" s="179" t="s">
        <v>77</v>
      </c>
      <c r="S1149" s="179" t="s">
        <v>126</v>
      </c>
      <c r="T1149" s="180">
        <f>Y1149+V1149</f>
        <v>64411.76</v>
      </c>
      <c r="U1149" s="180" t="s">
        <v>100</v>
      </c>
      <c r="V1149" s="199">
        <v>54750</v>
      </c>
      <c r="W1149" s="184" t="s">
        <v>100</v>
      </c>
      <c r="X1149" s="184" t="s">
        <v>79</v>
      </c>
      <c r="Y1149" s="199">
        <v>9661.76</v>
      </c>
      <c r="Z1149" s="184" t="s">
        <v>100</v>
      </c>
      <c r="AA1149" s="184" t="s">
        <v>79</v>
      </c>
      <c r="AB1149" s="200">
        <v>5222.58</v>
      </c>
      <c r="AC1149" s="178" t="s">
        <v>166</v>
      </c>
      <c r="AD1149" s="186" t="s">
        <v>100</v>
      </c>
      <c r="AE1149" s="185">
        <f>+V1149+Y1149</f>
        <v>64411.76</v>
      </c>
      <c r="AF1149" s="176" t="s">
        <v>79</v>
      </c>
      <c r="AG1149" s="178" t="s">
        <v>33</v>
      </c>
      <c r="AH1149" s="203" t="s">
        <v>270</v>
      </c>
      <c r="AI1149" s="203" t="s">
        <v>274</v>
      </c>
      <c r="AJ1149" s="211"/>
    </row>
    <row r="1150" spans="2:45" ht="68.5" customHeight="1" x14ac:dyDescent="0.3">
      <c r="B1150" s="336"/>
      <c r="C1150" s="176"/>
      <c r="D1150" s="176"/>
      <c r="E1150" s="207"/>
      <c r="F1150" s="177"/>
      <c r="G1150" s="177"/>
      <c r="H1150" s="195"/>
      <c r="I1150" s="176"/>
      <c r="J1150" s="11" t="s">
        <v>128</v>
      </c>
      <c r="K1150" s="7" t="s">
        <v>129</v>
      </c>
      <c r="L1150" s="7" t="s">
        <v>87</v>
      </c>
      <c r="M1150" s="7">
        <v>3</v>
      </c>
      <c r="N1150" s="178"/>
      <c r="O1150" s="192"/>
      <c r="P1150" s="176"/>
      <c r="Q1150" s="176"/>
      <c r="R1150" s="179"/>
      <c r="S1150" s="179"/>
      <c r="T1150" s="180"/>
      <c r="U1150" s="180"/>
      <c r="V1150" s="199"/>
      <c r="W1150" s="184"/>
      <c r="X1150" s="184"/>
      <c r="Y1150" s="199"/>
      <c r="Z1150" s="184"/>
      <c r="AA1150" s="184"/>
      <c r="AB1150" s="200"/>
      <c r="AC1150" s="178"/>
      <c r="AD1150" s="187"/>
      <c r="AE1150" s="185"/>
      <c r="AF1150" s="176"/>
      <c r="AG1150" s="178"/>
      <c r="AH1150" s="203"/>
      <c r="AI1150" s="203"/>
      <c r="AJ1150" s="212"/>
    </row>
    <row r="1151" spans="2:45" ht="166" customHeight="1" x14ac:dyDescent="0.3">
      <c r="B1151" s="336"/>
      <c r="C1151" s="176"/>
      <c r="D1151" s="176"/>
      <c r="E1151" s="207"/>
      <c r="F1151" s="177"/>
      <c r="G1151" s="177"/>
      <c r="H1151" s="196"/>
      <c r="I1151" s="176"/>
      <c r="J1151" s="11" t="s">
        <v>144</v>
      </c>
      <c r="K1151" s="7" t="s">
        <v>145</v>
      </c>
      <c r="L1151" s="7" t="s">
        <v>87</v>
      </c>
      <c r="M1151" s="71">
        <v>42</v>
      </c>
      <c r="N1151" s="178"/>
      <c r="O1151" s="192"/>
      <c r="P1151" s="176"/>
      <c r="Q1151" s="176"/>
      <c r="R1151" s="179"/>
      <c r="S1151" s="179"/>
      <c r="T1151" s="180"/>
      <c r="U1151" s="180"/>
      <c r="V1151" s="199"/>
      <c r="W1151" s="184"/>
      <c r="X1151" s="184"/>
      <c r="Y1151" s="199"/>
      <c r="Z1151" s="184"/>
      <c r="AA1151" s="184"/>
      <c r="AB1151" s="200"/>
      <c r="AC1151" s="178"/>
      <c r="AD1151" s="188"/>
      <c r="AE1151" s="185"/>
      <c r="AF1151" s="176"/>
      <c r="AG1151" s="178"/>
      <c r="AH1151" s="203"/>
      <c r="AI1151" s="203"/>
      <c r="AJ1151" s="213"/>
    </row>
    <row r="1152" spans="2:45" ht="68.5" customHeight="1" x14ac:dyDescent="0.3">
      <c r="B1152" s="336" t="s">
        <v>882</v>
      </c>
      <c r="C1152" s="176" t="s">
        <v>900</v>
      </c>
      <c r="D1152" s="176" t="s">
        <v>66</v>
      </c>
      <c r="E1152" s="177" t="s">
        <v>67</v>
      </c>
      <c r="F1152" s="177" t="s">
        <v>149</v>
      </c>
      <c r="G1152" s="177" t="s">
        <v>69</v>
      </c>
      <c r="H1152" s="194" t="s">
        <v>70</v>
      </c>
      <c r="I1152" s="194" t="s">
        <v>100</v>
      </c>
      <c r="J1152" s="11" t="s">
        <v>130</v>
      </c>
      <c r="K1152" s="30" t="s">
        <v>131</v>
      </c>
      <c r="L1152" s="7" t="s">
        <v>132</v>
      </c>
      <c r="M1152" s="7">
        <v>2</v>
      </c>
      <c r="N1152" s="178" t="s">
        <v>125</v>
      </c>
      <c r="O1152" s="364" t="s">
        <v>903</v>
      </c>
      <c r="P1152" s="194" t="s">
        <v>75</v>
      </c>
      <c r="Q1152" s="194" t="s">
        <v>76</v>
      </c>
      <c r="R1152" s="194" t="s">
        <v>77</v>
      </c>
      <c r="S1152" s="194" t="s">
        <v>126</v>
      </c>
      <c r="T1152" s="231">
        <f>+V1152+Y1152</f>
        <v>158847.65</v>
      </c>
      <c r="U1152" s="194" t="s">
        <v>100</v>
      </c>
      <c r="V1152" s="199">
        <v>135020.5</v>
      </c>
      <c r="W1152" s="204" t="s">
        <v>100</v>
      </c>
      <c r="X1152" s="204" t="s">
        <v>100</v>
      </c>
      <c r="Y1152" s="199">
        <v>23827.15</v>
      </c>
      <c r="Z1152" s="204" t="s">
        <v>100</v>
      </c>
      <c r="AA1152" s="204" t="s">
        <v>100</v>
      </c>
      <c r="AB1152" s="200">
        <v>12879.54</v>
      </c>
      <c r="AC1152" s="204" t="s">
        <v>80</v>
      </c>
      <c r="AD1152" s="204" t="s">
        <v>100</v>
      </c>
      <c r="AE1152" s="219">
        <f>+V1152+Y1152</f>
        <v>158847.65</v>
      </c>
      <c r="AF1152" s="194" t="s">
        <v>100</v>
      </c>
      <c r="AG1152" s="194" t="s">
        <v>33</v>
      </c>
      <c r="AH1152" s="203" t="s">
        <v>270</v>
      </c>
      <c r="AI1152" s="203" t="s">
        <v>274</v>
      </c>
      <c r="AJ1152" s="211"/>
    </row>
    <row r="1153" spans="2:36" ht="68.5" customHeight="1" x14ac:dyDescent="0.3">
      <c r="B1153" s="336"/>
      <c r="C1153" s="176"/>
      <c r="D1153" s="176"/>
      <c r="E1153" s="177"/>
      <c r="F1153" s="177"/>
      <c r="G1153" s="177"/>
      <c r="H1153" s="195"/>
      <c r="I1153" s="195"/>
      <c r="J1153" s="11" t="s">
        <v>133</v>
      </c>
      <c r="K1153" s="30" t="s">
        <v>134</v>
      </c>
      <c r="L1153" s="7" t="s">
        <v>87</v>
      </c>
      <c r="M1153" s="7">
        <v>2</v>
      </c>
      <c r="N1153" s="178"/>
      <c r="O1153" s="364"/>
      <c r="P1153" s="195"/>
      <c r="Q1153" s="195"/>
      <c r="R1153" s="195"/>
      <c r="S1153" s="195"/>
      <c r="T1153" s="195"/>
      <c r="U1153" s="195"/>
      <c r="V1153" s="199"/>
      <c r="W1153" s="205"/>
      <c r="X1153" s="205"/>
      <c r="Y1153" s="199"/>
      <c r="Z1153" s="205"/>
      <c r="AA1153" s="205"/>
      <c r="AB1153" s="200"/>
      <c r="AC1153" s="205"/>
      <c r="AD1153" s="205"/>
      <c r="AE1153" s="205"/>
      <c r="AF1153" s="195"/>
      <c r="AG1153" s="195"/>
      <c r="AH1153" s="203"/>
      <c r="AI1153" s="203"/>
      <c r="AJ1153" s="212"/>
    </row>
    <row r="1154" spans="2:36" ht="68.5" customHeight="1" x14ac:dyDescent="0.3">
      <c r="B1154" s="336"/>
      <c r="C1154" s="176"/>
      <c r="D1154" s="176"/>
      <c r="E1154" s="177"/>
      <c r="F1154" s="177"/>
      <c r="G1154" s="177"/>
      <c r="H1154" s="195"/>
      <c r="I1154" s="195"/>
      <c r="J1154" s="11" t="s">
        <v>230</v>
      </c>
      <c r="K1154" s="30" t="s">
        <v>135</v>
      </c>
      <c r="L1154" s="7" t="s">
        <v>136</v>
      </c>
      <c r="M1154" s="7">
        <v>2</v>
      </c>
      <c r="N1154" s="178"/>
      <c r="O1154" s="364"/>
      <c r="P1154" s="195"/>
      <c r="Q1154" s="195"/>
      <c r="R1154" s="195"/>
      <c r="S1154" s="195"/>
      <c r="T1154" s="195"/>
      <c r="U1154" s="195"/>
      <c r="V1154" s="199"/>
      <c r="W1154" s="205"/>
      <c r="X1154" s="205"/>
      <c r="Y1154" s="199"/>
      <c r="Z1154" s="205"/>
      <c r="AA1154" s="205"/>
      <c r="AB1154" s="200"/>
      <c r="AC1154" s="205"/>
      <c r="AD1154" s="205"/>
      <c r="AE1154" s="205"/>
      <c r="AF1154" s="195"/>
      <c r="AG1154" s="195"/>
      <c r="AH1154" s="203"/>
      <c r="AI1154" s="203"/>
      <c r="AJ1154" s="212"/>
    </row>
    <row r="1155" spans="2:36" ht="68.5" customHeight="1" x14ac:dyDescent="0.3">
      <c r="B1155" s="336"/>
      <c r="C1155" s="176"/>
      <c r="D1155" s="176"/>
      <c r="E1155" s="177"/>
      <c r="F1155" s="177"/>
      <c r="G1155" s="177"/>
      <c r="H1155" s="196"/>
      <c r="I1155" s="196"/>
      <c r="J1155" s="11" t="s">
        <v>137</v>
      </c>
      <c r="K1155" s="47" t="s">
        <v>138</v>
      </c>
      <c r="L1155" s="14" t="s">
        <v>136</v>
      </c>
      <c r="M1155" s="14">
        <v>2</v>
      </c>
      <c r="N1155" s="204"/>
      <c r="O1155" s="364"/>
      <c r="P1155" s="196"/>
      <c r="Q1155" s="196"/>
      <c r="R1155" s="196"/>
      <c r="S1155" s="196"/>
      <c r="T1155" s="196"/>
      <c r="U1155" s="196"/>
      <c r="V1155" s="199"/>
      <c r="W1155" s="206"/>
      <c r="X1155" s="206"/>
      <c r="Y1155" s="199"/>
      <c r="Z1155" s="206"/>
      <c r="AA1155" s="206"/>
      <c r="AB1155" s="200"/>
      <c r="AC1155" s="206"/>
      <c r="AD1155" s="206"/>
      <c r="AE1155" s="206"/>
      <c r="AF1155" s="196"/>
      <c r="AG1155" s="196"/>
      <c r="AH1155" s="203"/>
      <c r="AI1155" s="203"/>
      <c r="AJ1155" s="213"/>
    </row>
    <row r="1156" spans="2:36" ht="68.5" customHeight="1" x14ac:dyDescent="0.3">
      <c r="B1156" s="194" t="s">
        <v>913</v>
      </c>
      <c r="C1156" s="258" t="s">
        <v>1106</v>
      </c>
      <c r="D1156" s="176" t="s">
        <v>66</v>
      </c>
      <c r="E1156" s="201" t="s">
        <v>67</v>
      </c>
      <c r="F1156" s="201" t="s">
        <v>149</v>
      </c>
      <c r="G1156" s="177" t="s">
        <v>69</v>
      </c>
      <c r="H1156" s="194" t="s">
        <v>70</v>
      </c>
      <c r="I1156" s="194" t="s">
        <v>100</v>
      </c>
      <c r="J1156" s="11" t="s">
        <v>130</v>
      </c>
      <c r="K1156" s="30" t="s">
        <v>131</v>
      </c>
      <c r="L1156" s="7" t="s">
        <v>132</v>
      </c>
      <c r="M1156" s="14">
        <v>2</v>
      </c>
      <c r="N1156" s="204" t="s">
        <v>125</v>
      </c>
      <c r="O1156" s="308" t="s">
        <v>537</v>
      </c>
      <c r="P1156" s="204" t="s">
        <v>75</v>
      </c>
      <c r="Q1156" s="204" t="s">
        <v>76</v>
      </c>
      <c r="R1156" s="204" t="s">
        <v>77</v>
      </c>
      <c r="S1156" s="204" t="s">
        <v>126</v>
      </c>
      <c r="T1156" s="305">
        <f>+V1156+Y1156</f>
        <v>149800</v>
      </c>
      <c r="U1156" s="194">
        <f>+T1156/M1157</f>
        <v>149800</v>
      </c>
      <c r="V1156" s="277">
        <v>127330</v>
      </c>
      <c r="W1156" s="204" t="s">
        <v>100</v>
      </c>
      <c r="X1156" s="204" t="s">
        <v>100</v>
      </c>
      <c r="Y1156" s="277">
        <v>22470</v>
      </c>
      <c r="Z1156" s="204" t="s">
        <v>100</v>
      </c>
      <c r="AA1156" s="204" t="s">
        <v>100</v>
      </c>
      <c r="AB1156" s="277">
        <v>13026.09</v>
      </c>
      <c r="AC1156" s="204" t="s">
        <v>80</v>
      </c>
      <c r="AD1156" s="204" t="s">
        <v>100</v>
      </c>
      <c r="AE1156" s="186">
        <f>+V1156+Y1156</f>
        <v>149800</v>
      </c>
      <c r="AF1156" s="204" t="s">
        <v>100</v>
      </c>
      <c r="AG1156" s="204" t="s">
        <v>33</v>
      </c>
      <c r="AH1156" s="200" t="s">
        <v>922</v>
      </c>
      <c r="AI1156" s="200" t="s">
        <v>923</v>
      </c>
      <c r="AJ1156" s="204"/>
    </row>
    <row r="1157" spans="2:36" ht="68.5" customHeight="1" x14ac:dyDescent="0.3">
      <c r="B1157" s="195"/>
      <c r="C1157" s="258"/>
      <c r="D1157" s="176"/>
      <c r="E1157" s="177"/>
      <c r="F1157" s="177"/>
      <c r="G1157" s="177"/>
      <c r="H1157" s="195"/>
      <c r="I1157" s="195"/>
      <c r="J1157" s="11" t="s">
        <v>133</v>
      </c>
      <c r="K1157" s="30" t="s">
        <v>134</v>
      </c>
      <c r="L1157" s="7" t="s">
        <v>87</v>
      </c>
      <c r="M1157" s="14">
        <v>1</v>
      </c>
      <c r="N1157" s="205"/>
      <c r="O1157" s="308"/>
      <c r="P1157" s="205"/>
      <c r="Q1157" s="205"/>
      <c r="R1157" s="205"/>
      <c r="S1157" s="205"/>
      <c r="T1157" s="195"/>
      <c r="U1157" s="195"/>
      <c r="V1157" s="277"/>
      <c r="W1157" s="205"/>
      <c r="X1157" s="205"/>
      <c r="Y1157" s="277"/>
      <c r="Z1157" s="205"/>
      <c r="AA1157" s="205"/>
      <c r="AB1157" s="277"/>
      <c r="AC1157" s="205"/>
      <c r="AD1157" s="205"/>
      <c r="AE1157" s="205"/>
      <c r="AF1157" s="205"/>
      <c r="AG1157" s="205"/>
      <c r="AH1157" s="200"/>
      <c r="AI1157" s="200"/>
      <c r="AJ1157" s="205"/>
    </row>
    <row r="1158" spans="2:36" ht="68.5" customHeight="1" x14ac:dyDescent="0.3">
      <c r="B1158" s="195"/>
      <c r="C1158" s="258"/>
      <c r="D1158" s="176"/>
      <c r="E1158" s="177"/>
      <c r="F1158" s="177"/>
      <c r="G1158" s="177"/>
      <c r="H1158" s="195"/>
      <c r="I1158" s="195"/>
      <c r="J1158" s="11" t="s">
        <v>230</v>
      </c>
      <c r="K1158" s="30" t="s">
        <v>135</v>
      </c>
      <c r="L1158" s="7" t="s">
        <v>136</v>
      </c>
      <c r="M1158" s="14">
        <v>1</v>
      </c>
      <c r="N1158" s="205"/>
      <c r="O1158" s="308"/>
      <c r="P1158" s="205"/>
      <c r="Q1158" s="205"/>
      <c r="R1158" s="205"/>
      <c r="S1158" s="205"/>
      <c r="T1158" s="195"/>
      <c r="U1158" s="195"/>
      <c r="V1158" s="277"/>
      <c r="W1158" s="205"/>
      <c r="X1158" s="205"/>
      <c r="Y1158" s="277"/>
      <c r="Z1158" s="205"/>
      <c r="AA1158" s="205"/>
      <c r="AB1158" s="277"/>
      <c r="AC1158" s="205"/>
      <c r="AD1158" s="205"/>
      <c r="AE1158" s="205"/>
      <c r="AF1158" s="205"/>
      <c r="AG1158" s="205"/>
      <c r="AH1158" s="200"/>
      <c r="AI1158" s="200"/>
      <c r="AJ1158" s="205"/>
    </row>
    <row r="1159" spans="2:36" ht="68.5" customHeight="1" x14ac:dyDescent="0.3">
      <c r="B1159" s="196"/>
      <c r="C1159" s="258"/>
      <c r="D1159" s="176"/>
      <c r="E1159" s="177"/>
      <c r="F1159" s="202"/>
      <c r="G1159" s="177"/>
      <c r="H1159" s="196"/>
      <c r="I1159" s="196"/>
      <c r="J1159" s="11" t="s">
        <v>137</v>
      </c>
      <c r="K1159" s="30" t="s">
        <v>138</v>
      </c>
      <c r="L1159" s="7" t="s">
        <v>136</v>
      </c>
      <c r="M1159" s="7">
        <v>1</v>
      </c>
      <c r="N1159" s="206"/>
      <c r="O1159" s="308"/>
      <c r="P1159" s="206"/>
      <c r="Q1159" s="206"/>
      <c r="R1159" s="206"/>
      <c r="S1159" s="206"/>
      <c r="T1159" s="196"/>
      <c r="U1159" s="196"/>
      <c r="V1159" s="277"/>
      <c r="W1159" s="206"/>
      <c r="X1159" s="206"/>
      <c r="Y1159" s="277"/>
      <c r="Z1159" s="206"/>
      <c r="AA1159" s="206"/>
      <c r="AB1159" s="277"/>
      <c r="AC1159" s="206"/>
      <c r="AD1159" s="206"/>
      <c r="AE1159" s="206"/>
      <c r="AF1159" s="206"/>
      <c r="AG1159" s="206"/>
      <c r="AH1159" s="200"/>
      <c r="AI1159" s="200"/>
      <c r="AJ1159" s="206"/>
    </row>
    <row r="1160" spans="2:36" ht="125.15" customHeight="1" x14ac:dyDescent="0.3">
      <c r="B1160" s="194" t="s">
        <v>914</v>
      </c>
      <c r="C1160" s="176" t="s">
        <v>1107</v>
      </c>
      <c r="D1160" s="194" t="s">
        <v>90</v>
      </c>
      <c r="E1160" s="194" t="s">
        <v>67</v>
      </c>
      <c r="F1160" s="177" t="s">
        <v>151</v>
      </c>
      <c r="G1160" s="201" t="s">
        <v>164</v>
      </c>
      <c r="H1160" s="194" t="s">
        <v>70</v>
      </c>
      <c r="I1160" s="196" t="s">
        <v>79</v>
      </c>
      <c r="J1160" s="80" t="s">
        <v>229</v>
      </c>
      <c r="K1160" s="22" t="s">
        <v>124</v>
      </c>
      <c r="L1160" s="22" t="s">
        <v>88</v>
      </c>
      <c r="M1160" s="22">
        <v>40</v>
      </c>
      <c r="N1160" s="206" t="s">
        <v>125</v>
      </c>
      <c r="O1160" s="215" t="s">
        <v>537</v>
      </c>
      <c r="P1160" s="196" t="s">
        <v>75</v>
      </c>
      <c r="Q1160" s="196" t="s">
        <v>76</v>
      </c>
      <c r="R1160" s="210" t="s">
        <v>77</v>
      </c>
      <c r="S1160" s="179" t="s">
        <v>126</v>
      </c>
      <c r="T1160" s="180">
        <f>Y1160+V1160</f>
        <v>200053.62</v>
      </c>
      <c r="U1160" s="180">
        <f>+T1160/M1161</f>
        <v>100026.81</v>
      </c>
      <c r="V1160" s="277">
        <v>170045.58</v>
      </c>
      <c r="W1160" s="184" t="s">
        <v>100</v>
      </c>
      <c r="X1160" s="181" t="s">
        <v>79</v>
      </c>
      <c r="Y1160" s="277">
        <v>30008.04</v>
      </c>
      <c r="Z1160" s="184" t="s">
        <v>100</v>
      </c>
      <c r="AA1160" s="184" t="s">
        <v>79</v>
      </c>
      <c r="AB1160" s="277">
        <v>17395.97</v>
      </c>
      <c r="AC1160" s="178" t="s">
        <v>166</v>
      </c>
      <c r="AD1160" s="186" t="s">
        <v>100</v>
      </c>
      <c r="AE1160" s="185">
        <f>+V1160+Y1160</f>
        <v>200053.62</v>
      </c>
      <c r="AF1160" s="176" t="s">
        <v>79</v>
      </c>
      <c r="AG1160" s="178" t="s">
        <v>33</v>
      </c>
      <c r="AH1160" s="200" t="s">
        <v>179</v>
      </c>
      <c r="AI1160" s="200" t="s">
        <v>197</v>
      </c>
      <c r="AJ1160" s="211"/>
    </row>
    <row r="1161" spans="2:36" ht="68.5" customHeight="1" x14ac:dyDescent="0.3">
      <c r="B1161" s="195"/>
      <c r="C1161" s="176"/>
      <c r="D1161" s="195"/>
      <c r="E1161" s="195"/>
      <c r="F1161" s="177"/>
      <c r="G1161" s="177"/>
      <c r="H1161" s="195"/>
      <c r="I1161" s="176"/>
      <c r="J1161" s="11" t="s">
        <v>128</v>
      </c>
      <c r="K1161" s="7" t="s">
        <v>129</v>
      </c>
      <c r="L1161" s="7" t="s">
        <v>87</v>
      </c>
      <c r="M1161" s="7">
        <v>2</v>
      </c>
      <c r="N1161" s="178"/>
      <c r="O1161" s="258"/>
      <c r="P1161" s="176"/>
      <c r="Q1161" s="176"/>
      <c r="R1161" s="179"/>
      <c r="S1161" s="179"/>
      <c r="T1161" s="180"/>
      <c r="U1161" s="180"/>
      <c r="V1161" s="277"/>
      <c r="W1161" s="184"/>
      <c r="X1161" s="182"/>
      <c r="Y1161" s="277"/>
      <c r="Z1161" s="184"/>
      <c r="AA1161" s="184"/>
      <c r="AB1161" s="277"/>
      <c r="AC1161" s="178"/>
      <c r="AD1161" s="187"/>
      <c r="AE1161" s="185"/>
      <c r="AF1161" s="176"/>
      <c r="AG1161" s="178"/>
      <c r="AH1161" s="200"/>
      <c r="AI1161" s="200"/>
      <c r="AJ1161" s="212"/>
    </row>
    <row r="1162" spans="2:36" ht="68.5" customHeight="1" x14ac:dyDescent="0.3">
      <c r="B1162" s="196"/>
      <c r="C1162" s="176"/>
      <c r="D1162" s="196"/>
      <c r="E1162" s="196"/>
      <c r="F1162" s="177"/>
      <c r="G1162" s="177"/>
      <c r="H1162" s="196"/>
      <c r="I1162" s="176"/>
      <c r="J1162" s="11" t="s">
        <v>144</v>
      </c>
      <c r="K1162" s="7" t="s">
        <v>145</v>
      </c>
      <c r="L1162" s="7" t="s">
        <v>87</v>
      </c>
      <c r="M1162" s="71">
        <v>100</v>
      </c>
      <c r="N1162" s="178"/>
      <c r="O1162" s="258"/>
      <c r="P1162" s="176"/>
      <c r="Q1162" s="176"/>
      <c r="R1162" s="179"/>
      <c r="S1162" s="179"/>
      <c r="T1162" s="180"/>
      <c r="U1162" s="180"/>
      <c r="V1162" s="277"/>
      <c r="W1162" s="184"/>
      <c r="X1162" s="183"/>
      <c r="Y1162" s="277"/>
      <c r="Z1162" s="184"/>
      <c r="AA1162" s="184"/>
      <c r="AB1162" s="277"/>
      <c r="AC1162" s="178"/>
      <c r="AD1162" s="188"/>
      <c r="AE1162" s="185"/>
      <c r="AF1162" s="176"/>
      <c r="AG1162" s="178"/>
      <c r="AH1162" s="200"/>
      <c r="AI1162" s="200"/>
      <c r="AJ1162" s="213"/>
    </row>
    <row r="1163" spans="2:36" ht="68.5" customHeight="1" x14ac:dyDescent="0.3">
      <c r="B1163" s="194" t="s">
        <v>915</v>
      </c>
      <c r="C1163" s="176" t="s">
        <v>1108</v>
      </c>
      <c r="D1163" s="176" t="s">
        <v>66</v>
      </c>
      <c r="E1163" s="194" t="s">
        <v>67</v>
      </c>
      <c r="F1163" s="177" t="s">
        <v>151</v>
      </c>
      <c r="G1163" s="177" t="s">
        <v>164</v>
      </c>
      <c r="H1163" s="194" t="s">
        <v>70</v>
      </c>
      <c r="I1163" s="176" t="s">
        <v>79</v>
      </c>
      <c r="J1163" s="80" t="s">
        <v>229</v>
      </c>
      <c r="K1163" s="22" t="s">
        <v>124</v>
      </c>
      <c r="L1163" s="22" t="s">
        <v>88</v>
      </c>
      <c r="M1163" s="22">
        <v>40</v>
      </c>
      <c r="N1163" s="178" t="s">
        <v>125</v>
      </c>
      <c r="O1163" s="258" t="s">
        <v>537</v>
      </c>
      <c r="P1163" s="176" t="s">
        <v>75</v>
      </c>
      <c r="Q1163" s="176" t="s">
        <v>76</v>
      </c>
      <c r="R1163" s="179" t="s">
        <v>77</v>
      </c>
      <c r="S1163" s="179" t="s">
        <v>126</v>
      </c>
      <c r="T1163" s="180">
        <f>Y1163+V1163</f>
        <v>100040.72</v>
      </c>
      <c r="U1163" s="180">
        <f>+T1163/M1164</f>
        <v>100040.72</v>
      </c>
      <c r="V1163" s="277">
        <v>85034.61</v>
      </c>
      <c r="W1163" s="184" t="s">
        <v>100</v>
      </c>
      <c r="X1163" s="181" t="s">
        <v>79</v>
      </c>
      <c r="Y1163" s="277">
        <v>15006.11</v>
      </c>
      <c r="Z1163" s="184" t="s">
        <v>100</v>
      </c>
      <c r="AA1163" s="184" t="s">
        <v>79</v>
      </c>
      <c r="AB1163" s="277">
        <v>8699.19</v>
      </c>
      <c r="AC1163" s="178" t="s">
        <v>166</v>
      </c>
      <c r="AD1163" s="186" t="s">
        <v>100</v>
      </c>
      <c r="AE1163" s="185">
        <f>+V1163+Y1163</f>
        <v>100040.72</v>
      </c>
      <c r="AF1163" s="176" t="s">
        <v>79</v>
      </c>
      <c r="AG1163" s="178" t="s">
        <v>33</v>
      </c>
      <c r="AH1163" s="200" t="s">
        <v>179</v>
      </c>
      <c r="AI1163" s="200" t="s">
        <v>197</v>
      </c>
      <c r="AJ1163" s="211"/>
    </row>
    <row r="1164" spans="2:36" ht="68.5" customHeight="1" x14ac:dyDescent="0.3">
      <c r="B1164" s="195"/>
      <c r="C1164" s="176"/>
      <c r="D1164" s="176"/>
      <c r="E1164" s="195"/>
      <c r="F1164" s="177"/>
      <c r="G1164" s="177"/>
      <c r="H1164" s="195"/>
      <c r="I1164" s="176"/>
      <c r="J1164" s="11" t="s">
        <v>128</v>
      </c>
      <c r="K1164" s="7" t="s">
        <v>129</v>
      </c>
      <c r="L1164" s="7" t="s">
        <v>87</v>
      </c>
      <c r="M1164" s="7">
        <v>1</v>
      </c>
      <c r="N1164" s="178"/>
      <c r="O1164" s="258"/>
      <c r="P1164" s="176"/>
      <c r="Q1164" s="176"/>
      <c r="R1164" s="179"/>
      <c r="S1164" s="179"/>
      <c r="T1164" s="180"/>
      <c r="U1164" s="180"/>
      <c r="V1164" s="277"/>
      <c r="W1164" s="184"/>
      <c r="X1164" s="182"/>
      <c r="Y1164" s="277"/>
      <c r="Z1164" s="184"/>
      <c r="AA1164" s="184"/>
      <c r="AB1164" s="277"/>
      <c r="AC1164" s="178"/>
      <c r="AD1164" s="187"/>
      <c r="AE1164" s="185"/>
      <c r="AF1164" s="176"/>
      <c r="AG1164" s="178"/>
      <c r="AH1164" s="200"/>
      <c r="AI1164" s="200"/>
      <c r="AJ1164" s="212"/>
    </row>
    <row r="1165" spans="2:36" ht="68.5" customHeight="1" x14ac:dyDescent="0.3">
      <c r="B1165" s="196"/>
      <c r="C1165" s="176"/>
      <c r="D1165" s="176"/>
      <c r="E1165" s="196"/>
      <c r="F1165" s="177"/>
      <c r="G1165" s="177"/>
      <c r="H1165" s="196"/>
      <c r="I1165" s="176"/>
      <c r="J1165" s="11" t="s">
        <v>144</v>
      </c>
      <c r="K1165" s="7" t="s">
        <v>145</v>
      </c>
      <c r="L1165" s="7" t="s">
        <v>87</v>
      </c>
      <c r="M1165" s="71">
        <v>60</v>
      </c>
      <c r="N1165" s="178"/>
      <c r="O1165" s="258"/>
      <c r="P1165" s="176"/>
      <c r="Q1165" s="176"/>
      <c r="R1165" s="179"/>
      <c r="S1165" s="179"/>
      <c r="T1165" s="180"/>
      <c r="U1165" s="180"/>
      <c r="V1165" s="277"/>
      <c r="W1165" s="184"/>
      <c r="X1165" s="183"/>
      <c r="Y1165" s="277"/>
      <c r="Z1165" s="184"/>
      <c r="AA1165" s="184"/>
      <c r="AB1165" s="277"/>
      <c r="AC1165" s="178"/>
      <c r="AD1165" s="188"/>
      <c r="AE1165" s="185"/>
      <c r="AF1165" s="176"/>
      <c r="AG1165" s="178"/>
      <c r="AH1165" s="200"/>
      <c r="AI1165" s="200"/>
      <c r="AJ1165" s="213"/>
    </row>
    <row r="1166" spans="2:36" ht="68.5" customHeight="1" x14ac:dyDescent="0.3">
      <c r="B1166" s="194" t="s">
        <v>916</v>
      </c>
      <c r="C1166" s="176" t="s">
        <v>1109</v>
      </c>
      <c r="D1166" s="176" t="s">
        <v>66</v>
      </c>
      <c r="E1166" s="201" t="s">
        <v>67</v>
      </c>
      <c r="F1166" s="201" t="s">
        <v>149</v>
      </c>
      <c r="G1166" s="177" t="s">
        <v>69</v>
      </c>
      <c r="H1166" s="194" t="s">
        <v>70</v>
      </c>
      <c r="I1166" s="194" t="s">
        <v>100</v>
      </c>
      <c r="J1166" s="11" t="s">
        <v>130</v>
      </c>
      <c r="K1166" s="30" t="s">
        <v>131</v>
      </c>
      <c r="L1166" s="7" t="s">
        <v>132</v>
      </c>
      <c r="M1166" s="14">
        <v>2</v>
      </c>
      <c r="N1166" s="204" t="s">
        <v>125</v>
      </c>
      <c r="O1166" s="204" t="s">
        <v>537</v>
      </c>
      <c r="P1166" s="204" t="s">
        <v>75</v>
      </c>
      <c r="Q1166" s="204" t="s">
        <v>76</v>
      </c>
      <c r="R1166" s="204" t="s">
        <v>77</v>
      </c>
      <c r="S1166" s="204" t="s">
        <v>126</v>
      </c>
      <c r="T1166" s="305">
        <f>+V1166+Y1166</f>
        <v>149800</v>
      </c>
      <c r="U1166" s="194">
        <f>+T1166/M1167</f>
        <v>149800</v>
      </c>
      <c r="V1166" s="185">
        <v>127330</v>
      </c>
      <c r="W1166" s="204" t="s">
        <v>100</v>
      </c>
      <c r="X1166" s="204" t="s">
        <v>100</v>
      </c>
      <c r="Y1166" s="185">
        <v>22470</v>
      </c>
      <c r="Z1166" s="204" t="s">
        <v>100</v>
      </c>
      <c r="AA1166" s="204" t="s">
        <v>100</v>
      </c>
      <c r="AB1166" s="185" t="s">
        <v>919</v>
      </c>
      <c r="AC1166" s="204" t="s">
        <v>80</v>
      </c>
      <c r="AD1166" s="204" t="s">
        <v>100</v>
      </c>
      <c r="AE1166" s="186">
        <f>+V1166+Y1166</f>
        <v>149800</v>
      </c>
      <c r="AF1166" s="204" t="s">
        <v>100</v>
      </c>
      <c r="AG1166" s="204" t="s">
        <v>33</v>
      </c>
      <c r="AH1166" s="178" t="s">
        <v>382</v>
      </c>
      <c r="AI1166" s="178" t="s">
        <v>269</v>
      </c>
      <c r="AJ1166" s="204"/>
    </row>
    <row r="1167" spans="2:36" ht="68.5" customHeight="1" x14ac:dyDescent="0.3">
      <c r="B1167" s="195"/>
      <c r="C1167" s="176"/>
      <c r="D1167" s="176"/>
      <c r="E1167" s="177"/>
      <c r="F1167" s="177"/>
      <c r="G1167" s="177"/>
      <c r="H1167" s="195"/>
      <c r="I1167" s="195"/>
      <c r="J1167" s="11" t="s">
        <v>133</v>
      </c>
      <c r="K1167" s="30" t="s">
        <v>134</v>
      </c>
      <c r="L1167" s="7" t="s">
        <v>87</v>
      </c>
      <c r="M1167" s="14">
        <v>1</v>
      </c>
      <c r="N1167" s="205"/>
      <c r="O1167" s="205"/>
      <c r="P1167" s="205"/>
      <c r="Q1167" s="205"/>
      <c r="R1167" s="205"/>
      <c r="S1167" s="205"/>
      <c r="T1167" s="195"/>
      <c r="U1167" s="195"/>
      <c r="V1167" s="185"/>
      <c r="W1167" s="205"/>
      <c r="X1167" s="205"/>
      <c r="Y1167" s="185"/>
      <c r="Z1167" s="205"/>
      <c r="AA1167" s="205"/>
      <c r="AB1167" s="185"/>
      <c r="AC1167" s="205"/>
      <c r="AD1167" s="205"/>
      <c r="AE1167" s="205"/>
      <c r="AF1167" s="205"/>
      <c r="AG1167" s="205"/>
      <c r="AH1167" s="178"/>
      <c r="AI1167" s="178"/>
      <c r="AJ1167" s="205"/>
    </row>
    <row r="1168" spans="2:36" ht="68.5" customHeight="1" x14ac:dyDescent="0.3">
      <c r="B1168" s="195"/>
      <c r="C1168" s="176"/>
      <c r="D1168" s="176"/>
      <c r="E1168" s="177"/>
      <c r="F1168" s="177"/>
      <c r="G1168" s="177"/>
      <c r="H1168" s="195"/>
      <c r="I1168" s="195"/>
      <c r="J1168" s="11" t="s">
        <v>230</v>
      </c>
      <c r="K1168" s="30" t="s">
        <v>135</v>
      </c>
      <c r="L1168" s="7" t="s">
        <v>136</v>
      </c>
      <c r="M1168" s="14">
        <v>1</v>
      </c>
      <c r="N1168" s="205"/>
      <c r="O1168" s="205"/>
      <c r="P1168" s="205"/>
      <c r="Q1168" s="205"/>
      <c r="R1168" s="205"/>
      <c r="S1168" s="205"/>
      <c r="T1168" s="195"/>
      <c r="U1168" s="195"/>
      <c r="V1168" s="185"/>
      <c r="W1168" s="205"/>
      <c r="X1168" s="205"/>
      <c r="Y1168" s="185"/>
      <c r="Z1168" s="205"/>
      <c r="AA1168" s="205"/>
      <c r="AB1168" s="185"/>
      <c r="AC1168" s="205"/>
      <c r="AD1168" s="205"/>
      <c r="AE1168" s="205"/>
      <c r="AF1168" s="205"/>
      <c r="AG1168" s="205"/>
      <c r="AH1168" s="178"/>
      <c r="AI1168" s="178"/>
      <c r="AJ1168" s="205"/>
    </row>
    <row r="1169" spans="2:36" ht="68.5" customHeight="1" x14ac:dyDescent="0.3">
      <c r="B1169" s="196"/>
      <c r="C1169" s="176"/>
      <c r="D1169" s="176"/>
      <c r="E1169" s="177"/>
      <c r="F1169" s="202"/>
      <c r="G1169" s="177"/>
      <c r="H1169" s="196"/>
      <c r="I1169" s="196"/>
      <c r="J1169" s="11" t="s">
        <v>137</v>
      </c>
      <c r="K1169" s="30" t="s">
        <v>138</v>
      </c>
      <c r="L1169" s="7" t="s">
        <v>136</v>
      </c>
      <c r="M1169" s="7">
        <v>1</v>
      </c>
      <c r="N1169" s="206"/>
      <c r="O1169" s="206"/>
      <c r="P1169" s="206"/>
      <c r="Q1169" s="206"/>
      <c r="R1169" s="206"/>
      <c r="S1169" s="206"/>
      <c r="T1169" s="196"/>
      <c r="U1169" s="196"/>
      <c r="V1169" s="185"/>
      <c r="W1169" s="206"/>
      <c r="X1169" s="206"/>
      <c r="Y1169" s="185"/>
      <c r="Z1169" s="206"/>
      <c r="AA1169" s="206"/>
      <c r="AB1169" s="185"/>
      <c r="AC1169" s="206"/>
      <c r="AD1169" s="206"/>
      <c r="AE1169" s="206"/>
      <c r="AF1169" s="206"/>
      <c r="AG1169" s="206"/>
      <c r="AH1169" s="178"/>
      <c r="AI1169" s="178"/>
      <c r="AJ1169" s="206"/>
    </row>
    <row r="1170" spans="2:36" ht="91" x14ac:dyDescent="0.3">
      <c r="B1170" s="194" t="s">
        <v>917</v>
      </c>
      <c r="C1170" s="240" t="s">
        <v>1110</v>
      </c>
      <c r="D1170" s="194" t="s">
        <v>66</v>
      </c>
      <c r="E1170" s="194" t="s">
        <v>67</v>
      </c>
      <c r="F1170" s="177" t="s">
        <v>151</v>
      </c>
      <c r="G1170" s="177" t="s">
        <v>164</v>
      </c>
      <c r="H1170" s="194" t="s">
        <v>70</v>
      </c>
      <c r="I1170" s="176" t="s">
        <v>79</v>
      </c>
      <c r="J1170" s="80" t="s">
        <v>229</v>
      </c>
      <c r="K1170" s="22" t="s">
        <v>124</v>
      </c>
      <c r="L1170" s="22" t="s">
        <v>88</v>
      </c>
      <c r="M1170" s="22">
        <v>40</v>
      </c>
      <c r="N1170" s="178" t="s">
        <v>125</v>
      </c>
      <c r="O1170" s="258" t="s">
        <v>537</v>
      </c>
      <c r="P1170" s="176" t="s">
        <v>75</v>
      </c>
      <c r="Q1170" s="176" t="s">
        <v>76</v>
      </c>
      <c r="R1170" s="179" t="s">
        <v>77</v>
      </c>
      <c r="S1170" s="179" t="s">
        <v>126</v>
      </c>
      <c r="T1170" s="180">
        <f>Y1170+V1170</f>
        <v>200053.62</v>
      </c>
      <c r="U1170" s="180" t="s">
        <v>100</v>
      </c>
      <c r="V1170" s="186">
        <v>170045.58</v>
      </c>
      <c r="W1170" s="184" t="s">
        <v>100</v>
      </c>
      <c r="X1170" s="181" t="s">
        <v>79</v>
      </c>
      <c r="Y1170" s="186">
        <v>30008.04</v>
      </c>
      <c r="Z1170" s="184" t="s">
        <v>100</v>
      </c>
      <c r="AA1170" s="184" t="s">
        <v>79</v>
      </c>
      <c r="AB1170" s="186">
        <v>17395.97</v>
      </c>
      <c r="AC1170" s="178" t="s">
        <v>166</v>
      </c>
      <c r="AD1170" s="186" t="s">
        <v>100</v>
      </c>
      <c r="AE1170" s="185">
        <f>+V1170+Y1170</f>
        <v>200053.62</v>
      </c>
      <c r="AF1170" s="176" t="s">
        <v>79</v>
      </c>
      <c r="AG1170" s="178" t="s">
        <v>33</v>
      </c>
      <c r="AH1170" s="204" t="s">
        <v>181</v>
      </c>
      <c r="AI1170" s="204" t="s">
        <v>182</v>
      </c>
      <c r="AJ1170" s="211"/>
    </row>
    <row r="1171" spans="2:36" ht="68.5" customHeight="1" x14ac:dyDescent="0.3">
      <c r="B1171" s="195"/>
      <c r="C1171" s="214"/>
      <c r="D1171" s="195"/>
      <c r="E1171" s="195"/>
      <c r="F1171" s="177"/>
      <c r="G1171" s="177"/>
      <c r="H1171" s="195"/>
      <c r="I1171" s="176"/>
      <c r="J1171" s="11" t="s">
        <v>128</v>
      </c>
      <c r="K1171" s="7" t="s">
        <v>129</v>
      </c>
      <c r="L1171" s="7" t="s">
        <v>87</v>
      </c>
      <c r="M1171" s="7">
        <v>2</v>
      </c>
      <c r="N1171" s="178"/>
      <c r="O1171" s="258"/>
      <c r="P1171" s="176"/>
      <c r="Q1171" s="176"/>
      <c r="R1171" s="179"/>
      <c r="S1171" s="179"/>
      <c r="T1171" s="180"/>
      <c r="U1171" s="180"/>
      <c r="V1171" s="187"/>
      <c r="W1171" s="184"/>
      <c r="X1171" s="182"/>
      <c r="Y1171" s="187"/>
      <c r="Z1171" s="184"/>
      <c r="AA1171" s="184"/>
      <c r="AB1171" s="187"/>
      <c r="AC1171" s="178"/>
      <c r="AD1171" s="187"/>
      <c r="AE1171" s="185"/>
      <c r="AF1171" s="176"/>
      <c r="AG1171" s="178"/>
      <c r="AH1171" s="205"/>
      <c r="AI1171" s="205"/>
      <c r="AJ1171" s="212"/>
    </row>
    <row r="1172" spans="2:36" ht="68.5" customHeight="1" x14ac:dyDescent="0.3">
      <c r="B1172" s="196"/>
      <c r="C1172" s="215"/>
      <c r="D1172" s="196"/>
      <c r="E1172" s="196"/>
      <c r="F1172" s="177"/>
      <c r="G1172" s="177"/>
      <c r="H1172" s="196"/>
      <c r="I1172" s="176"/>
      <c r="J1172" s="11" t="s">
        <v>144</v>
      </c>
      <c r="K1172" s="7" t="s">
        <v>145</v>
      </c>
      <c r="L1172" s="7" t="s">
        <v>87</v>
      </c>
      <c r="M1172" s="71">
        <v>100</v>
      </c>
      <c r="N1172" s="178"/>
      <c r="O1172" s="258"/>
      <c r="P1172" s="176"/>
      <c r="Q1172" s="176"/>
      <c r="R1172" s="179"/>
      <c r="S1172" s="179"/>
      <c r="T1172" s="180"/>
      <c r="U1172" s="180"/>
      <c r="V1172" s="188"/>
      <c r="W1172" s="184"/>
      <c r="X1172" s="183"/>
      <c r="Y1172" s="188"/>
      <c r="Z1172" s="184"/>
      <c r="AA1172" s="184"/>
      <c r="AB1172" s="188"/>
      <c r="AC1172" s="178"/>
      <c r="AD1172" s="188"/>
      <c r="AE1172" s="185"/>
      <c r="AF1172" s="176"/>
      <c r="AG1172" s="178"/>
      <c r="AH1172" s="206"/>
      <c r="AI1172" s="206"/>
      <c r="AJ1172" s="213"/>
    </row>
    <row r="1173" spans="2:36" ht="91" x14ac:dyDescent="0.3">
      <c r="B1173" s="194" t="s">
        <v>918</v>
      </c>
      <c r="C1173" s="176" t="s">
        <v>1111</v>
      </c>
      <c r="D1173" s="176" t="s">
        <v>66</v>
      </c>
      <c r="E1173" s="194" t="s">
        <v>67</v>
      </c>
      <c r="F1173" s="177" t="s">
        <v>151</v>
      </c>
      <c r="G1173" s="177" t="s">
        <v>164</v>
      </c>
      <c r="H1173" s="194" t="s">
        <v>70</v>
      </c>
      <c r="I1173" s="176" t="s">
        <v>79</v>
      </c>
      <c r="J1173" s="80" t="s">
        <v>229</v>
      </c>
      <c r="K1173" s="22" t="s">
        <v>124</v>
      </c>
      <c r="L1173" s="22" t="s">
        <v>88</v>
      </c>
      <c r="M1173" s="22">
        <v>40</v>
      </c>
      <c r="N1173" s="178" t="s">
        <v>125</v>
      </c>
      <c r="O1173" s="258" t="s">
        <v>537</v>
      </c>
      <c r="P1173" s="176" t="s">
        <v>75</v>
      </c>
      <c r="Q1173" s="176" t="s">
        <v>76</v>
      </c>
      <c r="R1173" s="179" t="s">
        <v>77</v>
      </c>
      <c r="S1173" s="179" t="s">
        <v>126</v>
      </c>
      <c r="T1173" s="180">
        <f>Y1173+V1173</f>
        <v>100040.72</v>
      </c>
      <c r="U1173" s="180">
        <f>+T1173/M1174</f>
        <v>100040.72</v>
      </c>
      <c r="V1173" s="185">
        <v>85034.61</v>
      </c>
      <c r="W1173" s="184" t="s">
        <v>100</v>
      </c>
      <c r="X1173" s="181" t="s">
        <v>79</v>
      </c>
      <c r="Y1173" s="185">
        <v>15006.11</v>
      </c>
      <c r="Z1173" s="184" t="s">
        <v>100</v>
      </c>
      <c r="AA1173" s="184" t="s">
        <v>79</v>
      </c>
      <c r="AB1173" s="185" t="s">
        <v>920</v>
      </c>
      <c r="AC1173" s="178" t="s">
        <v>166</v>
      </c>
      <c r="AD1173" s="186" t="s">
        <v>100</v>
      </c>
      <c r="AE1173" s="185">
        <f>+V1173+Y1173</f>
        <v>100040.72</v>
      </c>
      <c r="AF1173" s="176" t="s">
        <v>79</v>
      </c>
      <c r="AG1173" s="178" t="s">
        <v>33</v>
      </c>
      <c r="AH1173" s="204" t="s">
        <v>181</v>
      </c>
      <c r="AI1173" s="204" t="s">
        <v>182</v>
      </c>
      <c r="AJ1173" s="211"/>
    </row>
    <row r="1174" spans="2:36" ht="68.5" customHeight="1" x14ac:dyDescent="0.3">
      <c r="B1174" s="195"/>
      <c r="C1174" s="176"/>
      <c r="D1174" s="176"/>
      <c r="E1174" s="195"/>
      <c r="F1174" s="177"/>
      <c r="G1174" s="177"/>
      <c r="H1174" s="195"/>
      <c r="I1174" s="176"/>
      <c r="J1174" s="11" t="s">
        <v>128</v>
      </c>
      <c r="K1174" s="7" t="s">
        <v>129</v>
      </c>
      <c r="L1174" s="7" t="s">
        <v>87</v>
      </c>
      <c r="M1174" s="7">
        <v>1</v>
      </c>
      <c r="N1174" s="178"/>
      <c r="O1174" s="258"/>
      <c r="P1174" s="176"/>
      <c r="Q1174" s="176"/>
      <c r="R1174" s="179"/>
      <c r="S1174" s="179"/>
      <c r="T1174" s="180"/>
      <c r="U1174" s="180"/>
      <c r="V1174" s="185"/>
      <c r="W1174" s="184"/>
      <c r="X1174" s="182"/>
      <c r="Y1174" s="185"/>
      <c r="Z1174" s="184"/>
      <c r="AA1174" s="184"/>
      <c r="AB1174" s="185"/>
      <c r="AC1174" s="178"/>
      <c r="AD1174" s="187"/>
      <c r="AE1174" s="185"/>
      <c r="AF1174" s="176"/>
      <c r="AG1174" s="178"/>
      <c r="AH1174" s="205"/>
      <c r="AI1174" s="205"/>
      <c r="AJ1174" s="212"/>
    </row>
    <row r="1175" spans="2:36" ht="68.5" customHeight="1" x14ac:dyDescent="0.3">
      <c r="B1175" s="195"/>
      <c r="C1175" s="176"/>
      <c r="D1175" s="176"/>
      <c r="E1175" s="196"/>
      <c r="F1175" s="177"/>
      <c r="G1175" s="177"/>
      <c r="H1175" s="196"/>
      <c r="I1175" s="176"/>
      <c r="J1175" s="11" t="s">
        <v>144</v>
      </c>
      <c r="K1175" s="7" t="s">
        <v>145</v>
      </c>
      <c r="L1175" s="7" t="s">
        <v>87</v>
      </c>
      <c r="M1175" s="71">
        <v>50</v>
      </c>
      <c r="N1175" s="178"/>
      <c r="O1175" s="258"/>
      <c r="P1175" s="176"/>
      <c r="Q1175" s="176"/>
      <c r="R1175" s="179"/>
      <c r="S1175" s="179"/>
      <c r="T1175" s="180"/>
      <c r="U1175" s="180"/>
      <c r="V1175" s="185"/>
      <c r="W1175" s="184"/>
      <c r="X1175" s="183"/>
      <c r="Y1175" s="185"/>
      <c r="Z1175" s="184"/>
      <c r="AA1175" s="184"/>
      <c r="AB1175" s="185"/>
      <c r="AC1175" s="178"/>
      <c r="AD1175" s="188"/>
      <c r="AE1175" s="185"/>
      <c r="AF1175" s="176"/>
      <c r="AG1175" s="178"/>
      <c r="AH1175" s="206"/>
      <c r="AI1175" s="206"/>
      <c r="AJ1175" s="213"/>
    </row>
    <row r="1176" spans="2:36" ht="68.5" customHeight="1" x14ac:dyDescent="0.3">
      <c r="B1176" s="240" t="s">
        <v>991</v>
      </c>
      <c r="C1176" s="258" t="s">
        <v>1112</v>
      </c>
      <c r="D1176" s="258" t="s">
        <v>66</v>
      </c>
      <c r="E1176" s="194" t="s">
        <v>67</v>
      </c>
      <c r="F1176" s="177" t="s">
        <v>151</v>
      </c>
      <c r="G1176" s="177" t="s">
        <v>164</v>
      </c>
      <c r="H1176" s="194" t="s">
        <v>70</v>
      </c>
      <c r="I1176" s="176" t="s">
        <v>79</v>
      </c>
      <c r="J1176" s="80" t="s">
        <v>229</v>
      </c>
      <c r="K1176" s="22" t="s">
        <v>124</v>
      </c>
      <c r="L1176" s="22" t="s">
        <v>88</v>
      </c>
      <c r="M1176" s="22">
        <v>40</v>
      </c>
      <c r="N1176" s="178" t="s">
        <v>125</v>
      </c>
      <c r="O1176" s="258" t="s">
        <v>537</v>
      </c>
      <c r="P1176" s="176" t="s">
        <v>75</v>
      </c>
      <c r="Q1176" s="176" t="s">
        <v>76</v>
      </c>
      <c r="R1176" s="179" t="s">
        <v>77</v>
      </c>
      <c r="S1176" s="179" t="s">
        <v>126</v>
      </c>
      <c r="T1176" s="180">
        <f>Y1176+V1176</f>
        <v>100040.72</v>
      </c>
      <c r="U1176" s="180">
        <f>+T1176/M1177</f>
        <v>100040.72</v>
      </c>
      <c r="V1176" s="185">
        <v>85034.61</v>
      </c>
      <c r="W1176" s="184" t="s">
        <v>100</v>
      </c>
      <c r="X1176" s="181" t="s">
        <v>79</v>
      </c>
      <c r="Y1176" s="185">
        <v>15006.11</v>
      </c>
      <c r="Z1176" s="184" t="s">
        <v>100</v>
      </c>
      <c r="AA1176" s="184" t="s">
        <v>79</v>
      </c>
      <c r="AB1176" s="185" t="s">
        <v>921</v>
      </c>
      <c r="AC1176" s="178" t="s">
        <v>166</v>
      </c>
      <c r="AD1176" s="186" t="s">
        <v>100</v>
      </c>
      <c r="AE1176" s="185">
        <f>+V1176+Y1176</f>
        <v>100040.72</v>
      </c>
      <c r="AF1176" s="176" t="s">
        <v>79</v>
      </c>
      <c r="AG1176" s="178" t="s">
        <v>33</v>
      </c>
      <c r="AH1176" s="178" t="s">
        <v>382</v>
      </c>
      <c r="AI1176" s="178" t="s">
        <v>269</v>
      </c>
      <c r="AJ1176" s="211"/>
    </row>
    <row r="1177" spans="2:36" ht="68.5" customHeight="1" x14ac:dyDescent="0.3">
      <c r="B1177" s="214"/>
      <c r="C1177" s="258"/>
      <c r="D1177" s="258"/>
      <c r="E1177" s="195"/>
      <c r="F1177" s="177"/>
      <c r="G1177" s="177"/>
      <c r="H1177" s="195"/>
      <c r="I1177" s="176"/>
      <c r="J1177" s="11" t="s">
        <v>128</v>
      </c>
      <c r="K1177" s="7" t="s">
        <v>129</v>
      </c>
      <c r="L1177" s="7" t="s">
        <v>87</v>
      </c>
      <c r="M1177" s="7">
        <v>1</v>
      </c>
      <c r="N1177" s="178"/>
      <c r="O1177" s="258"/>
      <c r="P1177" s="176"/>
      <c r="Q1177" s="176"/>
      <c r="R1177" s="179"/>
      <c r="S1177" s="179"/>
      <c r="T1177" s="180"/>
      <c r="U1177" s="180"/>
      <c r="V1177" s="185"/>
      <c r="W1177" s="184"/>
      <c r="X1177" s="182"/>
      <c r="Y1177" s="185"/>
      <c r="Z1177" s="184"/>
      <c r="AA1177" s="184"/>
      <c r="AB1177" s="185"/>
      <c r="AC1177" s="178"/>
      <c r="AD1177" s="187"/>
      <c r="AE1177" s="185"/>
      <c r="AF1177" s="176"/>
      <c r="AG1177" s="178"/>
      <c r="AH1177" s="178"/>
      <c r="AI1177" s="178"/>
      <c r="AJ1177" s="212"/>
    </row>
    <row r="1178" spans="2:36" ht="68.5" customHeight="1" x14ac:dyDescent="0.3">
      <c r="B1178" s="215"/>
      <c r="C1178" s="258"/>
      <c r="D1178" s="258"/>
      <c r="E1178" s="196"/>
      <c r="F1178" s="177"/>
      <c r="G1178" s="177"/>
      <c r="H1178" s="196"/>
      <c r="I1178" s="176"/>
      <c r="J1178" s="11" t="s">
        <v>144</v>
      </c>
      <c r="K1178" s="7" t="s">
        <v>145</v>
      </c>
      <c r="L1178" s="7" t="s">
        <v>87</v>
      </c>
      <c r="M1178" s="71">
        <v>50</v>
      </c>
      <c r="N1178" s="178"/>
      <c r="O1178" s="258"/>
      <c r="P1178" s="176"/>
      <c r="Q1178" s="176"/>
      <c r="R1178" s="179"/>
      <c r="S1178" s="179"/>
      <c r="T1178" s="180"/>
      <c r="U1178" s="180"/>
      <c r="V1178" s="185"/>
      <c r="W1178" s="184"/>
      <c r="X1178" s="183"/>
      <c r="Y1178" s="185"/>
      <c r="Z1178" s="184"/>
      <c r="AA1178" s="184"/>
      <c r="AB1178" s="185"/>
      <c r="AC1178" s="178"/>
      <c r="AD1178" s="188"/>
      <c r="AE1178" s="185"/>
      <c r="AF1178" s="176"/>
      <c r="AG1178" s="178"/>
      <c r="AH1178" s="178"/>
      <c r="AI1178" s="178"/>
      <c r="AJ1178" s="213"/>
    </row>
    <row r="1179" spans="2:36" ht="68.5" customHeight="1" x14ac:dyDescent="0.3">
      <c r="B1179" s="194" t="s">
        <v>974</v>
      </c>
      <c r="C1179" s="194" t="s">
        <v>954</v>
      </c>
      <c r="D1179" s="176" t="s">
        <v>90</v>
      </c>
      <c r="E1179" s="201" t="s">
        <v>67</v>
      </c>
      <c r="F1179" s="201" t="s">
        <v>149</v>
      </c>
      <c r="G1179" s="177" t="s">
        <v>69</v>
      </c>
      <c r="H1179" s="194" t="s">
        <v>70</v>
      </c>
      <c r="I1179" s="194" t="s">
        <v>100</v>
      </c>
      <c r="J1179" s="11" t="s">
        <v>130</v>
      </c>
      <c r="K1179" s="30" t="s">
        <v>131</v>
      </c>
      <c r="L1179" s="7" t="s">
        <v>132</v>
      </c>
      <c r="M1179" s="14">
        <v>2</v>
      </c>
      <c r="N1179" s="204" t="s">
        <v>125</v>
      </c>
      <c r="O1179" s="194" t="s">
        <v>361</v>
      </c>
      <c r="P1179" s="204" t="s">
        <v>75</v>
      </c>
      <c r="Q1179" s="204" t="s">
        <v>76</v>
      </c>
      <c r="R1179" s="204" t="s">
        <v>77</v>
      </c>
      <c r="S1179" s="204" t="s">
        <v>126</v>
      </c>
      <c r="T1179" s="305">
        <f>+V1179+Y1179</f>
        <v>149800</v>
      </c>
      <c r="U1179" s="194">
        <f>+T1179/M1180</f>
        <v>149800</v>
      </c>
      <c r="V1179" s="185">
        <v>127330</v>
      </c>
      <c r="W1179" s="204" t="s">
        <v>100</v>
      </c>
      <c r="X1179" s="204" t="s">
        <v>100</v>
      </c>
      <c r="Y1179" s="185">
        <v>22470</v>
      </c>
      <c r="Z1179" s="204" t="s">
        <v>100</v>
      </c>
      <c r="AA1179" s="204" t="s">
        <v>100</v>
      </c>
      <c r="AB1179" s="185">
        <v>13026.09</v>
      </c>
      <c r="AC1179" s="204" t="s">
        <v>80</v>
      </c>
      <c r="AD1179" s="204" t="s">
        <v>100</v>
      </c>
      <c r="AE1179" s="186">
        <f>+V1179+Y1179</f>
        <v>149800</v>
      </c>
      <c r="AF1179" s="204" t="s">
        <v>100</v>
      </c>
      <c r="AG1179" s="204" t="s">
        <v>33</v>
      </c>
      <c r="AH1179" s="178" t="s">
        <v>181</v>
      </c>
      <c r="AI1179" s="178" t="s">
        <v>182</v>
      </c>
      <c r="AJ1179" s="204"/>
    </row>
    <row r="1180" spans="2:36" ht="68.5" customHeight="1" x14ac:dyDescent="0.3">
      <c r="B1180" s="195"/>
      <c r="C1180" s="195"/>
      <c r="D1180" s="176"/>
      <c r="E1180" s="177"/>
      <c r="F1180" s="177"/>
      <c r="G1180" s="177"/>
      <c r="H1180" s="195"/>
      <c r="I1180" s="195"/>
      <c r="J1180" s="11" t="s">
        <v>133</v>
      </c>
      <c r="K1180" s="30" t="s">
        <v>134</v>
      </c>
      <c r="L1180" s="7" t="s">
        <v>87</v>
      </c>
      <c r="M1180" s="14">
        <v>1</v>
      </c>
      <c r="N1180" s="205"/>
      <c r="O1180" s="195"/>
      <c r="P1180" s="205"/>
      <c r="Q1180" s="205"/>
      <c r="R1180" s="205"/>
      <c r="S1180" s="205"/>
      <c r="T1180" s="195"/>
      <c r="U1180" s="195"/>
      <c r="V1180" s="185"/>
      <c r="W1180" s="205"/>
      <c r="X1180" s="205"/>
      <c r="Y1180" s="185"/>
      <c r="Z1180" s="205"/>
      <c r="AA1180" s="205"/>
      <c r="AB1180" s="185"/>
      <c r="AC1180" s="205"/>
      <c r="AD1180" s="205"/>
      <c r="AE1180" s="205"/>
      <c r="AF1180" s="205"/>
      <c r="AG1180" s="205"/>
      <c r="AH1180" s="178"/>
      <c r="AI1180" s="178"/>
      <c r="AJ1180" s="205"/>
    </row>
    <row r="1181" spans="2:36" ht="68.5" customHeight="1" x14ac:dyDescent="0.3">
      <c r="B1181" s="195"/>
      <c r="C1181" s="195"/>
      <c r="D1181" s="176"/>
      <c r="E1181" s="177"/>
      <c r="F1181" s="177"/>
      <c r="G1181" s="177"/>
      <c r="H1181" s="195"/>
      <c r="I1181" s="195"/>
      <c r="J1181" s="11" t="s">
        <v>230</v>
      </c>
      <c r="K1181" s="30" t="s">
        <v>135</v>
      </c>
      <c r="L1181" s="7" t="s">
        <v>136</v>
      </c>
      <c r="M1181" s="14">
        <v>1</v>
      </c>
      <c r="N1181" s="205"/>
      <c r="O1181" s="195"/>
      <c r="P1181" s="205"/>
      <c r="Q1181" s="205"/>
      <c r="R1181" s="205"/>
      <c r="S1181" s="205"/>
      <c r="T1181" s="195"/>
      <c r="U1181" s="195"/>
      <c r="V1181" s="185"/>
      <c r="W1181" s="205"/>
      <c r="X1181" s="205"/>
      <c r="Y1181" s="185"/>
      <c r="Z1181" s="205"/>
      <c r="AA1181" s="205"/>
      <c r="AB1181" s="185"/>
      <c r="AC1181" s="205"/>
      <c r="AD1181" s="205"/>
      <c r="AE1181" s="205"/>
      <c r="AF1181" s="205"/>
      <c r="AG1181" s="205"/>
      <c r="AH1181" s="178"/>
      <c r="AI1181" s="178"/>
      <c r="AJ1181" s="205"/>
    </row>
    <row r="1182" spans="2:36" ht="68.5" customHeight="1" x14ac:dyDescent="0.3">
      <c r="B1182" s="196"/>
      <c r="C1182" s="196"/>
      <c r="D1182" s="176"/>
      <c r="E1182" s="177"/>
      <c r="F1182" s="202"/>
      <c r="G1182" s="177"/>
      <c r="H1182" s="196"/>
      <c r="I1182" s="196"/>
      <c r="J1182" s="11" t="s">
        <v>137</v>
      </c>
      <c r="K1182" s="30" t="s">
        <v>138</v>
      </c>
      <c r="L1182" s="7" t="s">
        <v>136</v>
      </c>
      <c r="M1182" s="7">
        <v>1</v>
      </c>
      <c r="N1182" s="206"/>
      <c r="O1182" s="196"/>
      <c r="P1182" s="206"/>
      <c r="Q1182" s="206"/>
      <c r="R1182" s="206"/>
      <c r="S1182" s="206"/>
      <c r="T1182" s="196"/>
      <c r="U1182" s="196"/>
      <c r="V1182" s="185"/>
      <c r="W1182" s="206"/>
      <c r="X1182" s="206"/>
      <c r="Y1182" s="185"/>
      <c r="Z1182" s="206"/>
      <c r="AA1182" s="206"/>
      <c r="AB1182" s="185"/>
      <c r="AC1182" s="206"/>
      <c r="AD1182" s="206"/>
      <c r="AE1182" s="206"/>
      <c r="AF1182" s="206"/>
      <c r="AG1182" s="206"/>
      <c r="AH1182" s="178"/>
      <c r="AI1182" s="178"/>
      <c r="AJ1182" s="206"/>
    </row>
    <row r="1183" spans="2:36" ht="131.15" customHeight="1" x14ac:dyDescent="0.3">
      <c r="B1183" s="16" t="s">
        <v>975</v>
      </c>
      <c r="C1183" s="194" t="s">
        <v>955</v>
      </c>
      <c r="D1183" s="16" t="s">
        <v>90</v>
      </c>
      <c r="E1183" s="194" t="s">
        <v>67</v>
      </c>
      <c r="F1183" s="177" t="s">
        <v>151</v>
      </c>
      <c r="G1183" s="177" t="s">
        <v>164</v>
      </c>
      <c r="H1183" s="194" t="s">
        <v>70</v>
      </c>
      <c r="I1183" s="176" t="s">
        <v>79</v>
      </c>
      <c r="J1183" s="80" t="s">
        <v>229</v>
      </c>
      <c r="K1183" s="22" t="s">
        <v>124</v>
      </c>
      <c r="L1183" s="22" t="s">
        <v>88</v>
      </c>
      <c r="M1183" s="22">
        <v>40</v>
      </c>
      <c r="N1183" s="178" t="s">
        <v>125</v>
      </c>
      <c r="O1183" s="194" t="s">
        <v>957</v>
      </c>
      <c r="P1183" s="176" t="s">
        <v>75</v>
      </c>
      <c r="Q1183" s="176" t="s">
        <v>76</v>
      </c>
      <c r="R1183" s="179" t="s">
        <v>77</v>
      </c>
      <c r="S1183" s="179" t="s">
        <v>126</v>
      </c>
      <c r="T1183" s="180">
        <f>Y1183+V1183</f>
        <v>300135</v>
      </c>
      <c r="U1183" s="180">
        <f>+T1183/M1184</f>
        <v>300135</v>
      </c>
      <c r="V1183" s="185">
        <v>255114.75</v>
      </c>
      <c r="W1183" s="184" t="s">
        <v>100</v>
      </c>
      <c r="X1183" s="181" t="s">
        <v>79</v>
      </c>
      <c r="Y1183" s="185">
        <v>45020.25</v>
      </c>
      <c r="Z1183" s="184" t="s">
        <v>100</v>
      </c>
      <c r="AA1183" s="181" t="s">
        <v>79</v>
      </c>
      <c r="AB1183" s="186">
        <v>26098.7</v>
      </c>
      <c r="AC1183" s="178" t="s">
        <v>166</v>
      </c>
      <c r="AD1183" s="186" t="s">
        <v>100</v>
      </c>
      <c r="AE1183" s="185">
        <f>+V1183+Y1183</f>
        <v>300135</v>
      </c>
      <c r="AF1183" s="176" t="s">
        <v>79</v>
      </c>
      <c r="AG1183" s="178" t="s">
        <v>33</v>
      </c>
      <c r="AH1183" s="178" t="s">
        <v>181</v>
      </c>
      <c r="AI1183" s="178" t="s">
        <v>182</v>
      </c>
      <c r="AJ1183" s="211"/>
    </row>
    <row r="1184" spans="2:36" ht="68.5" customHeight="1" x14ac:dyDescent="0.3">
      <c r="B1184" s="16"/>
      <c r="C1184" s="195"/>
      <c r="D1184" s="16"/>
      <c r="E1184" s="195"/>
      <c r="F1184" s="177"/>
      <c r="G1184" s="177"/>
      <c r="H1184" s="195"/>
      <c r="I1184" s="176"/>
      <c r="J1184" s="11" t="s">
        <v>128</v>
      </c>
      <c r="K1184" s="7" t="s">
        <v>129</v>
      </c>
      <c r="L1184" s="7" t="s">
        <v>87</v>
      </c>
      <c r="M1184" s="14">
        <v>1</v>
      </c>
      <c r="N1184" s="178"/>
      <c r="O1184" s="195"/>
      <c r="P1184" s="176"/>
      <c r="Q1184" s="176"/>
      <c r="R1184" s="179"/>
      <c r="S1184" s="179"/>
      <c r="T1184" s="180"/>
      <c r="U1184" s="180"/>
      <c r="V1184" s="185"/>
      <c r="W1184" s="184"/>
      <c r="X1184" s="182"/>
      <c r="Y1184" s="185"/>
      <c r="Z1184" s="184"/>
      <c r="AA1184" s="182"/>
      <c r="AB1184" s="187"/>
      <c r="AC1184" s="178"/>
      <c r="AD1184" s="187"/>
      <c r="AE1184" s="185"/>
      <c r="AF1184" s="176"/>
      <c r="AG1184" s="178"/>
      <c r="AH1184" s="178"/>
      <c r="AI1184" s="178"/>
      <c r="AJ1184" s="212"/>
    </row>
    <row r="1185" spans="2:36" ht="150.65" customHeight="1" x14ac:dyDescent="0.3">
      <c r="B1185" s="16"/>
      <c r="C1185" s="196"/>
      <c r="D1185" s="16"/>
      <c r="E1185" s="196"/>
      <c r="F1185" s="177"/>
      <c r="G1185" s="177"/>
      <c r="H1185" s="196"/>
      <c r="I1185" s="176"/>
      <c r="J1185" s="11" t="s">
        <v>144</v>
      </c>
      <c r="K1185" s="7" t="s">
        <v>145</v>
      </c>
      <c r="L1185" s="7" t="s">
        <v>87</v>
      </c>
      <c r="M1185" s="7">
        <v>150</v>
      </c>
      <c r="N1185" s="178"/>
      <c r="O1185" s="196"/>
      <c r="P1185" s="176"/>
      <c r="Q1185" s="176"/>
      <c r="R1185" s="179"/>
      <c r="S1185" s="179"/>
      <c r="T1185" s="180"/>
      <c r="U1185" s="180"/>
      <c r="V1185" s="185"/>
      <c r="W1185" s="184"/>
      <c r="X1185" s="183"/>
      <c r="Y1185" s="185"/>
      <c r="Z1185" s="184"/>
      <c r="AA1185" s="183"/>
      <c r="AB1185" s="188"/>
      <c r="AC1185" s="178"/>
      <c r="AD1185" s="188"/>
      <c r="AE1185" s="185"/>
      <c r="AF1185" s="176"/>
      <c r="AG1185" s="178"/>
      <c r="AH1185" s="178"/>
      <c r="AI1185" s="178"/>
      <c r="AJ1185" s="213"/>
    </row>
    <row r="1186" spans="2:36" ht="126.65" customHeight="1" x14ac:dyDescent="0.3">
      <c r="B1186" s="194" t="s">
        <v>976</v>
      </c>
      <c r="C1186" s="194" t="s">
        <v>956</v>
      </c>
      <c r="D1186" s="194" t="s">
        <v>66</v>
      </c>
      <c r="E1186" s="194" t="s">
        <v>67</v>
      </c>
      <c r="F1186" s="177" t="s">
        <v>151</v>
      </c>
      <c r="G1186" s="177" t="s">
        <v>164</v>
      </c>
      <c r="H1186" s="194" t="s">
        <v>70</v>
      </c>
      <c r="I1186" s="176" t="s">
        <v>79</v>
      </c>
      <c r="J1186" s="80" t="s">
        <v>229</v>
      </c>
      <c r="K1186" s="22" t="s">
        <v>124</v>
      </c>
      <c r="L1186" s="22" t="s">
        <v>88</v>
      </c>
      <c r="M1186" s="22">
        <v>40</v>
      </c>
      <c r="N1186" s="178" t="s">
        <v>125</v>
      </c>
      <c r="O1186" s="194" t="s">
        <v>957</v>
      </c>
      <c r="P1186" s="176" t="s">
        <v>75</v>
      </c>
      <c r="Q1186" s="176" t="s">
        <v>76</v>
      </c>
      <c r="R1186" s="179" t="s">
        <v>77</v>
      </c>
      <c r="S1186" s="179" t="s">
        <v>126</v>
      </c>
      <c r="T1186" s="180">
        <f>Y1186+V1186</f>
        <v>100045</v>
      </c>
      <c r="U1186" s="180">
        <f>+T1186/M1187</f>
        <v>100045</v>
      </c>
      <c r="V1186" s="185">
        <v>85038.25</v>
      </c>
      <c r="W1186" s="184" t="s">
        <v>100</v>
      </c>
      <c r="X1186" s="181" t="s">
        <v>79</v>
      </c>
      <c r="Y1186" s="185">
        <v>15006.75</v>
      </c>
      <c r="Z1186" s="184" t="s">
        <v>100</v>
      </c>
      <c r="AA1186" s="181" t="s">
        <v>79</v>
      </c>
      <c r="AB1186" s="186">
        <v>8699.57</v>
      </c>
      <c r="AC1186" s="178" t="s">
        <v>166</v>
      </c>
      <c r="AD1186" s="186" t="s">
        <v>100</v>
      </c>
      <c r="AE1186" s="185">
        <f>+V1186+Y1186</f>
        <v>100045</v>
      </c>
      <c r="AF1186" s="176" t="s">
        <v>79</v>
      </c>
      <c r="AG1186" s="178" t="s">
        <v>33</v>
      </c>
      <c r="AH1186" s="178" t="s">
        <v>270</v>
      </c>
      <c r="AI1186" s="178" t="s">
        <v>274</v>
      </c>
      <c r="AJ1186" s="211"/>
    </row>
    <row r="1187" spans="2:36" ht="68.5" customHeight="1" x14ac:dyDescent="0.3">
      <c r="B1187" s="195"/>
      <c r="C1187" s="195"/>
      <c r="D1187" s="195"/>
      <c r="E1187" s="195"/>
      <c r="F1187" s="177"/>
      <c r="G1187" s="177"/>
      <c r="H1187" s="195"/>
      <c r="I1187" s="176"/>
      <c r="J1187" s="11" t="s">
        <v>128</v>
      </c>
      <c r="K1187" s="7" t="s">
        <v>129</v>
      </c>
      <c r="L1187" s="7" t="s">
        <v>87</v>
      </c>
      <c r="M1187" s="7">
        <v>1</v>
      </c>
      <c r="N1187" s="178"/>
      <c r="O1187" s="195"/>
      <c r="P1187" s="176"/>
      <c r="Q1187" s="176"/>
      <c r="R1187" s="179"/>
      <c r="S1187" s="179"/>
      <c r="T1187" s="180"/>
      <c r="U1187" s="180"/>
      <c r="V1187" s="185"/>
      <c r="W1187" s="184"/>
      <c r="X1187" s="182"/>
      <c r="Y1187" s="185"/>
      <c r="Z1187" s="184"/>
      <c r="AA1187" s="182"/>
      <c r="AB1187" s="187"/>
      <c r="AC1187" s="178"/>
      <c r="AD1187" s="187"/>
      <c r="AE1187" s="185"/>
      <c r="AF1187" s="176"/>
      <c r="AG1187" s="178"/>
      <c r="AH1187" s="178"/>
      <c r="AI1187" s="178"/>
      <c r="AJ1187" s="212"/>
    </row>
    <row r="1188" spans="2:36" ht="143.5" customHeight="1" x14ac:dyDescent="0.3">
      <c r="B1188" s="196"/>
      <c r="C1188" s="196"/>
      <c r="D1188" s="196"/>
      <c r="E1188" s="196"/>
      <c r="F1188" s="177"/>
      <c r="G1188" s="177"/>
      <c r="H1188" s="196"/>
      <c r="I1188" s="176"/>
      <c r="J1188" s="11" t="s">
        <v>144</v>
      </c>
      <c r="K1188" s="7" t="s">
        <v>145</v>
      </c>
      <c r="L1188" s="7" t="s">
        <v>87</v>
      </c>
      <c r="M1188" s="71">
        <v>50</v>
      </c>
      <c r="N1188" s="178"/>
      <c r="O1188" s="196"/>
      <c r="P1188" s="176"/>
      <c r="Q1188" s="176"/>
      <c r="R1188" s="179"/>
      <c r="S1188" s="179"/>
      <c r="T1188" s="180"/>
      <c r="U1188" s="180"/>
      <c r="V1188" s="185"/>
      <c r="W1188" s="184"/>
      <c r="X1188" s="183"/>
      <c r="Y1188" s="185"/>
      <c r="Z1188" s="184"/>
      <c r="AA1188" s="183"/>
      <c r="AB1188" s="188"/>
      <c r="AC1188" s="178"/>
      <c r="AD1188" s="188"/>
      <c r="AE1188" s="185"/>
      <c r="AF1188" s="176"/>
      <c r="AG1188" s="178"/>
      <c r="AH1188" s="178"/>
      <c r="AI1188" s="178"/>
      <c r="AJ1188" s="213"/>
    </row>
    <row r="1189" spans="2:36" ht="68.5" customHeight="1" x14ac:dyDescent="0.3">
      <c r="B1189" s="194" t="s">
        <v>977</v>
      </c>
      <c r="C1189" s="194" t="s">
        <v>954</v>
      </c>
      <c r="D1189" s="194" t="s">
        <v>66</v>
      </c>
      <c r="E1189" s="201" t="s">
        <v>67</v>
      </c>
      <c r="F1189" s="201" t="s">
        <v>149</v>
      </c>
      <c r="G1189" s="177" t="s">
        <v>69</v>
      </c>
      <c r="H1189" s="194" t="s">
        <v>70</v>
      </c>
      <c r="I1189" s="194" t="s">
        <v>100</v>
      </c>
      <c r="J1189" s="11" t="s">
        <v>130</v>
      </c>
      <c r="K1189" s="30" t="s">
        <v>131</v>
      </c>
      <c r="L1189" s="7" t="s">
        <v>132</v>
      </c>
      <c r="M1189" s="14">
        <v>2</v>
      </c>
      <c r="N1189" s="204" t="s">
        <v>125</v>
      </c>
      <c r="O1189" s="194" t="s">
        <v>361</v>
      </c>
      <c r="P1189" s="204" t="s">
        <v>75</v>
      </c>
      <c r="Q1189" s="204" t="s">
        <v>76</v>
      </c>
      <c r="R1189" s="204" t="s">
        <v>77</v>
      </c>
      <c r="S1189" s="204" t="s">
        <v>126</v>
      </c>
      <c r="T1189" s="305">
        <f>+V1189+Y1189</f>
        <v>149800</v>
      </c>
      <c r="U1189" s="194">
        <f>+T1189/M1190</f>
        <v>149800</v>
      </c>
      <c r="V1189" s="185">
        <v>127330</v>
      </c>
      <c r="W1189" s="204" t="s">
        <v>100</v>
      </c>
      <c r="X1189" s="204" t="s">
        <v>100</v>
      </c>
      <c r="Y1189" s="185">
        <v>22470</v>
      </c>
      <c r="Z1189" s="204" t="s">
        <v>100</v>
      </c>
      <c r="AA1189" s="204" t="s">
        <v>100</v>
      </c>
      <c r="AB1189" s="185">
        <v>13026.09</v>
      </c>
      <c r="AC1189" s="204" t="s">
        <v>80</v>
      </c>
      <c r="AD1189" s="204" t="s">
        <v>100</v>
      </c>
      <c r="AE1189" s="186">
        <f>+V1189+Y1189</f>
        <v>149800</v>
      </c>
      <c r="AF1189" s="204" t="s">
        <v>100</v>
      </c>
      <c r="AG1189" s="204" t="s">
        <v>33</v>
      </c>
      <c r="AH1189" s="178" t="s">
        <v>181</v>
      </c>
      <c r="AI1189" s="178" t="s">
        <v>182</v>
      </c>
      <c r="AJ1189" s="204"/>
    </row>
    <row r="1190" spans="2:36" ht="68.5" customHeight="1" x14ac:dyDescent="0.3">
      <c r="B1190" s="195"/>
      <c r="C1190" s="195"/>
      <c r="D1190" s="195"/>
      <c r="E1190" s="177"/>
      <c r="F1190" s="177"/>
      <c r="G1190" s="177"/>
      <c r="H1190" s="195"/>
      <c r="I1190" s="195"/>
      <c r="J1190" s="11" t="s">
        <v>133</v>
      </c>
      <c r="K1190" s="30" t="s">
        <v>134</v>
      </c>
      <c r="L1190" s="7" t="s">
        <v>87</v>
      </c>
      <c r="M1190" s="14">
        <v>1</v>
      </c>
      <c r="N1190" s="205"/>
      <c r="O1190" s="195"/>
      <c r="P1190" s="205"/>
      <c r="Q1190" s="205"/>
      <c r="R1190" s="205"/>
      <c r="S1190" s="205"/>
      <c r="T1190" s="195"/>
      <c r="U1190" s="195"/>
      <c r="V1190" s="185"/>
      <c r="W1190" s="205"/>
      <c r="X1190" s="205"/>
      <c r="Y1190" s="185"/>
      <c r="Z1190" s="205"/>
      <c r="AA1190" s="205"/>
      <c r="AB1190" s="185"/>
      <c r="AC1190" s="205"/>
      <c r="AD1190" s="205"/>
      <c r="AE1190" s="205"/>
      <c r="AF1190" s="205"/>
      <c r="AG1190" s="205"/>
      <c r="AH1190" s="178"/>
      <c r="AI1190" s="178"/>
      <c r="AJ1190" s="205"/>
    </row>
    <row r="1191" spans="2:36" ht="68.5" customHeight="1" x14ac:dyDescent="0.3">
      <c r="B1191" s="195"/>
      <c r="C1191" s="195"/>
      <c r="D1191" s="195"/>
      <c r="E1191" s="177"/>
      <c r="F1191" s="177"/>
      <c r="G1191" s="177"/>
      <c r="H1191" s="195"/>
      <c r="I1191" s="195"/>
      <c r="J1191" s="11" t="s">
        <v>230</v>
      </c>
      <c r="K1191" s="30" t="s">
        <v>135</v>
      </c>
      <c r="L1191" s="7" t="s">
        <v>136</v>
      </c>
      <c r="M1191" s="14">
        <v>1</v>
      </c>
      <c r="N1191" s="205"/>
      <c r="O1191" s="195"/>
      <c r="P1191" s="205"/>
      <c r="Q1191" s="205"/>
      <c r="R1191" s="205"/>
      <c r="S1191" s="205"/>
      <c r="T1191" s="195"/>
      <c r="U1191" s="195"/>
      <c r="V1191" s="185"/>
      <c r="W1191" s="205"/>
      <c r="X1191" s="205"/>
      <c r="Y1191" s="185"/>
      <c r="Z1191" s="205"/>
      <c r="AA1191" s="205"/>
      <c r="AB1191" s="185"/>
      <c r="AC1191" s="205"/>
      <c r="AD1191" s="205"/>
      <c r="AE1191" s="205"/>
      <c r="AF1191" s="205"/>
      <c r="AG1191" s="205"/>
      <c r="AH1191" s="178"/>
      <c r="AI1191" s="178"/>
      <c r="AJ1191" s="205"/>
    </row>
    <row r="1192" spans="2:36" ht="68.5" customHeight="1" x14ac:dyDescent="0.3">
      <c r="B1192" s="196"/>
      <c r="C1192" s="196"/>
      <c r="D1192" s="196"/>
      <c r="E1192" s="177"/>
      <c r="F1192" s="202"/>
      <c r="G1192" s="177"/>
      <c r="H1192" s="196"/>
      <c r="I1192" s="196"/>
      <c r="J1192" s="11" t="s">
        <v>137</v>
      </c>
      <c r="K1192" s="30" t="s">
        <v>138</v>
      </c>
      <c r="L1192" s="7" t="s">
        <v>136</v>
      </c>
      <c r="M1192" s="7">
        <v>1</v>
      </c>
      <c r="N1192" s="206"/>
      <c r="O1192" s="196"/>
      <c r="P1192" s="206"/>
      <c r="Q1192" s="206"/>
      <c r="R1192" s="206"/>
      <c r="S1192" s="206"/>
      <c r="T1192" s="196"/>
      <c r="U1192" s="196"/>
      <c r="V1192" s="185"/>
      <c r="W1192" s="206"/>
      <c r="X1192" s="206"/>
      <c r="Y1192" s="185"/>
      <c r="Z1192" s="206"/>
      <c r="AA1192" s="206"/>
      <c r="AB1192" s="185"/>
      <c r="AC1192" s="206"/>
      <c r="AD1192" s="206"/>
      <c r="AE1192" s="206"/>
      <c r="AF1192" s="206"/>
      <c r="AG1192" s="206"/>
      <c r="AH1192" s="178"/>
      <c r="AI1192" s="178"/>
      <c r="AJ1192" s="206"/>
    </row>
    <row r="1193" spans="2:36" ht="133.5" customHeight="1" x14ac:dyDescent="0.3">
      <c r="B1193" s="194" t="s">
        <v>978</v>
      </c>
      <c r="C1193" s="194" t="s">
        <v>956</v>
      </c>
      <c r="D1193" s="194" t="s">
        <v>66</v>
      </c>
      <c r="E1193" s="194" t="s">
        <v>67</v>
      </c>
      <c r="F1193" s="177" t="s">
        <v>151</v>
      </c>
      <c r="G1193" s="177" t="s">
        <v>164</v>
      </c>
      <c r="H1193" s="194" t="s">
        <v>70</v>
      </c>
      <c r="I1193" s="176" t="s">
        <v>79</v>
      </c>
      <c r="J1193" s="80" t="s">
        <v>229</v>
      </c>
      <c r="K1193" s="22" t="s">
        <v>124</v>
      </c>
      <c r="L1193" s="22" t="s">
        <v>88</v>
      </c>
      <c r="M1193" s="22">
        <v>40</v>
      </c>
      <c r="N1193" s="178" t="s">
        <v>125</v>
      </c>
      <c r="O1193" s="194" t="s">
        <v>957</v>
      </c>
      <c r="P1193" s="176" t="s">
        <v>75</v>
      </c>
      <c r="Q1193" s="176" t="s">
        <v>76</v>
      </c>
      <c r="R1193" s="179" t="s">
        <v>77</v>
      </c>
      <c r="S1193" s="179" t="s">
        <v>126</v>
      </c>
      <c r="T1193" s="180">
        <f>Y1193+V1193</f>
        <v>100045</v>
      </c>
      <c r="U1193" s="180">
        <f>+T1193/M1194</f>
        <v>100045</v>
      </c>
      <c r="V1193" s="185">
        <v>85038.25</v>
      </c>
      <c r="W1193" s="184" t="s">
        <v>100</v>
      </c>
      <c r="X1193" s="181" t="s">
        <v>79</v>
      </c>
      <c r="Y1193" s="185">
        <v>15006.75</v>
      </c>
      <c r="Z1193" s="184" t="s">
        <v>100</v>
      </c>
      <c r="AA1193" s="181" t="s">
        <v>79</v>
      </c>
      <c r="AB1193" s="186">
        <v>8699.57</v>
      </c>
      <c r="AC1193" s="178" t="s">
        <v>166</v>
      </c>
      <c r="AD1193" s="186" t="s">
        <v>100</v>
      </c>
      <c r="AE1193" s="185">
        <f>+V1193+Y1193</f>
        <v>100045</v>
      </c>
      <c r="AF1193" s="176" t="s">
        <v>79</v>
      </c>
      <c r="AG1193" s="178" t="s">
        <v>33</v>
      </c>
      <c r="AH1193" s="178" t="s">
        <v>270</v>
      </c>
      <c r="AI1193" s="178" t="s">
        <v>274</v>
      </c>
      <c r="AJ1193" s="211"/>
    </row>
    <row r="1194" spans="2:36" ht="68.5" customHeight="1" x14ac:dyDescent="0.3">
      <c r="B1194" s="195"/>
      <c r="C1194" s="195"/>
      <c r="D1194" s="195"/>
      <c r="E1194" s="195"/>
      <c r="F1194" s="177"/>
      <c r="G1194" s="177"/>
      <c r="H1194" s="195"/>
      <c r="I1194" s="176"/>
      <c r="J1194" s="11" t="s">
        <v>128</v>
      </c>
      <c r="K1194" s="7" t="s">
        <v>129</v>
      </c>
      <c r="L1194" s="7" t="s">
        <v>87</v>
      </c>
      <c r="M1194" s="7">
        <v>1</v>
      </c>
      <c r="N1194" s="178"/>
      <c r="O1194" s="195"/>
      <c r="P1194" s="176"/>
      <c r="Q1194" s="176"/>
      <c r="R1194" s="179"/>
      <c r="S1194" s="179"/>
      <c r="T1194" s="180"/>
      <c r="U1194" s="180"/>
      <c r="V1194" s="185"/>
      <c r="W1194" s="184"/>
      <c r="X1194" s="182"/>
      <c r="Y1194" s="185"/>
      <c r="Z1194" s="184"/>
      <c r="AA1194" s="182"/>
      <c r="AB1194" s="187"/>
      <c r="AC1194" s="178"/>
      <c r="AD1194" s="187"/>
      <c r="AE1194" s="185"/>
      <c r="AF1194" s="176"/>
      <c r="AG1194" s="178"/>
      <c r="AH1194" s="178"/>
      <c r="AI1194" s="178"/>
      <c r="AJ1194" s="212"/>
    </row>
    <row r="1195" spans="2:36" ht="145.5" customHeight="1" x14ac:dyDescent="0.3">
      <c r="B1195" s="196"/>
      <c r="C1195" s="196"/>
      <c r="D1195" s="196"/>
      <c r="E1195" s="196"/>
      <c r="F1195" s="177"/>
      <c r="G1195" s="177"/>
      <c r="H1195" s="196"/>
      <c r="I1195" s="176"/>
      <c r="J1195" s="11" t="s">
        <v>144</v>
      </c>
      <c r="K1195" s="7" t="s">
        <v>145</v>
      </c>
      <c r="L1195" s="7" t="s">
        <v>87</v>
      </c>
      <c r="M1195" s="71">
        <v>50</v>
      </c>
      <c r="N1195" s="178"/>
      <c r="O1195" s="196"/>
      <c r="P1195" s="176"/>
      <c r="Q1195" s="176"/>
      <c r="R1195" s="179"/>
      <c r="S1195" s="179"/>
      <c r="T1195" s="180"/>
      <c r="U1195" s="180"/>
      <c r="V1195" s="185"/>
      <c r="W1195" s="184"/>
      <c r="X1195" s="183"/>
      <c r="Y1195" s="185"/>
      <c r="Z1195" s="184"/>
      <c r="AA1195" s="183"/>
      <c r="AB1195" s="188"/>
      <c r="AC1195" s="178"/>
      <c r="AD1195" s="188"/>
      <c r="AE1195" s="185"/>
      <c r="AF1195" s="176"/>
      <c r="AG1195" s="178"/>
      <c r="AH1195" s="178"/>
      <c r="AI1195" s="178"/>
      <c r="AJ1195" s="213"/>
    </row>
    <row r="1196" spans="2:36" ht="124" customHeight="1" x14ac:dyDescent="0.3">
      <c r="B1196" s="194" t="s">
        <v>979</v>
      </c>
      <c r="C1196" s="194" t="s">
        <v>956</v>
      </c>
      <c r="D1196" s="194" t="s">
        <v>66</v>
      </c>
      <c r="E1196" s="194" t="s">
        <v>67</v>
      </c>
      <c r="F1196" s="177" t="s">
        <v>151</v>
      </c>
      <c r="G1196" s="177" t="s">
        <v>164</v>
      </c>
      <c r="H1196" s="194" t="s">
        <v>70</v>
      </c>
      <c r="I1196" s="176" t="s">
        <v>79</v>
      </c>
      <c r="J1196" s="80" t="s">
        <v>229</v>
      </c>
      <c r="K1196" s="22" t="s">
        <v>124</v>
      </c>
      <c r="L1196" s="22" t="s">
        <v>88</v>
      </c>
      <c r="M1196" s="22">
        <v>40</v>
      </c>
      <c r="N1196" s="178" t="s">
        <v>125</v>
      </c>
      <c r="O1196" s="194" t="s">
        <v>957</v>
      </c>
      <c r="P1196" s="176" t="s">
        <v>75</v>
      </c>
      <c r="Q1196" s="176" t="s">
        <v>76</v>
      </c>
      <c r="R1196" s="179" t="s">
        <v>77</v>
      </c>
      <c r="S1196" s="179" t="s">
        <v>126</v>
      </c>
      <c r="T1196" s="180">
        <f>Y1196+V1196</f>
        <v>100045</v>
      </c>
      <c r="U1196" s="180">
        <f>+T1196/M1197</f>
        <v>100045</v>
      </c>
      <c r="V1196" s="185">
        <v>85038.25</v>
      </c>
      <c r="W1196" s="184" t="s">
        <v>100</v>
      </c>
      <c r="X1196" s="181" t="s">
        <v>79</v>
      </c>
      <c r="Y1196" s="185">
        <v>15006.75</v>
      </c>
      <c r="Z1196" s="184" t="s">
        <v>100</v>
      </c>
      <c r="AA1196" s="181" t="s">
        <v>79</v>
      </c>
      <c r="AB1196" s="186">
        <v>8699.56</v>
      </c>
      <c r="AC1196" s="178" t="s">
        <v>166</v>
      </c>
      <c r="AD1196" s="186" t="s">
        <v>100</v>
      </c>
      <c r="AE1196" s="185">
        <f>+V1196+Y1196</f>
        <v>100045</v>
      </c>
      <c r="AF1196" s="176" t="s">
        <v>79</v>
      </c>
      <c r="AG1196" s="178" t="s">
        <v>33</v>
      </c>
      <c r="AH1196" s="178" t="s">
        <v>187</v>
      </c>
      <c r="AI1196" s="178" t="s">
        <v>188</v>
      </c>
      <c r="AJ1196" s="211"/>
    </row>
    <row r="1197" spans="2:36" ht="68.5" customHeight="1" x14ac:dyDescent="0.3">
      <c r="B1197" s="195"/>
      <c r="C1197" s="195"/>
      <c r="D1197" s="195"/>
      <c r="E1197" s="195"/>
      <c r="F1197" s="177"/>
      <c r="G1197" s="177"/>
      <c r="H1197" s="195"/>
      <c r="I1197" s="176"/>
      <c r="J1197" s="11" t="s">
        <v>128</v>
      </c>
      <c r="K1197" s="7" t="s">
        <v>129</v>
      </c>
      <c r="L1197" s="7" t="s">
        <v>87</v>
      </c>
      <c r="M1197" s="7">
        <v>1</v>
      </c>
      <c r="N1197" s="178"/>
      <c r="O1197" s="195"/>
      <c r="P1197" s="176"/>
      <c r="Q1197" s="176"/>
      <c r="R1197" s="179"/>
      <c r="S1197" s="179"/>
      <c r="T1197" s="180"/>
      <c r="U1197" s="180"/>
      <c r="V1197" s="185"/>
      <c r="W1197" s="184"/>
      <c r="X1197" s="182"/>
      <c r="Y1197" s="185"/>
      <c r="Z1197" s="184"/>
      <c r="AA1197" s="182"/>
      <c r="AB1197" s="187"/>
      <c r="AC1197" s="178"/>
      <c r="AD1197" s="187"/>
      <c r="AE1197" s="185"/>
      <c r="AF1197" s="176"/>
      <c r="AG1197" s="178"/>
      <c r="AH1197" s="178"/>
      <c r="AI1197" s="178"/>
      <c r="AJ1197" s="212"/>
    </row>
    <row r="1198" spans="2:36" ht="140.5" customHeight="1" x14ac:dyDescent="0.3">
      <c r="B1198" s="196"/>
      <c r="C1198" s="196"/>
      <c r="D1198" s="196"/>
      <c r="E1198" s="196"/>
      <c r="F1198" s="177"/>
      <c r="G1198" s="177"/>
      <c r="H1198" s="196"/>
      <c r="I1198" s="176"/>
      <c r="J1198" s="11" t="s">
        <v>144</v>
      </c>
      <c r="K1198" s="7" t="s">
        <v>145</v>
      </c>
      <c r="L1198" s="7" t="s">
        <v>87</v>
      </c>
      <c r="M1198" s="71">
        <v>50</v>
      </c>
      <c r="N1198" s="178"/>
      <c r="O1198" s="196"/>
      <c r="P1198" s="176"/>
      <c r="Q1198" s="176"/>
      <c r="R1198" s="179"/>
      <c r="S1198" s="179"/>
      <c r="T1198" s="180"/>
      <c r="U1198" s="180"/>
      <c r="V1198" s="185"/>
      <c r="W1198" s="184"/>
      <c r="X1198" s="183"/>
      <c r="Y1198" s="185"/>
      <c r="Z1198" s="184"/>
      <c r="AA1198" s="183"/>
      <c r="AB1198" s="188"/>
      <c r="AC1198" s="178"/>
      <c r="AD1198" s="188"/>
      <c r="AE1198" s="185"/>
      <c r="AF1198" s="176"/>
      <c r="AG1198" s="178"/>
      <c r="AH1198" s="178"/>
      <c r="AI1198" s="178"/>
      <c r="AJ1198" s="213"/>
    </row>
    <row r="1199" spans="2:36" ht="68.5" customHeight="1" x14ac:dyDescent="0.3">
      <c r="B1199" s="194" t="s">
        <v>980</v>
      </c>
      <c r="C1199" s="194" t="s">
        <v>956</v>
      </c>
      <c r="D1199" s="194" t="s">
        <v>66</v>
      </c>
      <c r="E1199" s="194" t="s">
        <v>67</v>
      </c>
      <c r="F1199" s="177" t="s">
        <v>151</v>
      </c>
      <c r="G1199" s="177" t="s">
        <v>164</v>
      </c>
      <c r="H1199" s="194" t="s">
        <v>70</v>
      </c>
      <c r="I1199" s="176" t="s">
        <v>79</v>
      </c>
      <c r="J1199" s="80" t="s">
        <v>229</v>
      </c>
      <c r="K1199" s="22" t="s">
        <v>124</v>
      </c>
      <c r="L1199" s="22" t="s">
        <v>88</v>
      </c>
      <c r="M1199" s="22">
        <v>40</v>
      </c>
      <c r="N1199" s="178" t="s">
        <v>125</v>
      </c>
      <c r="O1199" s="194" t="s">
        <v>957</v>
      </c>
      <c r="P1199" s="176" t="s">
        <v>75</v>
      </c>
      <c r="Q1199" s="176" t="s">
        <v>76</v>
      </c>
      <c r="R1199" s="179" t="s">
        <v>77</v>
      </c>
      <c r="S1199" s="179" t="s">
        <v>126</v>
      </c>
      <c r="T1199" s="180">
        <f>Y1199+V1199</f>
        <v>100045</v>
      </c>
      <c r="U1199" s="180">
        <f>+T1199/M1200</f>
        <v>100045</v>
      </c>
      <c r="V1199" s="185">
        <v>85038.25</v>
      </c>
      <c r="W1199" s="184" t="s">
        <v>100</v>
      </c>
      <c r="X1199" s="181" t="s">
        <v>79</v>
      </c>
      <c r="Y1199" s="185">
        <v>15006.75</v>
      </c>
      <c r="Z1199" s="184" t="s">
        <v>100</v>
      </c>
      <c r="AA1199" s="181" t="s">
        <v>79</v>
      </c>
      <c r="AB1199" s="186">
        <v>8699.56</v>
      </c>
      <c r="AC1199" s="178" t="s">
        <v>166</v>
      </c>
      <c r="AD1199" s="186" t="s">
        <v>100</v>
      </c>
      <c r="AE1199" s="185">
        <f>+V1199+Y1199</f>
        <v>100045</v>
      </c>
      <c r="AF1199" s="176" t="s">
        <v>79</v>
      </c>
      <c r="AG1199" s="178" t="s">
        <v>33</v>
      </c>
      <c r="AH1199" s="178" t="s">
        <v>436</v>
      </c>
      <c r="AI1199" s="178" t="s">
        <v>546</v>
      </c>
      <c r="AJ1199" s="211"/>
    </row>
    <row r="1200" spans="2:36" ht="68.5" customHeight="1" x14ac:dyDescent="0.3">
      <c r="B1200" s="195"/>
      <c r="C1200" s="195"/>
      <c r="D1200" s="195"/>
      <c r="E1200" s="195"/>
      <c r="F1200" s="177"/>
      <c r="G1200" s="177"/>
      <c r="H1200" s="195"/>
      <c r="I1200" s="176"/>
      <c r="J1200" s="11" t="s">
        <v>128</v>
      </c>
      <c r="K1200" s="7" t="s">
        <v>129</v>
      </c>
      <c r="L1200" s="7" t="s">
        <v>87</v>
      </c>
      <c r="M1200" s="7">
        <v>1</v>
      </c>
      <c r="N1200" s="178"/>
      <c r="O1200" s="195"/>
      <c r="P1200" s="176"/>
      <c r="Q1200" s="176"/>
      <c r="R1200" s="179"/>
      <c r="S1200" s="179"/>
      <c r="T1200" s="180"/>
      <c r="U1200" s="180"/>
      <c r="V1200" s="185"/>
      <c r="W1200" s="184"/>
      <c r="X1200" s="182"/>
      <c r="Y1200" s="185"/>
      <c r="Z1200" s="184"/>
      <c r="AA1200" s="182"/>
      <c r="AB1200" s="187"/>
      <c r="AC1200" s="178"/>
      <c r="AD1200" s="187"/>
      <c r="AE1200" s="185"/>
      <c r="AF1200" s="176"/>
      <c r="AG1200" s="178"/>
      <c r="AH1200" s="178"/>
      <c r="AI1200" s="178"/>
      <c r="AJ1200" s="212"/>
    </row>
    <row r="1201" spans="2:36" ht="156" customHeight="1" x14ac:dyDescent="0.3">
      <c r="B1201" s="196"/>
      <c r="C1201" s="196"/>
      <c r="D1201" s="196"/>
      <c r="E1201" s="196"/>
      <c r="F1201" s="177"/>
      <c r="G1201" s="177"/>
      <c r="H1201" s="196"/>
      <c r="I1201" s="176"/>
      <c r="J1201" s="11" t="s">
        <v>144</v>
      </c>
      <c r="K1201" s="7" t="s">
        <v>145</v>
      </c>
      <c r="L1201" s="7" t="s">
        <v>87</v>
      </c>
      <c r="M1201" s="71">
        <v>50</v>
      </c>
      <c r="N1201" s="178"/>
      <c r="O1201" s="196"/>
      <c r="P1201" s="176"/>
      <c r="Q1201" s="176"/>
      <c r="R1201" s="179"/>
      <c r="S1201" s="179"/>
      <c r="T1201" s="180"/>
      <c r="U1201" s="180"/>
      <c r="V1201" s="185"/>
      <c r="W1201" s="184"/>
      <c r="X1201" s="183"/>
      <c r="Y1201" s="185"/>
      <c r="Z1201" s="184"/>
      <c r="AA1201" s="183"/>
      <c r="AB1201" s="188"/>
      <c r="AC1201" s="178"/>
      <c r="AD1201" s="188"/>
      <c r="AE1201" s="185"/>
      <c r="AF1201" s="176"/>
      <c r="AG1201" s="178"/>
      <c r="AH1201" s="178"/>
      <c r="AI1201" s="178"/>
      <c r="AJ1201" s="213"/>
    </row>
    <row r="1202" spans="2:36" ht="68.5" customHeight="1" x14ac:dyDescent="0.3">
      <c r="B1202" s="194" t="s">
        <v>1130</v>
      </c>
      <c r="C1202" s="194" t="s">
        <v>954</v>
      </c>
      <c r="D1202" s="194" t="s">
        <v>66</v>
      </c>
      <c r="E1202" s="201" t="s">
        <v>67</v>
      </c>
      <c r="F1202" s="201" t="s">
        <v>149</v>
      </c>
      <c r="G1202" s="177" t="s">
        <v>69</v>
      </c>
      <c r="H1202" s="194" t="s">
        <v>70</v>
      </c>
      <c r="I1202" s="194" t="s">
        <v>100</v>
      </c>
      <c r="J1202" s="11" t="s">
        <v>130</v>
      </c>
      <c r="K1202" s="30" t="s">
        <v>131</v>
      </c>
      <c r="L1202" s="7" t="s">
        <v>132</v>
      </c>
      <c r="M1202" s="14">
        <v>2</v>
      </c>
      <c r="N1202" s="204" t="s">
        <v>125</v>
      </c>
      <c r="O1202" s="194" t="s">
        <v>361</v>
      </c>
      <c r="P1202" s="204" t="s">
        <v>75</v>
      </c>
      <c r="Q1202" s="204" t="s">
        <v>76</v>
      </c>
      <c r="R1202" s="204" t="s">
        <v>77</v>
      </c>
      <c r="S1202" s="204" t="s">
        <v>126</v>
      </c>
      <c r="T1202" s="305">
        <f>+V1202+Y1202</f>
        <v>149800</v>
      </c>
      <c r="U1202" s="231">
        <f>+T1202/M1203</f>
        <v>74900</v>
      </c>
      <c r="V1202" s="185">
        <v>127330</v>
      </c>
      <c r="W1202" s="204" t="s">
        <v>100</v>
      </c>
      <c r="X1202" s="204" t="s">
        <v>100</v>
      </c>
      <c r="Y1202" s="185">
        <v>22470</v>
      </c>
      <c r="Z1202" s="204" t="s">
        <v>100</v>
      </c>
      <c r="AA1202" s="204" t="s">
        <v>100</v>
      </c>
      <c r="AB1202" s="185">
        <v>13026.09</v>
      </c>
      <c r="AC1202" s="204" t="s">
        <v>80</v>
      </c>
      <c r="AD1202" s="204" t="s">
        <v>100</v>
      </c>
      <c r="AE1202" s="186">
        <f>+V1202+Y1202</f>
        <v>149800</v>
      </c>
      <c r="AF1202" s="204" t="s">
        <v>100</v>
      </c>
      <c r="AG1202" s="204" t="s">
        <v>33</v>
      </c>
      <c r="AH1202" s="178" t="s">
        <v>270</v>
      </c>
      <c r="AI1202" s="178" t="s">
        <v>274</v>
      </c>
      <c r="AJ1202" s="204"/>
    </row>
    <row r="1203" spans="2:36" ht="68.5" customHeight="1" x14ac:dyDescent="0.3">
      <c r="B1203" s="195"/>
      <c r="C1203" s="195"/>
      <c r="D1203" s="195"/>
      <c r="E1203" s="177"/>
      <c r="F1203" s="177"/>
      <c r="G1203" s="177"/>
      <c r="H1203" s="195"/>
      <c r="I1203" s="195"/>
      <c r="J1203" s="11" t="s">
        <v>133</v>
      </c>
      <c r="K1203" s="30" t="s">
        <v>134</v>
      </c>
      <c r="L1203" s="7" t="s">
        <v>87</v>
      </c>
      <c r="M1203" s="14">
        <v>2</v>
      </c>
      <c r="N1203" s="205"/>
      <c r="O1203" s="195"/>
      <c r="P1203" s="205"/>
      <c r="Q1203" s="205"/>
      <c r="R1203" s="205"/>
      <c r="S1203" s="205"/>
      <c r="T1203" s="195"/>
      <c r="U1203" s="232"/>
      <c r="V1203" s="185"/>
      <c r="W1203" s="205"/>
      <c r="X1203" s="205"/>
      <c r="Y1203" s="185"/>
      <c r="Z1203" s="205"/>
      <c r="AA1203" s="205"/>
      <c r="AB1203" s="185"/>
      <c r="AC1203" s="205"/>
      <c r="AD1203" s="205"/>
      <c r="AE1203" s="205"/>
      <c r="AF1203" s="205"/>
      <c r="AG1203" s="205"/>
      <c r="AH1203" s="178"/>
      <c r="AI1203" s="178"/>
      <c r="AJ1203" s="205"/>
    </row>
    <row r="1204" spans="2:36" ht="68.5" customHeight="1" x14ac:dyDescent="0.3">
      <c r="B1204" s="195"/>
      <c r="C1204" s="195"/>
      <c r="D1204" s="195"/>
      <c r="E1204" s="177"/>
      <c r="F1204" s="177"/>
      <c r="G1204" s="177"/>
      <c r="H1204" s="195"/>
      <c r="I1204" s="195"/>
      <c r="J1204" s="11" t="s">
        <v>230</v>
      </c>
      <c r="K1204" s="30" t="s">
        <v>135</v>
      </c>
      <c r="L1204" s="7" t="s">
        <v>136</v>
      </c>
      <c r="M1204" s="14">
        <v>2</v>
      </c>
      <c r="N1204" s="205"/>
      <c r="O1204" s="195"/>
      <c r="P1204" s="205"/>
      <c r="Q1204" s="205"/>
      <c r="R1204" s="205"/>
      <c r="S1204" s="205"/>
      <c r="T1204" s="195"/>
      <c r="U1204" s="232"/>
      <c r="V1204" s="185"/>
      <c r="W1204" s="205"/>
      <c r="X1204" s="205"/>
      <c r="Y1204" s="185"/>
      <c r="Z1204" s="205"/>
      <c r="AA1204" s="205"/>
      <c r="AB1204" s="185"/>
      <c r="AC1204" s="205"/>
      <c r="AD1204" s="205"/>
      <c r="AE1204" s="205"/>
      <c r="AF1204" s="205"/>
      <c r="AG1204" s="205"/>
      <c r="AH1204" s="178"/>
      <c r="AI1204" s="178"/>
      <c r="AJ1204" s="205"/>
    </row>
    <row r="1205" spans="2:36" ht="68.5" customHeight="1" x14ac:dyDescent="0.3">
      <c r="B1205" s="196"/>
      <c r="C1205" s="196"/>
      <c r="D1205" s="196"/>
      <c r="E1205" s="177"/>
      <c r="F1205" s="202"/>
      <c r="G1205" s="177"/>
      <c r="H1205" s="196"/>
      <c r="I1205" s="196"/>
      <c r="J1205" s="11" t="s">
        <v>137</v>
      </c>
      <c r="K1205" s="30" t="s">
        <v>138</v>
      </c>
      <c r="L1205" s="7" t="s">
        <v>136</v>
      </c>
      <c r="M1205" s="7">
        <v>2</v>
      </c>
      <c r="N1205" s="206"/>
      <c r="O1205" s="196"/>
      <c r="P1205" s="206"/>
      <c r="Q1205" s="206"/>
      <c r="R1205" s="206"/>
      <c r="S1205" s="206"/>
      <c r="T1205" s="196"/>
      <c r="U1205" s="233"/>
      <c r="V1205" s="185"/>
      <c r="W1205" s="206"/>
      <c r="X1205" s="206"/>
      <c r="Y1205" s="185"/>
      <c r="Z1205" s="206"/>
      <c r="AA1205" s="206"/>
      <c r="AB1205" s="185"/>
      <c r="AC1205" s="206"/>
      <c r="AD1205" s="206"/>
      <c r="AE1205" s="206"/>
      <c r="AF1205" s="206"/>
      <c r="AG1205" s="206"/>
      <c r="AH1205" s="178"/>
      <c r="AI1205" s="178"/>
      <c r="AJ1205" s="206"/>
    </row>
    <row r="1206" spans="2:36" ht="68.5" customHeight="1" x14ac:dyDescent="0.3">
      <c r="B1206" s="176" t="s">
        <v>745</v>
      </c>
      <c r="C1206" s="176" t="s">
        <v>777</v>
      </c>
      <c r="D1206" s="176" t="s">
        <v>66</v>
      </c>
      <c r="E1206" s="177" t="s">
        <v>809</v>
      </c>
      <c r="F1206" s="177" t="s">
        <v>151</v>
      </c>
      <c r="G1206" s="177" t="s">
        <v>753</v>
      </c>
      <c r="H1206" s="194" t="s">
        <v>70</v>
      </c>
      <c r="I1206" s="176" t="s">
        <v>100</v>
      </c>
      <c r="J1206" s="364" t="s">
        <v>144</v>
      </c>
      <c r="K1206" s="258" t="s">
        <v>684</v>
      </c>
      <c r="L1206" s="258" t="s">
        <v>756</v>
      </c>
      <c r="M1206" s="176">
        <v>55</v>
      </c>
      <c r="N1206" s="200" t="s">
        <v>757</v>
      </c>
      <c r="O1206" s="177" t="s">
        <v>758</v>
      </c>
      <c r="P1206" s="194" t="s">
        <v>75</v>
      </c>
      <c r="Q1206" s="194" t="s">
        <v>76</v>
      </c>
      <c r="R1206" s="194" t="s">
        <v>77</v>
      </c>
      <c r="S1206" s="176" t="s">
        <v>126</v>
      </c>
      <c r="T1206" s="197">
        <f>+V1206+Y1206</f>
        <v>117699.96</v>
      </c>
      <c r="U1206" s="197">
        <f>+T1206/3</f>
        <v>39233.32</v>
      </c>
      <c r="V1206" s="198">
        <v>100044.96</v>
      </c>
      <c r="W1206" s="178" t="s">
        <v>100</v>
      </c>
      <c r="X1206" s="178" t="s">
        <v>100</v>
      </c>
      <c r="Y1206" s="199">
        <v>17655</v>
      </c>
      <c r="Z1206" s="178" t="s">
        <v>100</v>
      </c>
      <c r="AA1206" s="178" t="s">
        <v>100</v>
      </c>
      <c r="AB1206" s="199">
        <v>9543.24</v>
      </c>
      <c r="AC1206" s="178" t="s">
        <v>166</v>
      </c>
      <c r="AD1206" s="178" t="s">
        <v>100</v>
      </c>
      <c r="AE1206" s="198">
        <f>+V1206+Y1206</f>
        <v>117699.96</v>
      </c>
      <c r="AF1206" s="176" t="s">
        <v>100</v>
      </c>
      <c r="AG1206" s="178" t="s">
        <v>33</v>
      </c>
      <c r="AH1206" s="200" t="s">
        <v>178</v>
      </c>
      <c r="AI1206" s="178" t="s">
        <v>179</v>
      </c>
      <c r="AJ1206" s="176"/>
    </row>
    <row r="1207" spans="2:36" ht="68.5" customHeight="1" x14ac:dyDescent="0.3">
      <c r="B1207" s="176"/>
      <c r="C1207" s="176"/>
      <c r="D1207" s="176"/>
      <c r="E1207" s="177"/>
      <c r="F1207" s="177"/>
      <c r="G1207" s="177"/>
      <c r="H1207" s="195"/>
      <c r="I1207" s="176"/>
      <c r="J1207" s="364"/>
      <c r="K1207" s="258"/>
      <c r="L1207" s="258"/>
      <c r="M1207" s="176"/>
      <c r="N1207" s="200"/>
      <c r="O1207" s="177"/>
      <c r="P1207" s="195"/>
      <c r="Q1207" s="195"/>
      <c r="R1207" s="195"/>
      <c r="S1207" s="176"/>
      <c r="T1207" s="176"/>
      <c r="U1207" s="197"/>
      <c r="V1207" s="198"/>
      <c r="W1207" s="178"/>
      <c r="X1207" s="178"/>
      <c r="Y1207" s="199"/>
      <c r="Z1207" s="178"/>
      <c r="AA1207" s="178"/>
      <c r="AB1207" s="199"/>
      <c r="AC1207" s="178"/>
      <c r="AD1207" s="178"/>
      <c r="AE1207" s="178"/>
      <c r="AF1207" s="176"/>
      <c r="AG1207" s="178"/>
      <c r="AH1207" s="200"/>
      <c r="AI1207" s="178"/>
      <c r="AJ1207" s="176"/>
    </row>
    <row r="1208" spans="2:36" ht="24" customHeight="1" x14ac:dyDescent="0.3">
      <c r="B1208" s="176"/>
      <c r="C1208" s="176"/>
      <c r="D1208" s="176"/>
      <c r="E1208" s="177"/>
      <c r="F1208" s="177"/>
      <c r="G1208" s="177"/>
      <c r="H1208" s="196"/>
      <c r="I1208" s="176"/>
      <c r="J1208" s="364"/>
      <c r="K1208" s="258"/>
      <c r="L1208" s="258"/>
      <c r="M1208" s="176"/>
      <c r="N1208" s="200"/>
      <c r="O1208" s="177"/>
      <c r="P1208" s="196"/>
      <c r="Q1208" s="196"/>
      <c r="R1208" s="196"/>
      <c r="S1208" s="176"/>
      <c r="T1208" s="176"/>
      <c r="U1208" s="197"/>
      <c r="V1208" s="198"/>
      <c r="W1208" s="178"/>
      <c r="X1208" s="178"/>
      <c r="Y1208" s="199"/>
      <c r="Z1208" s="178"/>
      <c r="AA1208" s="178"/>
      <c r="AB1208" s="199"/>
      <c r="AC1208" s="178"/>
      <c r="AD1208" s="178"/>
      <c r="AE1208" s="178"/>
      <c r="AF1208" s="176"/>
      <c r="AG1208" s="178"/>
      <c r="AH1208" s="200"/>
      <c r="AI1208" s="178"/>
      <c r="AJ1208" s="176"/>
    </row>
    <row r="1209" spans="2:36" ht="122.5" customHeight="1" x14ac:dyDescent="0.3">
      <c r="B1209" s="176" t="s">
        <v>746</v>
      </c>
      <c r="C1209" s="176" t="s">
        <v>778</v>
      </c>
      <c r="D1209" s="176" t="s">
        <v>66</v>
      </c>
      <c r="E1209" s="177" t="s">
        <v>67</v>
      </c>
      <c r="F1209" s="192" t="s">
        <v>151</v>
      </c>
      <c r="G1209" s="193" t="s">
        <v>1113</v>
      </c>
      <c r="H1209" s="194" t="s">
        <v>70</v>
      </c>
      <c r="I1209" s="176" t="s">
        <v>100</v>
      </c>
      <c r="J1209" s="11" t="s">
        <v>759</v>
      </c>
      <c r="K1209" s="88" t="s">
        <v>760</v>
      </c>
      <c r="L1209" s="95" t="s">
        <v>761</v>
      </c>
      <c r="M1209" s="7">
        <v>40</v>
      </c>
      <c r="N1209" s="178" t="s">
        <v>757</v>
      </c>
      <c r="O1209" s="177" t="s">
        <v>1114</v>
      </c>
      <c r="P1209" s="194" t="s">
        <v>75</v>
      </c>
      <c r="Q1209" s="194" t="s">
        <v>76</v>
      </c>
      <c r="R1209" s="194" t="s">
        <v>77</v>
      </c>
      <c r="S1209" s="176" t="s">
        <v>126</v>
      </c>
      <c r="T1209" s="197">
        <f>+V1209+Y1209</f>
        <v>171199.98</v>
      </c>
      <c r="U1209" s="333">
        <f>+T1209/M1210</f>
        <v>57066.66</v>
      </c>
      <c r="V1209" s="198">
        <v>145519.98000000001</v>
      </c>
      <c r="W1209" s="178" t="s">
        <v>100</v>
      </c>
      <c r="X1209" s="178" t="s">
        <v>100</v>
      </c>
      <c r="Y1209" s="199">
        <v>25680</v>
      </c>
      <c r="Z1209" s="178" t="s">
        <v>100</v>
      </c>
      <c r="AA1209" s="178" t="s">
        <v>100</v>
      </c>
      <c r="AB1209" s="200">
        <v>13881.08</v>
      </c>
      <c r="AC1209" s="178" t="s">
        <v>166</v>
      </c>
      <c r="AD1209" s="178" t="s">
        <v>100</v>
      </c>
      <c r="AE1209" s="198">
        <f>+V1209+Y1209</f>
        <v>171199.98</v>
      </c>
      <c r="AF1209" s="176" t="s">
        <v>100</v>
      </c>
      <c r="AG1209" s="178" t="s">
        <v>33</v>
      </c>
      <c r="AH1209" s="200" t="s">
        <v>178</v>
      </c>
      <c r="AI1209" s="178" t="s">
        <v>744</v>
      </c>
      <c r="AJ1209" s="176"/>
    </row>
    <row r="1210" spans="2:36" ht="68.5" customHeight="1" x14ac:dyDescent="0.3">
      <c r="B1210" s="176"/>
      <c r="C1210" s="176"/>
      <c r="D1210" s="176"/>
      <c r="E1210" s="177"/>
      <c r="F1210" s="192"/>
      <c r="G1210" s="193"/>
      <c r="H1210" s="195"/>
      <c r="I1210" s="176"/>
      <c r="J1210" s="11" t="s">
        <v>128</v>
      </c>
      <c r="K1210" s="88" t="s">
        <v>762</v>
      </c>
      <c r="L1210" s="95" t="s">
        <v>756</v>
      </c>
      <c r="M1210" s="7">
        <v>3</v>
      </c>
      <c r="N1210" s="178"/>
      <c r="O1210" s="177"/>
      <c r="P1210" s="195"/>
      <c r="Q1210" s="195"/>
      <c r="R1210" s="195"/>
      <c r="S1210" s="176"/>
      <c r="T1210" s="176"/>
      <c r="U1210" s="176"/>
      <c r="V1210" s="198"/>
      <c r="W1210" s="178"/>
      <c r="X1210" s="178"/>
      <c r="Y1210" s="199"/>
      <c r="Z1210" s="178"/>
      <c r="AA1210" s="178"/>
      <c r="AB1210" s="200"/>
      <c r="AC1210" s="178"/>
      <c r="AD1210" s="178"/>
      <c r="AE1210" s="178"/>
      <c r="AF1210" s="176"/>
      <c r="AG1210" s="178"/>
      <c r="AH1210" s="200"/>
      <c r="AI1210" s="178"/>
      <c r="AJ1210" s="176"/>
    </row>
    <row r="1211" spans="2:36" ht="68.5" customHeight="1" x14ac:dyDescent="0.3">
      <c r="B1211" s="176"/>
      <c r="C1211" s="176"/>
      <c r="D1211" s="176"/>
      <c r="E1211" s="177"/>
      <c r="F1211" s="192"/>
      <c r="G1211" s="193"/>
      <c r="H1211" s="196"/>
      <c r="I1211" s="176"/>
      <c r="J1211" s="11" t="s">
        <v>144</v>
      </c>
      <c r="K1211" s="88" t="s">
        <v>684</v>
      </c>
      <c r="L1211" s="88" t="s">
        <v>763</v>
      </c>
      <c r="M1211" s="7">
        <v>80</v>
      </c>
      <c r="N1211" s="178"/>
      <c r="O1211" s="177"/>
      <c r="P1211" s="196"/>
      <c r="Q1211" s="196"/>
      <c r="R1211" s="196"/>
      <c r="S1211" s="176"/>
      <c r="T1211" s="176"/>
      <c r="U1211" s="176"/>
      <c r="V1211" s="198"/>
      <c r="W1211" s="178"/>
      <c r="X1211" s="178"/>
      <c r="Y1211" s="199"/>
      <c r="Z1211" s="178"/>
      <c r="AA1211" s="178"/>
      <c r="AB1211" s="200"/>
      <c r="AC1211" s="178"/>
      <c r="AD1211" s="178"/>
      <c r="AE1211" s="178"/>
      <c r="AF1211" s="176"/>
      <c r="AG1211" s="178"/>
      <c r="AH1211" s="200"/>
      <c r="AI1211" s="178"/>
      <c r="AJ1211" s="176"/>
    </row>
    <row r="1212" spans="2:36" ht="124" customHeight="1" x14ac:dyDescent="0.3">
      <c r="B1212" s="176" t="s">
        <v>747</v>
      </c>
      <c r="C1212" s="176" t="s">
        <v>779</v>
      </c>
      <c r="D1212" s="176" t="s">
        <v>66</v>
      </c>
      <c r="E1212" s="177" t="s">
        <v>67</v>
      </c>
      <c r="F1212" s="192" t="s">
        <v>151</v>
      </c>
      <c r="G1212" s="193" t="s">
        <v>1113</v>
      </c>
      <c r="H1212" s="194" t="s">
        <v>70</v>
      </c>
      <c r="I1212" s="176" t="s">
        <v>100</v>
      </c>
      <c r="J1212" s="11" t="s">
        <v>759</v>
      </c>
      <c r="K1212" s="88" t="s">
        <v>760</v>
      </c>
      <c r="L1212" s="95" t="s">
        <v>761</v>
      </c>
      <c r="M1212" s="7">
        <v>40</v>
      </c>
      <c r="N1212" s="178" t="s">
        <v>757</v>
      </c>
      <c r="O1212" s="177" t="s">
        <v>1115</v>
      </c>
      <c r="P1212" s="194" t="s">
        <v>75</v>
      </c>
      <c r="Q1212" s="194" t="s">
        <v>76</v>
      </c>
      <c r="R1212" s="194" t="s">
        <v>77</v>
      </c>
      <c r="S1212" s="176" t="s">
        <v>126</v>
      </c>
      <c r="T1212" s="197">
        <f>+V1212+Y1212</f>
        <v>64200.05</v>
      </c>
      <c r="U1212" s="197">
        <v>21400.01</v>
      </c>
      <c r="V1212" s="198">
        <v>54570.05</v>
      </c>
      <c r="W1212" s="178" t="s">
        <v>100</v>
      </c>
      <c r="X1212" s="178" t="s">
        <v>100</v>
      </c>
      <c r="Y1212" s="199">
        <v>9630</v>
      </c>
      <c r="Z1212" s="178" t="s">
        <v>100</v>
      </c>
      <c r="AA1212" s="178" t="s">
        <v>100</v>
      </c>
      <c r="AB1212" s="200">
        <v>5205.41</v>
      </c>
      <c r="AC1212" s="178" t="s">
        <v>166</v>
      </c>
      <c r="AD1212" s="178" t="s">
        <v>100</v>
      </c>
      <c r="AE1212" s="198">
        <f>+V1212+Y1212</f>
        <v>64200.05</v>
      </c>
      <c r="AF1212" s="176" t="s">
        <v>100</v>
      </c>
      <c r="AG1212" s="178" t="s">
        <v>33</v>
      </c>
      <c r="AH1212" s="178" t="s">
        <v>767</v>
      </c>
      <c r="AI1212" s="178" t="s">
        <v>179</v>
      </c>
      <c r="AJ1212" s="176"/>
    </row>
    <row r="1213" spans="2:36" ht="104.5" customHeight="1" x14ac:dyDescent="0.3">
      <c r="B1213" s="176"/>
      <c r="C1213" s="176"/>
      <c r="D1213" s="176"/>
      <c r="E1213" s="177"/>
      <c r="F1213" s="192"/>
      <c r="G1213" s="193"/>
      <c r="H1213" s="195"/>
      <c r="I1213" s="176"/>
      <c r="J1213" s="11" t="s">
        <v>128</v>
      </c>
      <c r="K1213" s="88" t="s">
        <v>762</v>
      </c>
      <c r="L1213" s="7" t="s">
        <v>87</v>
      </c>
      <c r="M1213" s="7">
        <v>3</v>
      </c>
      <c r="N1213" s="178"/>
      <c r="O1213" s="177"/>
      <c r="P1213" s="195"/>
      <c r="Q1213" s="195"/>
      <c r="R1213" s="195"/>
      <c r="S1213" s="176"/>
      <c r="T1213" s="176"/>
      <c r="U1213" s="197"/>
      <c r="V1213" s="198"/>
      <c r="W1213" s="178"/>
      <c r="X1213" s="178"/>
      <c r="Y1213" s="199"/>
      <c r="Z1213" s="178"/>
      <c r="AA1213" s="178"/>
      <c r="AB1213" s="200"/>
      <c r="AC1213" s="178"/>
      <c r="AD1213" s="178"/>
      <c r="AE1213" s="178"/>
      <c r="AF1213" s="176"/>
      <c r="AG1213" s="178"/>
      <c r="AH1213" s="178"/>
      <c r="AI1213" s="178"/>
      <c r="AJ1213" s="176"/>
    </row>
    <row r="1214" spans="2:36" ht="68.5" customHeight="1" x14ac:dyDescent="0.3">
      <c r="B1214" s="176"/>
      <c r="C1214" s="176"/>
      <c r="D1214" s="176"/>
      <c r="E1214" s="177"/>
      <c r="F1214" s="192"/>
      <c r="G1214" s="193"/>
      <c r="H1214" s="196"/>
      <c r="I1214" s="176"/>
      <c r="J1214" s="11" t="s">
        <v>144</v>
      </c>
      <c r="K1214" s="88" t="s">
        <v>684</v>
      </c>
      <c r="L1214" s="7" t="s">
        <v>87</v>
      </c>
      <c r="M1214" s="7">
        <v>30</v>
      </c>
      <c r="N1214" s="178"/>
      <c r="O1214" s="177"/>
      <c r="P1214" s="196"/>
      <c r="Q1214" s="196"/>
      <c r="R1214" s="196"/>
      <c r="S1214" s="176"/>
      <c r="T1214" s="176"/>
      <c r="U1214" s="197"/>
      <c r="V1214" s="198"/>
      <c r="W1214" s="178"/>
      <c r="X1214" s="178"/>
      <c r="Y1214" s="199"/>
      <c r="Z1214" s="178"/>
      <c r="AA1214" s="178"/>
      <c r="AB1214" s="200"/>
      <c r="AC1214" s="178"/>
      <c r="AD1214" s="178"/>
      <c r="AE1214" s="178"/>
      <c r="AF1214" s="176"/>
      <c r="AG1214" s="178"/>
      <c r="AH1214" s="178"/>
      <c r="AI1214" s="178"/>
      <c r="AJ1214" s="176"/>
    </row>
    <row r="1215" spans="2:36" ht="94.5" customHeight="1" x14ac:dyDescent="0.3">
      <c r="B1215" s="176" t="s">
        <v>748</v>
      </c>
      <c r="C1215" s="176" t="s">
        <v>780</v>
      </c>
      <c r="D1215" s="194" t="s">
        <v>66</v>
      </c>
      <c r="E1215" s="177" t="s">
        <v>67</v>
      </c>
      <c r="F1215" s="177" t="s">
        <v>149</v>
      </c>
      <c r="G1215" s="192" t="s">
        <v>754</v>
      </c>
      <c r="H1215" s="194" t="s">
        <v>70</v>
      </c>
      <c r="I1215" s="176" t="s">
        <v>100</v>
      </c>
      <c r="J1215" s="11" t="s">
        <v>130</v>
      </c>
      <c r="K1215" s="7" t="s">
        <v>131</v>
      </c>
      <c r="L1215" s="7" t="s">
        <v>132</v>
      </c>
      <c r="M1215" s="7">
        <v>2</v>
      </c>
      <c r="N1215" s="200" t="s">
        <v>757</v>
      </c>
      <c r="O1215" s="177" t="s">
        <v>764</v>
      </c>
      <c r="P1215" s="194" t="s">
        <v>75</v>
      </c>
      <c r="Q1215" s="194" t="s">
        <v>76</v>
      </c>
      <c r="R1215" s="194" t="s">
        <v>77</v>
      </c>
      <c r="S1215" s="176" t="s">
        <v>126</v>
      </c>
      <c r="T1215" s="197">
        <f>+V1215+Y1215</f>
        <v>151940</v>
      </c>
      <c r="U1215" s="257">
        <f>+T1215/M1216</f>
        <v>75970</v>
      </c>
      <c r="V1215" s="199">
        <v>129149</v>
      </c>
      <c r="W1215" s="178" t="s">
        <v>100</v>
      </c>
      <c r="X1215" s="178" t="s">
        <v>100</v>
      </c>
      <c r="Y1215" s="199">
        <v>22791</v>
      </c>
      <c r="Z1215" s="178" t="s">
        <v>100</v>
      </c>
      <c r="AA1215" s="178" t="s">
        <v>100</v>
      </c>
      <c r="AB1215" s="200">
        <v>12319.46</v>
      </c>
      <c r="AC1215" s="178" t="s">
        <v>80</v>
      </c>
      <c r="AD1215" s="178" t="s">
        <v>100</v>
      </c>
      <c r="AE1215" s="198">
        <f>+V1215+Y1215</f>
        <v>151940</v>
      </c>
      <c r="AF1215" s="176" t="s">
        <v>100</v>
      </c>
      <c r="AG1215" s="178" t="s">
        <v>33</v>
      </c>
      <c r="AH1215" s="178" t="s">
        <v>515</v>
      </c>
      <c r="AI1215" s="178" t="s">
        <v>251</v>
      </c>
      <c r="AJ1215" s="176"/>
    </row>
    <row r="1216" spans="2:36" ht="68.5" customHeight="1" x14ac:dyDescent="0.3">
      <c r="B1216" s="176"/>
      <c r="C1216" s="176"/>
      <c r="D1216" s="195"/>
      <c r="E1216" s="177"/>
      <c r="F1216" s="177"/>
      <c r="G1216" s="192"/>
      <c r="H1216" s="195"/>
      <c r="I1216" s="176"/>
      <c r="J1216" s="11" t="s">
        <v>133</v>
      </c>
      <c r="K1216" s="7" t="s">
        <v>134</v>
      </c>
      <c r="L1216" s="7" t="s">
        <v>87</v>
      </c>
      <c r="M1216" s="7">
        <v>2</v>
      </c>
      <c r="N1216" s="200"/>
      <c r="O1216" s="177"/>
      <c r="P1216" s="195"/>
      <c r="Q1216" s="195"/>
      <c r="R1216" s="195"/>
      <c r="S1216" s="176"/>
      <c r="T1216" s="176"/>
      <c r="U1216" s="258"/>
      <c r="V1216" s="199"/>
      <c r="W1216" s="178"/>
      <c r="X1216" s="178"/>
      <c r="Y1216" s="199"/>
      <c r="Z1216" s="178"/>
      <c r="AA1216" s="178"/>
      <c r="AB1216" s="200"/>
      <c r="AC1216" s="178"/>
      <c r="AD1216" s="178"/>
      <c r="AE1216" s="178"/>
      <c r="AF1216" s="176"/>
      <c r="AG1216" s="178"/>
      <c r="AH1216" s="178"/>
      <c r="AI1216" s="178"/>
      <c r="AJ1216" s="176"/>
    </row>
    <row r="1217" spans="2:36" ht="68.5" customHeight="1" x14ac:dyDescent="0.3">
      <c r="B1217" s="176"/>
      <c r="C1217" s="176"/>
      <c r="D1217" s="195"/>
      <c r="E1217" s="177"/>
      <c r="F1217" s="177"/>
      <c r="G1217" s="192"/>
      <c r="H1217" s="195"/>
      <c r="I1217" s="176"/>
      <c r="J1217" s="11" t="s">
        <v>230</v>
      </c>
      <c r="K1217" s="7" t="s">
        <v>135</v>
      </c>
      <c r="L1217" s="7" t="s">
        <v>136</v>
      </c>
      <c r="M1217" s="7">
        <v>2</v>
      </c>
      <c r="N1217" s="200"/>
      <c r="O1217" s="177"/>
      <c r="P1217" s="195"/>
      <c r="Q1217" s="195"/>
      <c r="R1217" s="195"/>
      <c r="S1217" s="176"/>
      <c r="T1217" s="176"/>
      <c r="U1217" s="258"/>
      <c r="V1217" s="199"/>
      <c r="W1217" s="178"/>
      <c r="X1217" s="178"/>
      <c r="Y1217" s="199"/>
      <c r="Z1217" s="178"/>
      <c r="AA1217" s="178"/>
      <c r="AB1217" s="200"/>
      <c r="AC1217" s="178"/>
      <c r="AD1217" s="178"/>
      <c r="AE1217" s="178"/>
      <c r="AF1217" s="176"/>
      <c r="AG1217" s="178"/>
      <c r="AH1217" s="178"/>
      <c r="AI1217" s="178"/>
      <c r="AJ1217" s="176"/>
    </row>
    <row r="1218" spans="2:36" ht="68.5" customHeight="1" x14ac:dyDescent="0.3">
      <c r="B1218" s="176"/>
      <c r="C1218" s="176"/>
      <c r="D1218" s="196"/>
      <c r="E1218" s="177"/>
      <c r="F1218" s="177"/>
      <c r="G1218" s="192"/>
      <c r="H1218" s="196"/>
      <c r="I1218" s="176"/>
      <c r="J1218" s="11" t="s">
        <v>137</v>
      </c>
      <c r="K1218" s="7" t="s">
        <v>138</v>
      </c>
      <c r="L1218" s="7" t="s">
        <v>136</v>
      </c>
      <c r="M1218" s="7">
        <v>2</v>
      </c>
      <c r="N1218" s="200"/>
      <c r="O1218" s="177"/>
      <c r="P1218" s="196"/>
      <c r="Q1218" s="196"/>
      <c r="R1218" s="196"/>
      <c r="S1218" s="176"/>
      <c r="T1218" s="176"/>
      <c r="U1218" s="258"/>
      <c r="V1218" s="199"/>
      <c r="W1218" s="178"/>
      <c r="X1218" s="178"/>
      <c r="Y1218" s="199"/>
      <c r="Z1218" s="178"/>
      <c r="AA1218" s="178"/>
      <c r="AB1218" s="200"/>
      <c r="AC1218" s="178"/>
      <c r="AD1218" s="178"/>
      <c r="AE1218" s="178"/>
      <c r="AF1218" s="176"/>
      <c r="AG1218" s="178"/>
      <c r="AH1218" s="178"/>
      <c r="AI1218" s="178"/>
      <c r="AJ1218" s="176"/>
    </row>
    <row r="1219" spans="2:36" ht="121.5" customHeight="1" x14ac:dyDescent="0.3">
      <c r="B1219" s="179" t="s">
        <v>749</v>
      </c>
      <c r="C1219" s="176" t="s">
        <v>1116</v>
      </c>
      <c r="D1219" s="176" t="s">
        <v>66</v>
      </c>
      <c r="E1219" s="177" t="s">
        <v>67</v>
      </c>
      <c r="F1219" s="192" t="s">
        <v>151</v>
      </c>
      <c r="G1219" s="193" t="s">
        <v>1113</v>
      </c>
      <c r="H1219" s="194" t="s">
        <v>70</v>
      </c>
      <c r="I1219" s="176" t="s">
        <v>100</v>
      </c>
      <c r="J1219" s="11" t="s">
        <v>759</v>
      </c>
      <c r="K1219" s="88" t="s">
        <v>760</v>
      </c>
      <c r="L1219" s="95" t="s">
        <v>765</v>
      </c>
      <c r="M1219" s="59">
        <v>40</v>
      </c>
      <c r="N1219" s="281" t="s">
        <v>757</v>
      </c>
      <c r="O1219" s="177" t="s">
        <v>766</v>
      </c>
      <c r="P1219" s="194" t="s">
        <v>75</v>
      </c>
      <c r="Q1219" s="194" t="s">
        <v>76</v>
      </c>
      <c r="R1219" s="194" t="s">
        <v>77</v>
      </c>
      <c r="S1219" s="176" t="s">
        <v>126</v>
      </c>
      <c r="T1219" s="197">
        <f>+V1219+Y1219</f>
        <v>126260.03</v>
      </c>
      <c r="U1219" s="197">
        <v>21043.33</v>
      </c>
      <c r="V1219" s="198">
        <v>107321.03</v>
      </c>
      <c r="W1219" s="178" t="s">
        <v>100</v>
      </c>
      <c r="X1219" s="178" t="s">
        <v>100</v>
      </c>
      <c r="Y1219" s="289">
        <v>18939</v>
      </c>
      <c r="Z1219" s="178" t="s">
        <v>100</v>
      </c>
      <c r="AA1219" s="178" t="s">
        <v>100</v>
      </c>
      <c r="AB1219" s="289">
        <v>10237.299999999999</v>
      </c>
      <c r="AC1219" s="178" t="s">
        <v>166</v>
      </c>
      <c r="AD1219" s="178" t="s">
        <v>100</v>
      </c>
      <c r="AE1219" s="198">
        <f>+V1219+Y1219</f>
        <v>126260.03</v>
      </c>
      <c r="AF1219" s="176" t="s">
        <v>100</v>
      </c>
      <c r="AG1219" s="178" t="s">
        <v>33</v>
      </c>
      <c r="AH1219" s="178" t="s">
        <v>270</v>
      </c>
      <c r="AI1219" s="178" t="s">
        <v>274</v>
      </c>
      <c r="AJ1219" s="176"/>
    </row>
    <row r="1220" spans="2:36" ht="71.5" customHeight="1" x14ac:dyDescent="0.3">
      <c r="B1220" s="179"/>
      <c r="C1220" s="176"/>
      <c r="D1220" s="176"/>
      <c r="E1220" s="177"/>
      <c r="F1220" s="192"/>
      <c r="G1220" s="193"/>
      <c r="H1220" s="195"/>
      <c r="I1220" s="176"/>
      <c r="J1220" s="11" t="s">
        <v>128</v>
      </c>
      <c r="K1220" s="88" t="s">
        <v>762</v>
      </c>
      <c r="L1220" s="7" t="s">
        <v>87</v>
      </c>
      <c r="M1220" s="59">
        <v>6</v>
      </c>
      <c r="N1220" s="281"/>
      <c r="O1220" s="177"/>
      <c r="P1220" s="195"/>
      <c r="Q1220" s="195"/>
      <c r="R1220" s="195"/>
      <c r="S1220" s="176"/>
      <c r="T1220" s="176"/>
      <c r="U1220" s="197"/>
      <c r="V1220" s="198"/>
      <c r="W1220" s="178"/>
      <c r="X1220" s="178"/>
      <c r="Y1220" s="289"/>
      <c r="Z1220" s="178"/>
      <c r="AA1220" s="178"/>
      <c r="AB1220" s="289"/>
      <c r="AC1220" s="178"/>
      <c r="AD1220" s="178"/>
      <c r="AE1220" s="178"/>
      <c r="AF1220" s="176"/>
      <c r="AG1220" s="178"/>
      <c r="AH1220" s="178"/>
      <c r="AI1220" s="178"/>
      <c r="AJ1220" s="176"/>
    </row>
    <row r="1221" spans="2:36" ht="68.5" customHeight="1" x14ac:dyDescent="0.3">
      <c r="B1221" s="179"/>
      <c r="C1221" s="176"/>
      <c r="D1221" s="176"/>
      <c r="E1221" s="177"/>
      <c r="F1221" s="192"/>
      <c r="G1221" s="193"/>
      <c r="H1221" s="196"/>
      <c r="I1221" s="176"/>
      <c r="J1221" s="11" t="s">
        <v>144</v>
      </c>
      <c r="K1221" s="88" t="s">
        <v>684</v>
      </c>
      <c r="L1221" s="7" t="s">
        <v>87</v>
      </c>
      <c r="M1221" s="59">
        <v>59</v>
      </c>
      <c r="N1221" s="281"/>
      <c r="O1221" s="177"/>
      <c r="P1221" s="196"/>
      <c r="Q1221" s="196"/>
      <c r="R1221" s="196"/>
      <c r="S1221" s="176"/>
      <c r="T1221" s="176"/>
      <c r="U1221" s="268"/>
      <c r="V1221" s="288"/>
      <c r="W1221" s="178"/>
      <c r="X1221" s="178"/>
      <c r="Y1221" s="289"/>
      <c r="Z1221" s="178"/>
      <c r="AA1221" s="178"/>
      <c r="AB1221" s="289"/>
      <c r="AC1221" s="178"/>
      <c r="AD1221" s="178"/>
      <c r="AE1221" s="178"/>
      <c r="AF1221" s="176"/>
      <c r="AG1221" s="178"/>
      <c r="AH1221" s="281"/>
      <c r="AI1221" s="281"/>
      <c r="AJ1221" s="176"/>
    </row>
    <row r="1222" spans="2:36" ht="68.5" customHeight="1" x14ac:dyDescent="0.3">
      <c r="B1222" s="179" t="s">
        <v>750</v>
      </c>
      <c r="C1222" s="176" t="s">
        <v>781</v>
      </c>
      <c r="D1222" s="176" t="s">
        <v>66</v>
      </c>
      <c r="E1222" s="177" t="s">
        <v>67</v>
      </c>
      <c r="F1222" s="177" t="s">
        <v>151</v>
      </c>
      <c r="G1222" s="177" t="s">
        <v>755</v>
      </c>
      <c r="H1222" s="194" t="s">
        <v>70</v>
      </c>
      <c r="I1222" s="176" t="s">
        <v>100</v>
      </c>
      <c r="J1222" s="364" t="s">
        <v>144</v>
      </c>
      <c r="K1222" s="258" t="s">
        <v>684</v>
      </c>
      <c r="L1222" s="176" t="s">
        <v>87</v>
      </c>
      <c r="M1222" s="179">
        <v>30</v>
      </c>
      <c r="N1222" s="281" t="s">
        <v>757</v>
      </c>
      <c r="O1222" s="192" t="s">
        <v>766</v>
      </c>
      <c r="P1222" s="194" t="s">
        <v>75</v>
      </c>
      <c r="Q1222" s="194" t="s">
        <v>76</v>
      </c>
      <c r="R1222" s="194" t="s">
        <v>77</v>
      </c>
      <c r="S1222" s="176" t="s">
        <v>126</v>
      </c>
      <c r="T1222" s="197">
        <f>+V1222+Y1222</f>
        <v>64200.05</v>
      </c>
      <c r="U1222" s="197">
        <v>32100.02</v>
      </c>
      <c r="V1222" s="198">
        <v>54570.05</v>
      </c>
      <c r="W1222" s="178" t="s">
        <v>100</v>
      </c>
      <c r="X1222" s="178" t="s">
        <v>100</v>
      </c>
      <c r="Y1222" s="289">
        <v>9630</v>
      </c>
      <c r="Z1222" s="178" t="s">
        <v>100</v>
      </c>
      <c r="AA1222" s="178" t="s">
        <v>100</v>
      </c>
      <c r="AB1222" s="367">
        <v>5205.41</v>
      </c>
      <c r="AC1222" s="178" t="s">
        <v>166</v>
      </c>
      <c r="AD1222" s="178" t="s">
        <v>100</v>
      </c>
      <c r="AE1222" s="198">
        <f>+V1222+Y1222</f>
        <v>64200.05</v>
      </c>
      <c r="AF1222" s="176" t="s">
        <v>100</v>
      </c>
      <c r="AG1222" s="178" t="s">
        <v>33</v>
      </c>
      <c r="AH1222" s="178" t="s">
        <v>768</v>
      </c>
      <c r="AI1222" s="178" t="s">
        <v>769</v>
      </c>
      <c r="AJ1222" s="176"/>
    </row>
    <row r="1223" spans="2:36" ht="68.5" customHeight="1" x14ac:dyDescent="0.3">
      <c r="B1223" s="179"/>
      <c r="C1223" s="176"/>
      <c r="D1223" s="176"/>
      <c r="E1223" s="177"/>
      <c r="F1223" s="177"/>
      <c r="G1223" s="177"/>
      <c r="H1223" s="196"/>
      <c r="I1223" s="176"/>
      <c r="J1223" s="364"/>
      <c r="K1223" s="258"/>
      <c r="L1223" s="176"/>
      <c r="M1223" s="179"/>
      <c r="N1223" s="281"/>
      <c r="O1223" s="192"/>
      <c r="P1223" s="196"/>
      <c r="Q1223" s="196"/>
      <c r="R1223" s="196"/>
      <c r="S1223" s="176"/>
      <c r="T1223" s="176"/>
      <c r="U1223" s="268"/>
      <c r="V1223" s="288"/>
      <c r="W1223" s="178"/>
      <c r="X1223" s="178"/>
      <c r="Y1223" s="289"/>
      <c r="Z1223" s="178"/>
      <c r="AA1223" s="178"/>
      <c r="AB1223" s="367"/>
      <c r="AC1223" s="178"/>
      <c r="AD1223" s="178"/>
      <c r="AE1223" s="178"/>
      <c r="AF1223" s="176"/>
      <c r="AG1223" s="178"/>
      <c r="AH1223" s="281"/>
      <c r="AI1223" s="281"/>
      <c r="AJ1223" s="176"/>
    </row>
    <row r="1224" spans="2:36" ht="68.5" customHeight="1" x14ac:dyDescent="0.3">
      <c r="B1224" s="179" t="s">
        <v>751</v>
      </c>
      <c r="C1224" s="366" t="s">
        <v>1117</v>
      </c>
      <c r="D1224" s="176" t="s">
        <v>66</v>
      </c>
      <c r="E1224" s="177" t="s">
        <v>67</v>
      </c>
      <c r="F1224" s="177" t="s">
        <v>151</v>
      </c>
      <c r="G1224" s="177" t="s">
        <v>755</v>
      </c>
      <c r="H1224" s="194" t="s">
        <v>70</v>
      </c>
      <c r="I1224" s="176" t="s">
        <v>100</v>
      </c>
      <c r="J1224" s="364" t="s">
        <v>144</v>
      </c>
      <c r="K1224" s="258" t="s">
        <v>684</v>
      </c>
      <c r="L1224" s="176" t="s">
        <v>87</v>
      </c>
      <c r="M1224" s="179">
        <v>3</v>
      </c>
      <c r="N1224" s="367" t="s">
        <v>757</v>
      </c>
      <c r="O1224" s="177" t="s">
        <v>1118</v>
      </c>
      <c r="P1224" s="194" t="s">
        <v>75</v>
      </c>
      <c r="Q1224" s="194" t="s">
        <v>76</v>
      </c>
      <c r="R1224" s="194" t="s">
        <v>77</v>
      </c>
      <c r="S1224" s="176" t="s">
        <v>126</v>
      </c>
      <c r="T1224" s="197">
        <f>+V1224+Y1224</f>
        <v>38519.96</v>
      </c>
      <c r="U1224" s="341" t="s">
        <v>100</v>
      </c>
      <c r="V1224" s="199">
        <v>32741.96</v>
      </c>
      <c r="W1224" s="178" t="s">
        <v>100</v>
      </c>
      <c r="X1224" s="178" t="s">
        <v>100</v>
      </c>
      <c r="Y1224" s="289">
        <v>5778</v>
      </c>
      <c r="Z1224" s="178" t="s">
        <v>100</v>
      </c>
      <c r="AA1224" s="178" t="s">
        <v>100</v>
      </c>
      <c r="AB1224" s="367">
        <v>3123.24</v>
      </c>
      <c r="AC1224" s="178" t="s">
        <v>166</v>
      </c>
      <c r="AD1224" s="178" t="s">
        <v>100</v>
      </c>
      <c r="AE1224" s="198">
        <f>+V1224+Y1224</f>
        <v>38519.96</v>
      </c>
      <c r="AF1224" s="176" t="s">
        <v>100</v>
      </c>
      <c r="AG1224" s="178" t="s">
        <v>33</v>
      </c>
      <c r="AH1224" s="178" t="s">
        <v>770</v>
      </c>
      <c r="AI1224" s="178" t="s">
        <v>435</v>
      </c>
      <c r="AJ1224" s="176"/>
    </row>
    <row r="1225" spans="2:36" ht="68.5" customHeight="1" x14ac:dyDescent="0.3">
      <c r="B1225" s="179"/>
      <c r="C1225" s="366"/>
      <c r="D1225" s="176"/>
      <c r="E1225" s="177"/>
      <c r="F1225" s="177"/>
      <c r="G1225" s="177"/>
      <c r="H1225" s="196"/>
      <c r="I1225" s="176"/>
      <c r="J1225" s="364"/>
      <c r="K1225" s="258"/>
      <c r="L1225" s="176"/>
      <c r="M1225" s="179"/>
      <c r="N1225" s="367"/>
      <c r="O1225" s="177"/>
      <c r="P1225" s="196"/>
      <c r="Q1225" s="196"/>
      <c r="R1225" s="196"/>
      <c r="S1225" s="176"/>
      <c r="T1225" s="176"/>
      <c r="U1225" s="341"/>
      <c r="V1225" s="289"/>
      <c r="W1225" s="178"/>
      <c r="X1225" s="178"/>
      <c r="Y1225" s="289"/>
      <c r="Z1225" s="178"/>
      <c r="AA1225" s="178"/>
      <c r="AB1225" s="367"/>
      <c r="AC1225" s="178"/>
      <c r="AD1225" s="178"/>
      <c r="AE1225" s="178"/>
      <c r="AF1225" s="176"/>
      <c r="AG1225" s="178"/>
      <c r="AH1225" s="281"/>
      <c r="AI1225" s="281"/>
      <c r="AJ1225" s="176"/>
    </row>
    <row r="1226" spans="2:36" ht="116.15" customHeight="1" x14ac:dyDescent="0.3">
      <c r="B1226" s="179" t="s">
        <v>752</v>
      </c>
      <c r="C1226" s="176" t="s">
        <v>782</v>
      </c>
      <c r="D1226" s="176" t="s">
        <v>66</v>
      </c>
      <c r="E1226" s="177" t="s">
        <v>67</v>
      </c>
      <c r="F1226" s="192" t="s">
        <v>151</v>
      </c>
      <c r="G1226" s="193" t="s">
        <v>1113</v>
      </c>
      <c r="H1226" s="194" t="s">
        <v>70</v>
      </c>
      <c r="I1226" s="176" t="s">
        <v>100</v>
      </c>
      <c r="J1226" s="11" t="s">
        <v>759</v>
      </c>
      <c r="K1226" s="88" t="s">
        <v>760</v>
      </c>
      <c r="L1226" s="95" t="s">
        <v>765</v>
      </c>
      <c r="M1226" s="59">
        <v>40</v>
      </c>
      <c r="N1226" s="178" t="s">
        <v>757</v>
      </c>
      <c r="O1226" s="176" t="s">
        <v>1119</v>
      </c>
      <c r="P1226" s="194" t="s">
        <v>75</v>
      </c>
      <c r="Q1226" s="194" t="s">
        <v>76</v>
      </c>
      <c r="R1226" s="194" t="s">
        <v>77</v>
      </c>
      <c r="S1226" s="176" t="s">
        <v>126</v>
      </c>
      <c r="T1226" s="197">
        <f>+V1226+Y1226</f>
        <v>117699.96</v>
      </c>
      <c r="U1226" s="197">
        <f>+T1226/M1227</f>
        <v>39233.32</v>
      </c>
      <c r="V1226" s="199">
        <v>100044.96</v>
      </c>
      <c r="W1226" s="178" t="s">
        <v>100</v>
      </c>
      <c r="X1226" s="178" t="s">
        <v>100</v>
      </c>
      <c r="Y1226" s="289">
        <v>17655</v>
      </c>
      <c r="Z1226" s="178" t="s">
        <v>100</v>
      </c>
      <c r="AA1226" s="178" t="s">
        <v>100</v>
      </c>
      <c r="AB1226" s="367">
        <v>9543.24</v>
      </c>
      <c r="AC1226" s="178" t="s">
        <v>166</v>
      </c>
      <c r="AD1226" s="178" t="s">
        <v>100</v>
      </c>
      <c r="AE1226" s="198">
        <f>+V1226+Y1226</f>
        <v>117699.96</v>
      </c>
      <c r="AF1226" s="176" t="s">
        <v>100</v>
      </c>
      <c r="AG1226" s="178" t="s">
        <v>33</v>
      </c>
      <c r="AH1226" s="178" t="s">
        <v>771</v>
      </c>
      <c r="AI1226" s="178" t="s">
        <v>436</v>
      </c>
      <c r="AJ1226" s="176"/>
    </row>
    <row r="1227" spans="2:36" ht="80.150000000000006" customHeight="1" x14ac:dyDescent="0.3">
      <c r="B1227" s="179"/>
      <c r="C1227" s="176"/>
      <c r="D1227" s="176"/>
      <c r="E1227" s="177"/>
      <c r="F1227" s="192"/>
      <c r="G1227" s="193"/>
      <c r="H1227" s="195"/>
      <c r="I1227" s="176"/>
      <c r="J1227" s="11" t="s">
        <v>128</v>
      </c>
      <c r="K1227" s="88" t="s">
        <v>762</v>
      </c>
      <c r="L1227" s="7" t="s">
        <v>87</v>
      </c>
      <c r="M1227" s="59">
        <v>3</v>
      </c>
      <c r="N1227" s="178"/>
      <c r="O1227" s="176"/>
      <c r="P1227" s="195"/>
      <c r="Q1227" s="195"/>
      <c r="R1227" s="195"/>
      <c r="S1227" s="176"/>
      <c r="T1227" s="176"/>
      <c r="U1227" s="197"/>
      <c r="V1227" s="199"/>
      <c r="W1227" s="178"/>
      <c r="X1227" s="178"/>
      <c r="Y1227" s="289"/>
      <c r="Z1227" s="178"/>
      <c r="AA1227" s="178"/>
      <c r="AB1227" s="367"/>
      <c r="AC1227" s="178"/>
      <c r="AD1227" s="178"/>
      <c r="AE1227" s="178"/>
      <c r="AF1227" s="176"/>
      <c r="AG1227" s="178"/>
      <c r="AH1227" s="178"/>
      <c r="AI1227" s="178"/>
      <c r="AJ1227" s="176"/>
    </row>
    <row r="1228" spans="2:36" ht="68.5" customHeight="1" x14ac:dyDescent="0.3">
      <c r="B1228" s="208"/>
      <c r="C1228" s="194"/>
      <c r="D1228" s="194"/>
      <c r="E1228" s="202"/>
      <c r="F1228" s="298"/>
      <c r="G1228" s="299"/>
      <c r="H1228" s="195"/>
      <c r="I1228" s="194"/>
      <c r="J1228" s="29" t="s">
        <v>144</v>
      </c>
      <c r="K1228" s="60" t="s">
        <v>684</v>
      </c>
      <c r="L1228" s="14" t="s">
        <v>87</v>
      </c>
      <c r="M1228" s="14">
        <v>55</v>
      </c>
      <c r="N1228" s="204"/>
      <c r="O1228" s="194"/>
      <c r="P1228" s="195"/>
      <c r="Q1228" s="195"/>
      <c r="R1228" s="195"/>
      <c r="S1228" s="194"/>
      <c r="T1228" s="194"/>
      <c r="U1228" s="231"/>
      <c r="V1228" s="304"/>
      <c r="W1228" s="204"/>
      <c r="X1228" s="204"/>
      <c r="Y1228" s="542"/>
      <c r="Z1228" s="204"/>
      <c r="AA1228" s="204"/>
      <c r="AB1228" s="265"/>
      <c r="AC1228" s="204"/>
      <c r="AD1228" s="204"/>
      <c r="AE1228" s="204"/>
      <c r="AF1228" s="194"/>
      <c r="AG1228" s="204"/>
      <c r="AH1228" s="204"/>
      <c r="AI1228" s="204"/>
      <c r="AJ1228" s="194"/>
    </row>
    <row r="1229" spans="2:36" ht="124" customHeight="1" x14ac:dyDescent="0.3">
      <c r="B1229" s="176" t="s">
        <v>1059</v>
      </c>
      <c r="C1229" s="176" t="s">
        <v>779</v>
      </c>
      <c r="D1229" s="176" t="s">
        <v>66</v>
      </c>
      <c r="E1229" s="177" t="s">
        <v>67</v>
      </c>
      <c r="F1229" s="192" t="s">
        <v>151</v>
      </c>
      <c r="G1229" s="193" t="s">
        <v>1113</v>
      </c>
      <c r="H1229" s="194" t="s">
        <v>70</v>
      </c>
      <c r="I1229" s="176" t="s">
        <v>100</v>
      </c>
      <c r="J1229" s="11" t="s">
        <v>759</v>
      </c>
      <c r="K1229" s="88" t="s">
        <v>760</v>
      </c>
      <c r="L1229" s="95" t="s">
        <v>761</v>
      </c>
      <c r="M1229" s="7">
        <v>40</v>
      </c>
      <c r="N1229" s="178" t="s">
        <v>757</v>
      </c>
      <c r="O1229" s="177" t="s">
        <v>1115</v>
      </c>
      <c r="P1229" s="194" t="s">
        <v>75</v>
      </c>
      <c r="Q1229" s="194" t="s">
        <v>76</v>
      </c>
      <c r="R1229" s="194" t="s">
        <v>77</v>
      </c>
      <c r="S1229" s="176" t="s">
        <v>126</v>
      </c>
      <c r="T1229" s="197">
        <f>+V1229+Y1229</f>
        <v>42807.63</v>
      </c>
      <c r="U1229" s="197">
        <f>+T1229/M1230</f>
        <v>21403.814999999999</v>
      </c>
      <c r="V1229" s="198">
        <v>36386.5</v>
      </c>
      <c r="W1229" s="178" t="s">
        <v>100</v>
      </c>
      <c r="X1229" s="178" t="s">
        <v>100</v>
      </c>
      <c r="Y1229" s="199">
        <v>6421.13</v>
      </c>
      <c r="Z1229" s="178" t="s">
        <v>100</v>
      </c>
      <c r="AA1229" s="178" t="s">
        <v>100</v>
      </c>
      <c r="AB1229" s="200">
        <v>3470.89</v>
      </c>
      <c r="AC1229" s="178" t="s">
        <v>166</v>
      </c>
      <c r="AD1229" s="178" t="s">
        <v>100</v>
      </c>
      <c r="AE1229" s="198">
        <f>+V1229+Y1229</f>
        <v>42807.63</v>
      </c>
      <c r="AF1229" s="176" t="s">
        <v>100</v>
      </c>
      <c r="AG1229" s="178" t="s">
        <v>33</v>
      </c>
      <c r="AH1229" s="178" t="s">
        <v>1060</v>
      </c>
      <c r="AI1229" s="178" t="s">
        <v>274</v>
      </c>
      <c r="AJ1229" s="176"/>
    </row>
    <row r="1230" spans="2:36" ht="104.5" customHeight="1" x14ac:dyDescent="0.3">
      <c r="B1230" s="176"/>
      <c r="C1230" s="176"/>
      <c r="D1230" s="176"/>
      <c r="E1230" s="177"/>
      <c r="F1230" s="192"/>
      <c r="G1230" s="193"/>
      <c r="H1230" s="195"/>
      <c r="I1230" s="176"/>
      <c r="J1230" s="11" t="s">
        <v>128</v>
      </c>
      <c r="K1230" s="88" t="s">
        <v>762</v>
      </c>
      <c r="L1230" s="7" t="s">
        <v>87</v>
      </c>
      <c r="M1230" s="7">
        <v>2</v>
      </c>
      <c r="N1230" s="178"/>
      <c r="O1230" s="177"/>
      <c r="P1230" s="195"/>
      <c r="Q1230" s="195"/>
      <c r="R1230" s="195"/>
      <c r="S1230" s="176"/>
      <c r="T1230" s="176"/>
      <c r="U1230" s="197"/>
      <c r="V1230" s="198"/>
      <c r="W1230" s="178"/>
      <c r="X1230" s="178"/>
      <c r="Y1230" s="199"/>
      <c r="Z1230" s="178"/>
      <c r="AA1230" s="178"/>
      <c r="AB1230" s="200"/>
      <c r="AC1230" s="178"/>
      <c r="AD1230" s="178"/>
      <c r="AE1230" s="178"/>
      <c r="AF1230" s="176"/>
      <c r="AG1230" s="178"/>
      <c r="AH1230" s="178"/>
      <c r="AI1230" s="178"/>
      <c r="AJ1230" s="176"/>
    </row>
    <row r="1231" spans="2:36" ht="68.5" customHeight="1" x14ac:dyDescent="0.3">
      <c r="B1231" s="176"/>
      <c r="C1231" s="176"/>
      <c r="D1231" s="176"/>
      <c r="E1231" s="177"/>
      <c r="F1231" s="192"/>
      <c r="G1231" s="193"/>
      <c r="H1231" s="196"/>
      <c r="I1231" s="176"/>
      <c r="J1231" s="11" t="s">
        <v>144</v>
      </c>
      <c r="K1231" s="88" t="s">
        <v>684</v>
      </c>
      <c r="L1231" s="7" t="s">
        <v>87</v>
      </c>
      <c r="M1231" s="7">
        <v>20</v>
      </c>
      <c r="N1231" s="178"/>
      <c r="O1231" s="177"/>
      <c r="P1231" s="196"/>
      <c r="Q1231" s="196"/>
      <c r="R1231" s="196"/>
      <c r="S1231" s="176"/>
      <c r="T1231" s="176"/>
      <c r="U1231" s="197"/>
      <c r="V1231" s="198"/>
      <c r="W1231" s="178"/>
      <c r="X1231" s="178"/>
      <c r="Y1231" s="199"/>
      <c r="Z1231" s="178"/>
      <c r="AA1231" s="178"/>
      <c r="AB1231" s="200"/>
      <c r="AC1231" s="178"/>
      <c r="AD1231" s="178"/>
      <c r="AE1231" s="178"/>
      <c r="AF1231" s="176"/>
      <c r="AG1231" s="178"/>
      <c r="AH1231" s="178"/>
      <c r="AI1231" s="178"/>
      <c r="AJ1231" s="176"/>
    </row>
    <row r="1232" spans="2:36" ht="68.5" customHeight="1" x14ac:dyDescent="0.3">
      <c r="B1232" s="551" t="s">
        <v>958</v>
      </c>
      <c r="C1232" s="258" t="s">
        <v>973</v>
      </c>
      <c r="D1232" s="356" t="s">
        <v>66</v>
      </c>
      <c r="E1232" s="177" t="s">
        <v>67</v>
      </c>
      <c r="F1232" s="192" t="s">
        <v>151</v>
      </c>
      <c r="G1232" s="193" t="s">
        <v>1113</v>
      </c>
      <c r="H1232" s="176" t="s">
        <v>70</v>
      </c>
      <c r="I1232" s="176" t="s">
        <v>100</v>
      </c>
      <c r="J1232" s="11" t="s">
        <v>759</v>
      </c>
      <c r="K1232" s="88" t="s">
        <v>760</v>
      </c>
      <c r="L1232" s="95" t="s">
        <v>765</v>
      </c>
      <c r="M1232" s="59">
        <v>40</v>
      </c>
      <c r="N1232" s="178" t="s">
        <v>757</v>
      </c>
      <c r="O1232" s="302" t="s">
        <v>619</v>
      </c>
      <c r="P1232" s="176" t="s">
        <v>75</v>
      </c>
      <c r="Q1232" s="176" t="s">
        <v>76</v>
      </c>
      <c r="R1232" s="176" t="s">
        <v>77</v>
      </c>
      <c r="S1232" s="176" t="s">
        <v>126</v>
      </c>
      <c r="T1232" s="197">
        <f>+V1232+Y1232</f>
        <v>237540</v>
      </c>
      <c r="U1232" s="197">
        <f>+T1232/M1233</f>
        <v>79180</v>
      </c>
      <c r="V1232" s="278">
        <v>201909</v>
      </c>
      <c r="W1232" s="178" t="s">
        <v>100</v>
      </c>
      <c r="X1232" s="178" t="s">
        <v>100</v>
      </c>
      <c r="Y1232" s="278">
        <v>35631</v>
      </c>
      <c r="Z1232" s="178" t="s">
        <v>100</v>
      </c>
      <c r="AA1232" s="178" t="s">
        <v>100</v>
      </c>
      <c r="AB1232" s="278">
        <v>19260</v>
      </c>
      <c r="AC1232" s="178" t="s">
        <v>166</v>
      </c>
      <c r="AD1232" s="178" t="s">
        <v>100</v>
      </c>
      <c r="AE1232" s="198">
        <f>+V1232+Y1232</f>
        <v>237540</v>
      </c>
      <c r="AF1232" s="176" t="s">
        <v>100</v>
      </c>
      <c r="AG1232" s="178" t="s">
        <v>33</v>
      </c>
      <c r="AH1232" s="300" t="s">
        <v>197</v>
      </c>
      <c r="AI1232" s="296" t="s">
        <v>200</v>
      </c>
      <c r="AJ1232" s="176"/>
    </row>
    <row r="1233" spans="2:36" ht="68.5" customHeight="1" x14ac:dyDescent="0.3">
      <c r="B1233" s="355"/>
      <c r="C1233" s="303"/>
      <c r="D1233" s="355"/>
      <c r="E1233" s="177"/>
      <c r="F1233" s="192"/>
      <c r="G1233" s="193"/>
      <c r="H1233" s="176"/>
      <c r="I1233" s="176"/>
      <c r="J1233" s="11" t="s">
        <v>128</v>
      </c>
      <c r="K1233" s="88" t="s">
        <v>762</v>
      </c>
      <c r="L1233" s="7" t="s">
        <v>87</v>
      </c>
      <c r="M1233" s="95">
        <v>3</v>
      </c>
      <c r="N1233" s="178"/>
      <c r="O1233" s="303"/>
      <c r="P1233" s="176"/>
      <c r="Q1233" s="176"/>
      <c r="R1233" s="176"/>
      <c r="S1233" s="176"/>
      <c r="T1233" s="176"/>
      <c r="U1233" s="197"/>
      <c r="V1233" s="227"/>
      <c r="W1233" s="178"/>
      <c r="X1233" s="178"/>
      <c r="Y1233" s="227"/>
      <c r="Z1233" s="178"/>
      <c r="AA1233" s="178"/>
      <c r="AB1233" s="227"/>
      <c r="AC1233" s="178"/>
      <c r="AD1233" s="178"/>
      <c r="AE1233" s="178"/>
      <c r="AF1233" s="176"/>
      <c r="AG1233" s="178"/>
      <c r="AH1233" s="280"/>
      <c r="AI1233" s="280"/>
      <c r="AJ1233" s="176"/>
    </row>
    <row r="1234" spans="2:36" ht="68.5" customHeight="1" x14ac:dyDescent="0.3">
      <c r="B1234" s="355"/>
      <c r="C1234" s="303"/>
      <c r="D1234" s="355"/>
      <c r="E1234" s="177"/>
      <c r="F1234" s="192"/>
      <c r="G1234" s="193"/>
      <c r="H1234" s="176"/>
      <c r="I1234" s="176"/>
      <c r="J1234" s="11" t="s">
        <v>144</v>
      </c>
      <c r="K1234" s="88" t="s">
        <v>684</v>
      </c>
      <c r="L1234" s="7" t="s">
        <v>87</v>
      </c>
      <c r="M1234" s="95">
        <v>111</v>
      </c>
      <c r="N1234" s="178"/>
      <c r="O1234" s="303"/>
      <c r="P1234" s="176"/>
      <c r="Q1234" s="176"/>
      <c r="R1234" s="176"/>
      <c r="S1234" s="176"/>
      <c r="T1234" s="176"/>
      <c r="U1234" s="197"/>
      <c r="V1234" s="227"/>
      <c r="W1234" s="178"/>
      <c r="X1234" s="178"/>
      <c r="Y1234" s="227"/>
      <c r="Z1234" s="178"/>
      <c r="AA1234" s="178"/>
      <c r="AB1234" s="227"/>
      <c r="AC1234" s="178"/>
      <c r="AD1234" s="178"/>
      <c r="AE1234" s="178"/>
      <c r="AF1234" s="176"/>
      <c r="AG1234" s="178"/>
      <c r="AH1234" s="280"/>
      <c r="AI1234" s="280"/>
      <c r="AJ1234" s="176"/>
    </row>
    <row r="1235" spans="2:36" ht="68.5" customHeight="1" x14ac:dyDescent="0.3">
      <c r="B1235" s="176" t="s">
        <v>1036</v>
      </c>
      <c r="C1235" s="258" t="s">
        <v>971</v>
      </c>
      <c r="D1235" s="192" t="s">
        <v>66</v>
      </c>
      <c r="E1235" s="177" t="s">
        <v>67</v>
      </c>
      <c r="F1235" s="192" t="s">
        <v>151</v>
      </c>
      <c r="G1235" s="193" t="s">
        <v>1113</v>
      </c>
      <c r="H1235" s="176" t="s">
        <v>70</v>
      </c>
      <c r="I1235" s="176" t="s">
        <v>100</v>
      </c>
      <c r="J1235" s="11" t="s">
        <v>759</v>
      </c>
      <c r="K1235" s="88" t="s">
        <v>760</v>
      </c>
      <c r="L1235" s="95" t="s">
        <v>765</v>
      </c>
      <c r="M1235" s="59">
        <v>40</v>
      </c>
      <c r="N1235" s="178" t="s">
        <v>757</v>
      </c>
      <c r="O1235" s="258" t="s">
        <v>619</v>
      </c>
      <c r="P1235" s="176" t="s">
        <v>75</v>
      </c>
      <c r="Q1235" s="176" t="s">
        <v>76</v>
      </c>
      <c r="R1235" s="176" t="s">
        <v>77</v>
      </c>
      <c r="S1235" s="176" t="s">
        <v>126</v>
      </c>
      <c r="T1235" s="197">
        <f>+V1235+Y1235</f>
        <v>57067</v>
      </c>
      <c r="U1235" s="197">
        <f>+T1235/M1236</f>
        <v>57067</v>
      </c>
      <c r="V1235" s="289">
        <v>48507</v>
      </c>
      <c r="W1235" s="178" t="s">
        <v>100</v>
      </c>
      <c r="X1235" s="178" t="s">
        <v>100</v>
      </c>
      <c r="Y1235" s="289">
        <v>8560</v>
      </c>
      <c r="Z1235" s="178" t="s">
        <v>100</v>
      </c>
      <c r="AA1235" s="178" t="s">
        <v>100</v>
      </c>
      <c r="AB1235" s="289">
        <v>4627</v>
      </c>
      <c r="AC1235" s="178" t="s">
        <v>166</v>
      </c>
      <c r="AD1235" s="178" t="s">
        <v>100</v>
      </c>
      <c r="AE1235" s="198">
        <f>+V1235+Y1235</f>
        <v>57067</v>
      </c>
      <c r="AF1235" s="176" t="s">
        <v>100</v>
      </c>
      <c r="AG1235" s="178" t="s">
        <v>33</v>
      </c>
      <c r="AH1235" s="300" t="s">
        <v>197</v>
      </c>
      <c r="AI1235" s="296" t="s">
        <v>200</v>
      </c>
      <c r="AJ1235" s="176"/>
    </row>
    <row r="1236" spans="2:36" ht="68.5" customHeight="1" x14ac:dyDescent="0.3">
      <c r="B1236" s="355"/>
      <c r="C1236" s="303"/>
      <c r="D1236" s="355"/>
      <c r="E1236" s="177"/>
      <c r="F1236" s="192"/>
      <c r="G1236" s="193"/>
      <c r="H1236" s="176"/>
      <c r="I1236" s="176"/>
      <c r="J1236" s="11" t="s">
        <v>128</v>
      </c>
      <c r="K1236" s="88" t="s">
        <v>762</v>
      </c>
      <c r="L1236" s="7" t="s">
        <v>87</v>
      </c>
      <c r="M1236" s="95">
        <v>1</v>
      </c>
      <c r="N1236" s="178"/>
      <c r="O1236" s="303"/>
      <c r="P1236" s="176"/>
      <c r="Q1236" s="176"/>
      <c r="R1236" s="176"/>
      <c r="S1236" s="176"/>
      <c r="T1236" s="176"/>
      <c r="U1236" s="197"/>
      <c r="V1236" s="227"/>
      <c r="W1236" s="178"/>
      <c r="X1236" s="178"/>
      <c r="Y1236" s="227"/>
      <c r="Z1236" s="178"/>
      <c r="AA1236" s="178"/>
      <c r="AB1236" s="227"/>
      <c r="AC1236" s="178"/>
      <c r="AD1236" s="178"/>
      <c r="AE1236" s="178"/>
      <c r="AF1236" s="176"/>
      <c r="AG1236" s="178"/>
      <c r="AH1236" s="280"/>
      <c r="AI1236" s="280"/>
      <c r="AJ1236" s="176"/>
    </row>
    <row r="1237" spans="2:36" ht="68.5" customHeight="1" x14ac:dyDescent="0.3">
      <c r="B1237" s="355"/>
      <c r="C1237" s="303"/>
      <c r="D1237" s="355"/>
      <c r="E1237" s="177"/>
      <c r="F1237" s="192"/>
      <c r="G1237" s="193"/>
      <c r="H1237" s="176"/>
      <c r="I1237" s="176"/>
      <c r="J1237" s="11" t="s">
        <v>144</v>
      </c>
      <c r="K1237" s="88" t="s">
        <v>684</v>
      </c>
      <c r="L1237" s="7" t="s">
        <v>87</v>
      </c>
      <c r="M1237" s="59">
        <v>26</v>
      </c>
      <c r="N1237" s="178"/>
      <c r="O1237" s="303"/>
      <c r="P1237" s="176"/>
      <c r="Q1237" s="176"/>
      <c r="R1237" s="176"/>
      <c r="S1237" s="176"/>
      <c r="T1237" s="176"/>
      <c r="U1237" s="197"/>
      <c r="V1237" s="227"/>
      <c r="W1237" s="178"/>
      <c r="X1237" s="178"/>
      <c r="Y1237" s="227"/>
      <c r="Z1237" s="178"/>
      <c r="AA1237" s="178"/>
      <c r="AB1237" s="227"/>
      <c r="AC1237" s="178"/>
      <c r="AD1237" s="178"/>
      <c r="AE1237" s="178"/>
      <c r="AF1237" s="176"/>
      <c r="AG1237" s="178"/>
      <c r="AH1237" s="280"/>
      <c r="AI1237" s="280"/>
      <c r="AJ1237" s="176"/>
    </row>
    <row r="1238" spans="2:36" ht="68.5" customHeight="1" x14ac:dyDescent="0.3">
      <c r="B1238" s="357" t="s">
        <v>959</v>
      </c>
      <c r="C1238" s="302" t="s">
        <v>972</v>
      </c>
      <c r="D1238" s="302" t="s">
        <v>66</v>
      </c>
      <c r="E1238" s="177" t="s">
        <v>67</v>
      </c>
      <c r="F1238" s="192" t="s">
        <v>151</v>
      </c>
      <c r="G1238" s="193" t="s">
        <v>1113</v>
      </c>
      <c r="H1238" s="176" t="s">
        <v>70</v>
      </c>
      <c r="I1238" s="176" t="s">
        <v>100</v>
      </c>
      <c r="J1238" s="11" t="s">
        <v>759</v>
      </c>
      <c r="K1238" s="88" t="s">
        <v>760</v>
      </c>
      <c r="L1238" s="95" t="s">
        <v>765</v>
      </c>
      <c r="M1238" s="59">
        <v>40</v>
      </c>
      <c r="N1238" s="178" t="s">
        <v>757</v>
      </c>
      <c r="O1238" s="302" t="s">
        <v>622</v>
      </c>
      <c r="P1238" s="176" t="s">
        <v>75</v>
      </c>
      <c r="Q1238" s="176" t="s">
        <v>76</v>
      </c>
      <c r="R1238" s="176" t="s">
        <v>77</v>
      </c>
      <c r="S1238" s="176" t="s">
        <v>126</v>
      </c>
      <c r="T1238" s="197">
        <f>+V1238+Y1238</f>
        <v>107000</v>
      </c>
      <c r="U1238" s="197">
        <f>+T1238/M1239</f>
        <v>107000</v>
      </c>
      <c r="V1238" s="274">
        <v>90950</v>
      </c>
      <c r="W1238" s="178" t="s">
        <v>100</v>
      </c>
      <c r="X1238" s="178" t="s">
        <v>100</v>
      </c>
      <c r="Y1238" s="274">
        <v>16050</v>
      </c>
      <c r="Z1238" s="178" t="s">
        <v>100</v>
      </c>
      <c r="AA1238" s="178" t="s">
        <v>100</v>
      </c>
      <c r="AB1238" s="274">
        <v>8675.68</v>
      </c>
      <c r="AC1238" s="178" t="s">
        <v>166</v>
      </c>
      <c r="AD1238" s="178" t="s">
        <v>100</v>
      </c>
      <c r="AE1238" s="198">
        <f>+V1238+Y1238</f>
        <v>107000</v>
      </c>
      <c r="AF1238" s="176" t="s">
        <v>100</v>
      </c>
      <c r="AG1238" s="178" t="s">
        <v>33</v>
      </c>
      <c r="AH1238" s="273" t="s">
        <v>1037</v>
      </c>
      <c r="AI1238" s="270" t="s">
        <v>269</v>
      </c>
      <c r="AJ1238" s="194"/>
    </row>
    <row r="1239" spans="2:36" ht="68.5" customHeight="1" x14ac:dyDescent="0.3">
      <c r="B1239" s="357"/>
      <c r="C1239" s="302"/>
      <c r="D1239" s="302"/>
      <c r="E1239" s="177"/>
      <c r="F1239" s="192"/>
      <c r="G1239" s="193"/>
      <c r="H1239" s="176"/>
      <c r="I1239" s="176"/>
      <c r="J1239" s="11" t="s">
        <v>128</v>
      </c>
      <c r="K1239" s="88" t="s">
        <v>762</v>
      </c>
      <c r="L1239" s="7" t="s">
        <v>87</v>
      </c>
      <c r="M1239" s="95">
        <v>1</v>
      </c>
      <c r="N1239" s="178"/>
      <c r="O1239" s="302"/>
      <c r="P1239" s="176"/>
      <c r="Q1239" s="176"/>
      <c r="R1239" s="176"/>
      <c r="S1239" s="176"/>
      <c r="T1239" s="176"/>
      <c r="U1239" s="197"/>
      <c r="V1239" s="275"/>
      <c r="W1239" s="178"/>
      <c r="X1239" s="178"/>
      <c r="Y1239" s="275"/>
      <c r="Z1239" s="178"/>
      <c r="AA1239" s="178"/>
      <c r="AB1239" s="275"/>
      <c r="AC1239" s="178"/>
      <c r="AD1239" s="178"/>
      <c r="AE1239" s="178"/>
      <c r="AF1239" s="176"/>
      <c r="AG1239" s="178"/>
      <c r="AH1239" s="271"/>
      <c r="AI1239" s="271"/>
      <c r="AJ1239" s="195"/>
    </row>
    <row r="1240" spans="2:36" ht="68.5" customHeight="1" x14ac:dyDescent="0.3">
      <c r="B1240" s="357"/>
      <c r="C1240" s="302"/>
      <c r="D1240" s="302"/>
      <c r="E1240" s="177"/>
      <c r="F1240" s="192"/>
      <c r="G1240" s="193"/>
      <c r="H1240" s="176"/>
      <c r="I1240" s="176"/>
      <c r="J1240" s="11" t="s">
        <v>144</v>
      </c>
      <c r="K1240" s="88" t="s">
        <v>684</v>
      </c>
      <c r="L1240" s="7" t="s">
        <v>87</v>
      </c>
      <c r="M1240" s="95">
        <v>50</v>
      </c>
      <c r="N1240" s="178"/>
      <c r="O1240" s="302"/>
      <c r="P1240" s="176"/>
      <c r="Q1240" s="176"/>
      <c r="R1240" s="176"/>
      <c r="S1240" s="176"/>
      <c r="T1240" s="176"/>
      <c r="U1240" s="197"/>
      <c r="V1240" s="276"/>
      <c r="W1240" s="178"/>
      <c r="X1240" s="178"/>
      <c r="Y1240" s="276"/>
      <c r="Z1240" s="178"/>
      <c r="AA1240" s="178"/>
      <c r="AB1240" s="276"/>
      <c r="AC1240" s="178"/>
      <c r="AD1240" s="178"/>
      <c r="AE1240" s="178"/>
      <c r="AF1240" s="176"/>
      <c r="AG1240" s="178"/>
      <c r="AH1240" s="272"/>
      <c r="AI1240" s="272"/>
      <c r="AJ1240" s="196"/>
    </row>
    <row r="1241" spans="2:36" ht="68.5" customHeight="1" x14ac:dyDescent="0.3">
      <c r="B1241" s="357" t="s">
        <v>960</v>
      </c>
      <c r="C1241" s="302" t="s">
        <v>971</v>
      </c>
      <c r="D1241" s="356" t="s">
        <v>66</v>
      </c>
      <c r="E1241" s="177" t="s">
        <v>67</v>
      </c>
      <c r="F1241" s="192" t="s">
        <v>151</v>
      </c>
      <c r="G1241" s="193" t="s">
        <v>1120</v>
      </c>
      <c r="H1241" s="176" t="s">
        <v>70</v>
      </c>
      <c r="I1241" s="176" t="s">
        <v>100</v>
      </c>
      <c r="J1241" s="11" t="s">
        <v>759</v>
      </c>
      <c r="K1241" s="88" t="s">
        <v>760</v>
      </c>
      <c r="L1241" s="95" t="s">
        <v>765</v>
      </c>
      <c r="M1241" s="59">
        <v>40</v>
      </c>
      <c r="N1241" s="178" t="s">
        <v>757</v>
      </c>
      <c r="O1241" s="302" t="s">
        <v>619</v>
      </c>
      <c r="P1241" s="176" t="s">
        <v>75</v>
      </c>
      <c r="Q1241" s="176" t="s">
        <v>76</v>
      </c>
      <c r="R1241" s="176" t="s">
        <v>77</v>
      </c>
      <c r="S1241" s="176" t="s">
        <v>126</v>
      </c>
      <c r="T1241" s="197">
        <f>+V1241+Y1241</f>
        <v>171200</v>
      </c>
      <c r="U1241" s="197">
        <f>+T1241/M1242</f>
        <v>85600</v>
      </c>
      <c r="V1241" s="226">
        <v>145520</v>
      </c>
      <c r="W1241" s="178" t="s">
        <v>100</v>
      </c>
      <c r="X1241" s="178" t="s">
        <v>100</v>
      </c>
      <c r="Y1241" s="552">
        <v>25680</v>
      </c>
      <c r="Z1241" s="178" t="s">
        <v>100</v>
      </c>
      <c r="AA1241" s="178" t="s">
        <v>100</v>
      </c>
      <c r="AB1241" s="226">
        <v>13881.08</v>
      </c>
      <c r="AC1241" s="178" t="s">
        <v>166</v>
      </c>
      <c r="AD1241" s="178" t="s">
        <v>100</v>
      </c>
      <c r="AE1241" s="198">
        <f>+V1241+Y1241</f>
        <v>171200</v>
      </c>
      <c r="AF1241" s="176" t="s">
        <v>100</v>
      </c>
      <c r="AG1241" s="178" t="s">
        <v>33</v>
      </c>
      <c r="AH1241" s="270" t="s">
        <v>320</v>
      </c>
      <c r="AI1241" s="270" t="s">
        <v>269</v>
      </c>
      <c r="AJ1241" s="176"/>
    </row>
    <row r="1242" spans="2:36" ht="68.5" customHeight="1" x14ac:dyDescent="0.3">
      <c r="B1242" s="357"/>
      <c r="C1242" s="303"/>
      <c r="D1242" s="355"/>
      <c r="E1242" s="177"/>
      <c r="F1242" s="192"/>
      <c r="G1242" s="193"/>
      <c r="H1242" s="176"/>
      <c r="I1242" s="176"/>
      <c r="J1242" s="11" t="s">
        <v>128</v>
      </c>
      <c r="K1242" s="88" t="s">
        <v>762</v>
      </c>
      <c r="L1242" s="7" t="s">
        <v>87</v>
      </c>
      <c r="M1242" s="59">
        <v>2</v>
      </c>
      <c r="N1242" s="178"/>
      <c r="O1242" s="303"/>
      <c r="P1242" s="176"/>
      <c r="Q1242" s="176"/>
      <c r="R1242" s="176"/>
      <c r="S1242" s="176"/>
      <c r="T1242" s="176"/>
      <c r="U1242" s="197"/>
      <c r="V1242" s="227"/>
      <c r="W1242" s="178"/>
      <c r="X1242" s="178"/>
      <c r="Y1242" s="227"/>
      <c r="Z1242" s="178"/>
      <c r="AA1242" s="178"/>
      <c r="AB1242" s="227"/>
      <c r="AC1242" s="178"/>
      <c r="AD1242" s="178"/>
      <c r="AE1242" s="178"/>
      <c r="AF1242" s="176"/>
      <c r="AG1242" s="178"/>
      <c r="AH1242" s="271"/>
      <c r="AI1242" s="271"/>
      <c r="AJ1242" s="176"/>
    </row>
    <row r="1243" spans="2:36" ht="68.5" customHeight="1" x14ac:dyDescent="0.3">
      <c r="B1243" s="357"/>
      <c r="C1243" s="303"/>
      <c r="D1243" s="355"/>
      <c r="E1243" s="177"/>
      <c r="F1243" s="192"/>
      <c r="G1243" s="193"/>
      <c r="H1243" s="176"/>
      <c r="I1243" s="176"/>
      <c r="J1243" s="11" t="s">
        <v>144</v>
      </c>
      <c r="K1243" s="88" t="s">
        <v>684</v>
      </c>
      <c r="L1243" s="7" t="s">
        <v>87</v>
      </c>
      <c r="M1243" s="59">
        <v>80</v>
      </c>
      <c r="N1243" s="178"/>
      <c r="O1243" s="303"/>
      <c r="P1243" s="176"/>
      <c r="Q1243" s="176"/>
      <c r="R1243" s="176"/>
      <c r="S1243" s="176"/>
      <c r="T1243" s="176"/>
      <c r="U1243" s="197"/>
      <c r="V1243" s="227"/>
      <c r="W1243" s="178"/>
      <c r="X1243" s="178"/>
      <c r="Y1243" s="227"/>
      <c r="Z1243" s="178"/>
      <c r="AA1243" s="178"/>
      <c r="AB1243" s="227"/>
      <c r="AC1243" s="178"/>
      <c r="AD1243" s="178"/>
      <c r="AE1243" s="178"/>
      <c r="AF1243" s="176"/>
      <c r="AG1243" s="178"/>
      <c r="AH1243" s="272"/>
      <c r="AI1243" s="272"/>
      <c r="AJ1243" s="176"/>
    </row>
    <row r="1244" spans="2:36" ht="68.5" customHeight="1" x14ac:dyDescent="0.3">
      <c r="B1244" s="357" t="s">
        <v>961</v>
      </c>
      <c r="C1244" s="302" t="s">
        <v>970</v>
      </c>
      <c r="D1244" s="302" t="s">
        <v>66</v>
      </c>
      <c r="E1244" s="177" t="s">
        <v>67</v>
      </c>
      <c r="F1244" s="192" t="s">
        <v>151</v>
      </c>
      <c r="G1244" s="193" t="s">
        <v>1113</v>
      </c>
      <c r="H1244" s="176" t="s">
        <v>70</v>
      </c>
      <c r="I1244" s="176" t="s">
        <v>100</v>
      </c>
      <c r="J1244" s="11" t="s">
        <v>759</v>
      </c>
      <c r="K1244" s="88" t="s">
        <v>760</v>
      </c>
      <c r="L1244" s="95" t="s">
        <v>765</v>
      </c>
      <c r="M1244" s="59">
        <v>40</v>
      </c>
      <c r="N1244" s="178" t="s">
        <v>757</v>
      </c>
      <c r="O1244" s="302" t="s">
        <v>966</v>
      </c>
      <c r="P1244" s="176" t="s">
        <v>75</v>
      </c>
      <c r="Q1244" s="176" t="s">
        <v>76</v>
      </c>
      <c r="R1244" s="176" t="s">
        <v>77</v>
      </c>
      <c r="S1244" s="176" t="s">
        <v>126</v>
      </c>
      <c r="T1244" s="197">
        <f>+V1244+Y1244</f>
        <v>132680</v>
      </c>
      <c r="U1244" s="197">
        <f>+T1244/M1245</f>
        <v>132680</v>
      </c>
      <c r="V1244" s="226">
        <v>112778</v>
      </c>
      <c r="W1244" s="178" t="s">
        <v>100</v>
      </c>
      <c r="X1244" s="178" t="s">
        <v>100</v>
      </c>
      <c r="Y1244" s="226">
        <v>19902</v>
      </c>
      <c r="Z1244" s="178" t="s">
        <v>100</v>
      </c>
      <c r="AA1244" s="178" t="s">
        <v>100</v>
      </c>
      <c r="AB1244" s="226">
        <v>10757.84</v>
      </c>
      <c r="AC1244" s="178" t="s">
        <v>166</v>
      </c>
      <c r="AD1244" s="178" t="s">
        <v>100</v>
      </c>
      <c r="AE1244" s="198">
        <f>+V1244+Y1244</f>
        <v>132680</v>
      </c>
      <c r="AF1244" s="176" t="s">
        <v>100</v>
      </c>
      <c r="AG1244" s="178" t="s">
        <v>33</v>
      </c>
      <c r="AH1244" s="296" t="s">
        <v>320</v>
      </c>
      <c r="AI1244" s="296" t="s">
        <v>269</v>
      </c>
      <c r="AJ1244" s="176"/>
    </row>
    <row r="1245" spans="2:36" ht="68.5" customHeight="1" x14ac:dyDescent="0.3">
      <c r="B1245" s="355"/>
      <c r="C1245" s="303"/>
      <c r="D1245" s="355"/>
      <c r="E1245" s="177"/>
      <c r="F1245" s="192"/>
      <c r="G1245" s="193"/>
      <c r="H1245" s="176"/>
      <c r="I1245" s="176"/>
      <c r="J1245" s="11" t="s">
        <v>128</v>
      </c>
      <c r="K1245" s="88" t="s">
        <v>762</v>
      </c>
      <c r="L1245" s="7" t="s">
        <v>87</v>
      </c>
      <c r="M1245" s="95">
        <v>1</v>
      </c>
      <c r="N1245" s="178"/>
      <c r="O1245" s="303"/>
      <c r="P1245" s="176"/>
      <c r="Q1245" s="176"/>
      <c r="R1245" s="176"/>
      <c r="S1245" s="176"/>
      <c r="T1245" s="176"/>
      <c r="U1245" s="197"/>
      <c r="V1245" s="227"/>
      <c r="W1245" s="178"/>
      <c r="X1245" s="178"/>
      <c r="Y1245" s="227"/>
      <c r="Z1245" s="178"/>
      <c r="AA1245" s="178"/>
      <c r="AB1245" s="227"/>
      <c r="AC1245" s="178"/>
      <c r="AD1245" s="178"/>
      <c r="AE1245" s="178"/>
      <c r="AF1245" s="176"/>
      <c r="AG1245" s="178"/>
      <c r="AH1245" s="280"/>
      <c r="AI1245" s="280"/>
      <c r="AJ1245" s="176"/>
    </row>
    <row r="1246" spans="2:36" ht="68.5" customHeight="1" x14ac:dyDescent="0.3">
      <c r="B1246" s="355"/>
      <c r="C1246" s="303"/>
      <c r="D1246" s="355"/>
      <c r="E1246" s="177"/>
      <c r="F1246" s="192"/>
      <c r="G1246" s="193"/>
      <c r="H1246" s="176"/>
      <c r="I1246" s="176"/>
      <c r="J1246" s="11" t="s">
        <v>144</v>
      </c>
      <c r="K1246" s="88" t="s">
        <v>684</v>
      </c>
      <c r="L1246" s="7" t="s">
        <v>87</v>
      </c>
      <c r="M1246" s="95">
        <v>62</v>
      </c>
      <c r="N1246" s="178"/>
      <c r="O1246" s="303"/>
      <c r="P1246" s="176"/>
      <c r="Q1246" s="176"/>
      <c r="R1246" s="176"/>
      <c r="S1246" s="176"/>
      <c r="T1246" s="176"/>
      <c r="U1246" s="197"/>
      <c r="V1246" s="227"/>
      <c r="W1246" s="178"/>
      <c r="X1246" s="178"/>
      <c r="Y1246" s="227"/>
      <c r="Z1246" s="178"/>
      <c r="AA1246" s="178"/>
      <c r="AB1246" s="227"/>
      <c r="AC1246" s="178"/>
      <c r="AD1246" s="178"/>
      <c r="AE1246" s="178"/>
      <c r="AF1246" s="176"/>
      <c r="AG1246" s="178"/>
      <c r="AH1246" s="280"/>
      <c r="AI1246" s="280"/>
      <c r="AJ1246" s="176"/>
    </row>
    <row r="1247" spans="2:36" ht="68.5" customHeight="1" x14ac:dyDescent="0.3">
      <c r="B1247" s="357" t="s">
        <v>962</v>
      </c>
      <c r="C1247" s="302" t="s">
        <v>969</v>
      </c>
      <c r="D1247" s="302" t="s">
        <v>66</v>
      </c>
      <c r="E1247" s="177" t="s">
        <v>67</v>
      </c>
      <c r="F1247" s="177" t="s">
        <v>149</v>
      </c>
      <c r="G1247" s="192" t="s">
        <v>754</v>
      </c>
      <c r="H1247" s="176" t="s">
        <v>70</v>
      </c>
      <c r="I1247" s="176" t="s">
        <v>100</v>
      </c>
      <c r="J1247" s="11" t="s">
        <v>130</v>
      </c>
      <c r="K1247" s="7" t="s">
        <v>131</v>
      </c>
      <c r="L1247" s="7" t="s">
        <v>132</v>
      </c>
      <c r="M1247" s="7">
        <v>1</v>
      </c>
      <c r="N1247" s="200" t="s">
        <v>757</v>
      </c>
      <c r="O1247" s="302" t="s">
        <v>981</v>
      </c>
      <c r="P1247" s="176" t="s">
        <v>75</v>
      </c>
      <c r="Q1247" s="176" t="s">
        <v>76</v>
      </c>
      <c r="R1247" s="176" t="s">
        <v>77</v>
      </c>
      <c r="S1247" s="176" t="s">
        <v>126</v>
      </c>
      <c r="T1247" s="197">
        <f>+V1247+Y1247</f>
        <v>75970</v>
      </c>
      <c r="U1247" s="257">
        <f>+T1247/M1248</f>
        <v>75970</v>
      </c>
      <c r="V1247" s="226">
        <v>64574.5</v>
      </c>
      <c r="W1247" s="178" t="s">
        <v>100</v>
      </c>
      <c r="X1247" s="178" t="s">
        <v>100</v>
      </c>
      <c r="Y1247" s="226">
        <v>11395.5</v>
      </c>
      <c r="Z1247" s="178" t="s">
        <v>100</v>
      </c>
      <c r="AA1247" s="178" t="s">
        <v>100</v>
      </c>
      <c r="AB1247" s="226">
        <v>6159.73</v>
      </c>
      <c r="AC1247" s="178" t="s">
        <v>80</v>
      </c>
      <c r="AD1247" s="178" t="s">
        <v>100</v>
      </c>
      <c r="AE1247" s="198">
        <f>+V1247+Y1247</f>
        <v>75970</v>
      </c>
      <c r="AF1247" s="176" t="s">
        <v>100</v>
      </c>
      <c r="AG1247" s="178" t="s">
        <v>33</v>
      </c>
      <c r="AH1247" s="296" t="s">
        <v>270</v>
      </c>
      <c r="AI1247" s="296" t="s">
        <v>276</v>
      </c>
      <c r="AJ1247" s="176"/>
    </row>
    <row r="1248" spans="2:36" ht="68.5" customHeight="1" x14ac:dyDescent="0.3">
      <c r="B1248" s="355"/>
      <c r="C1248" s="303"/>
      <c r="D1248" s="355"/>
      <c r="E1248" s="177"/>
      <c r="F1248" s="177"/>
      <c r="G1248" s="192"/>
      <c r="H1248" s="176"/>
      <c r="I1248" s="176"/>
      <c r="J1248" s="11" t="s">
        <v>133</v>
      </c>
      <c r="K1248" s="7" t="s">
        <v>134</v>
      </c>
      <c r="L1248" s="7" t="s">
        <v>87</v>
      </c>
      <c r="M1248" s="7">
        <v>1</v>
      </c>
      <c r="N1248" s="200"/>
      <c r="O1248" s="303"/>
      <c r="P1248" s="176"/>
      <c r="Q1248" s="176"/>
      <c r="R1248" s="176"/>
      <c r="S1248" s="176"/>
      <c r="T1248" s="176"/>
      <c r="U1248" s="258"/>
      <c r="V1248" s="227"/>
      <c r="W1248" s="178"/>
      <c r="X1248" s="178"/>
      <c r="Y1248" s="227"/>
      <c r="Z1248" s="178"/>
      <c r="AA1248" s="178"/>
      <c r="AB1248" s="227"/>
      <c r="AC1248" s="178"/>
      <c r="AD1248" s="178"/>
      <c r="AE1248" s="178"/>
      <c r="AF1248" s="176"/>
      <c r="AG1248" s="178"/>
      <c r="AH1248" s="280"/>
      <c r="AI1248" s="280"/>
      <c r="AJ1248" s="176"/>
    </row>
    <row r="1249" spans="2:36" ht="68.5" customHeight="1" x14ac:dyDescent="0.3">
      <c r="B1249" s="355"/>
      <c r="C1249" s="303"/>
      <c r="D1249" s="355"/>
      <c r="E1249" s="177"/>
      <c r="F1249" s="177"/>
      <c r="G1249" s="192"/>
      <c r="H1249" s="176"/>
      <c r="I1249" s="176"/>
      <c r="J1249" s="11" t="s">
        <v>230</v>
      </c>
      <c r="K1249" s="7" t="s">
        <v>135</v>
      </c>
      <c r="L1249" s="7" t="s">
        <v>136</v>
      </c>
      <c r="M1249" s="7">
        <v>1</v>
      </c>
      <c r="N1249" s="200"/>
      <c r="O1249" s="303"/>
      <c r="P1249" s="176"/>
      <c r="Q1249" s="176"/>
      <c r="R1249" s="176"/>
      <c r="S1249" s="176"/>
      <c r="T1249" s="176"/>
      <c r="U1249" s="258"/>
      <c r="V1249" s="227"/>
      <c r="W1249" s="178"/>
      <c r="X1249" s="178"/>
      <c r="Y1249" s="227"/>
      <c r="Z1249" s="178"/>
      <c r="AA1249" s="178"/>
      <c r="AB1249" s="227"/>
      <c r="AC1249" s="178"/>
      <c r="AD1249" s="178"/>
      <c r="AE1249" s="178"/>
      <c r="AF1249" s="176"/>
      <c r="AG1249" s="178"/>
      <c r="AH1249" s="280"/>
      <c r="AI1249" s="280"/>
      <c r="AJ1249" s="176"/>
    </row>
    <row r="1250" spans="2:36" ht="68.5" customHeight="1" x14ac:dyDescent="0.3">
      <c r="B1250" s="355"/>
      <c r="C1250" s="303"/>
      <c r="D1250" s="355"/>
      <c r="E1250" s="177"/>
      <c r="F1250" s="177"/>
      <c r="G1250" s="192"/>
      <c r="H1250" s="176"/>
      <c r="I1250" s="176"/>
      <c r="J1250" s="11" t="s">
        <v>137</v>
      </c>
      <c r="K1250" s="7" t="s">
        <v>138</v>
      </c>
      <c r="L1250" s="7" t="s">
        <v>136</v>
      </c>
      <c r="M1250" s="7">
        <v>1</v>
      </c>
      <c r="N1250" s="200"/>
      <c r="O1250" s="303"/>
      <c r="P1250" s="176"/>
      <c r="Q1250" s="176"/>
      <c r="R1250" s="176"/>
      <c r="S1250" s="176"/>
      <c r="T1250" s="176"/>
      <c r="U1250" s="258"/>
      <c r="V1250" s="227"/>
      <c r="W1250" s="178"/>
      <c r="X1250" s="178"/>
      <c r="Y1250" s="227"/>
      <c r="Z1250" s="178"/>
      <c r="AA1250" s="178"/>
      <c r="AB1250" s="227"/>
      <c r="AC1250" s="178"/>
      <c r="AD1250" s="178"/>
      <c r="AE1250" s="178"/>
      <c r="AF1250" s="176"/>
      <c r="AG1250" s="178"/>
      <c r="AH1250" s="280"/>
      <c r="AI1250" s="280"/>
      <c r="AJ1250" s="176"/>
    </row>
    <row r="1251" spans="2:36" ht="136.5" customHeight="1" x14ac:dyDescent="0.3">
      <c r="B1251" s="179" t="s">
        <v>963</v>
      </c>
      <c r="C1251" s="258" t="s">
        <v>968</v>
      </c>
      <c r="D1251" s="192" t="s">
        <v>66</v>
      </c>
      <c r="E1251" s="177" t="s">
        <v>67</v>
      </c>
      <c r="F1251" s="192" t="s">
        <v>151</v>
      </c>
      <c r="G1251" s="193" t="s">
        <v>1113</v>
      </c>
      <c r="H1251" s="176" t="s">
        <v>70</v>
      </c>
      <c r="I1251" s="176" t="s">
        <v>100</v>
      </c>
      <c r="J1251" s="11" t="s">
        <v>759</v>
      </c>
      <c r="K1251" s="88" t="s">
        <v>760</v>
      </c>
      <c r="L1251" s="95" t="s">
        <v>765</v>
      </c>
      <c r="M1251" s="59">
        <v>40</v>
      </c>
      <c r="N1251" s="178" t="s">
        <v>757</v>
      </c>
      <c r="O1251" s="258" t="s">
        <v>967</v>
      </c>
      <c r="P1251" s="176" t="s">
        <v>75</v>
      </c>
      <c r="Q1251" s="176" t="s">
        <v>76</v>
      </c>
      <c r="R1251" s="176" t="s">
        <v>77</v>
      </c>
      <c r="S1251" s="176" t="s">
        <v>126</v>
      </c>
      <c r="T1251" s="197">
        <f>+V1251+Y1251</f>
        <v>25680</v>
      </c>
      <c r="U1251" s="197">
        <f>+T1251/2</f>
        <v>12840</v>
      </c>
      <c r="V1251" s="289">
        <v>21828</v>
      </c>
      <c r="W1251" s="178" t="s">
        <v>100</v>
      </c>
      <c r="X1251" s="178" t="s">
        <v>100</v>
      </c>
      <c r="Y1251" s="289">
        <v>3852</v>
      </c>
      <c r="Z1251" s="178" t="s">
        <v>100</v>
      </c>
      <c r="AA1251" s="178" t="s">
        <v>100</v>
      </c>
      <c r="AB1251" s="289">
        <v>4164.32</v>
      </c>
      <c r="AC1251" s="178" t="s">
        <v>166</v>
      </c>
      <c r="AD1251" s="178" t="s">
        <v>100</v>
      </c>
      <c r="AE1251" s="198">
        <f>+V1251+Y1251</f>
        <v>25680</v>
      </c>
      <c r="AF1251" s="176" t="s">
        <v>100</v>
      </c>
      <c r="AG1251" s="178" t="s">
        <v>33</v>
      </c>
      <c r="AH1251" s="279" t="s">
        <v>182</v>
      </c>
      <c r="AI1251" s="279" t="s">
        <v>320</v>
      </c>
      <c r="AJ1251" s="176"/>
    </row>
    <row r="1252" spans="2:36" ht="68.5" customHeight="1" x14ac:dyDescent="0.3">
      <c r="B1252" s="355"/>
      <c r="C1252" s="303"/>
      <c r="D1252" s="355"/>
      <c r="E1252" s="177"/>
      <c r="F1252" s="192"/>
      <c r="G1252" s="193"/>
      <c r="H1252" s="176"/>
      <c r="I1252" s="176"/>
      <c r="J1252" s="11" t="s">
        <v>144</v>
      </c>
      <c r="K1252" s="88" t="s">
        <v>684</v>
      </c>
      <c r="L1252" s="7" t="s">
        <v>87</v>
      </c>
      <c r="M1252" s="7">
        <v>2</v>
      </c>
      <c r="N1252" s="178"/>
      <c r="O1252" s="303"/>
      <c r="P1252" s="176"/>
      <c r="Q1252" s="176"/>
      <c r="R1252" s="176"/>
      <c r="S1252" s="176"/>
      <c r="T1252" s="176"/>
      <c r="U1252" s="197"/>
      <c r="V1252" s="227"/>
      <c r="W1252" s="178"/>
      <c r="X1252" s="178"/>
      <c r="Y1252" s="227"/>
      <c r="Z1252" s="178"/>
      <c r="AA1252" s="178"/>
      <c r="AB1252" s="227"/>
      <c r="AC1252" s="178"/>
      <c r="AD1252" s="178"/>
      <c r="AE1252" s="178"/>
      <c r="AF1252" s="176"/>
      <c r="AG1252" s="178"/>
      <c r="AH1252" s="280"/>
      <c r="AI1252" s="280"/>
      <c r="AJ1252" s="176"/>
    </row>
    <row r="1253" spans="2:36" ht="68.5" customHeight="1" x14ac:dyDescent="0.3">
      <c r="B1253" s="357" t="s">
        <v>964</v>
      </c>
      <c r="C1253" s="302" t="s">
        <v>969</v>
      </c>
      <c r="D1253" s="302" t="s">
        <v>66</v>
      </c>
      <c r="E1253" s="177" t="s">
        <v>67</v>
      </c>
      <c r="F1253" s="177" t="s">
        <v>149</v>
      </c>
      <c r="G1253" s="192" t="s">
        <v>754</v>
      </c>
      <c r="H1253" s="176" t="s">
        <v>70</v>
      </c>
      <c r="I1253" s="176" t="s">
        <v>100</v>
      </c>
      <c r="J1253" s="11" t="s">
        <v>130</v>
      </c>
      <c r="K1253" s="7" t="s">
        <v>131</v>
      </c>
      <c r="L1253" s="7" t="s">
        <v>132</v>
      </c>
      <c r="M1253" s="7">
        <v>1</v>
      </c>
      <c r="N1253" s="200" t="s">
        <v>757</v>
      </c>
      <c r="O1253" s="302" t="s">
        <v>981</v>
      </c>
      <c r="P1253" s="176" t="s">
        <v>75</v>
      </c>
      <c r="Q1253" s="176" t="s">
        <v>76</v>
      </c>
      <c r="R1253" s="176" t="s">
        <v>77</v>
      </c>
      <c r="S1253" s="176" t="s">
        <v>126</v>
      </c>
      <c r="T1253" s="197">
        <f>+V1253+Y1253</f>
        <v>75970</v>
      </c>
      <c r="U1253" s="257">
        <f>+T1253/M1254</f>
        <v>75970</v>
      </c>
      <c r="V1253" s="226">
        <v>64574.5</v>
      </c>
      <c r="W1253" s="178" t="s">
        <v>100</v>
      </c>
      <c r="X1253" s="178" t="s">
        <v>100</v>
      </c>
      <c r="Y1253" s="226">
        <v>11395.5</v>
      </c>
      <c r="Z1253" s="178" t="s">
        <v>100</v>
      </c>
      <c r="AA1253" s="178" t="s">
        <v>100</v>
      </c>
      <c r="AB1253" s="226">
        <v>6159.73</v>
      </c>
      <c r="AC1253" s="178" t="s">
        <v>80</v>
      </c>
      <c r="AD1253" s="178" t="s">
        <v>100</v>
      </c>
      <c r="AE1253" s="198">
        <f>+V1253+Y1253</f>
        <v>75970</v>
      </c>
      <c r="AF1253" s="176" t="s">
        <v>100</v>
      </c>
      <c r="AG1253" s="178" t="s">
        <v>33</v>
      </c>
      <c r="AH1253" s="296" t="s">
        <v>270</v>
      </c>
      <c r="AI1253" s="296" t="s">
        <v>276</v>
      </c>
      <c r="AJ1253" s="176"/>
    </row>
    <row r="1254" spans="2:36" ht="68.5" customHeight="1" x14ac:dyDescent="0.3">
      <c r="B1254" s="355"/>
      <c r="C1254" s="303"/>
      <c r="D1254" s="355"/>
      <c r="E1254" s="177"/>
      <c r="F1254" s="177"/>
      <c r="G1254" s="192"/>
      <c r="H1254" s="176"/>
      <c r="I1254" s="176"/>
      <c r="J1254" s="11" t="s">
        <v>133</v>
      </c>
      <c r="K1254" s="7" t="s">
        <v>134</v>
      </c>
      <c r="L1254" s="7" t="s">
        <v>87</v>
      </c>
      <c r="M1254" s="7">
        <v>1</v>
      </c>
      <c r="N1254" s="200"/>
      <c r="O1254" s="303"/>
      <c r="P1254" s="176"/>
      <c r="Q1254" s="176"/>
      <c r="R1254" s="176"/>
      <c r="S1254" s="176"/>
      <c r="T1254" s="176"/>
      <c r="U1254" s="258"/>
      <c r="V1254" s="227"/>
      <c r="W1254" s="178"/>
      <c r="X1254" s="178"/>
      <c r="Y1254" s="227"/>
      <c r="Z1254" s="178"/>
      <c r="AA1254" s="178"/>
      <c r="AB1254" s="227"/>
      <c r="AC1254" s="178"/>
      <c r="AD1254" s="178"/>
      <c r="AE1254" s="178"/>
      <c r="AF1254" s="176"/>
      <c r="AG1254" s="178"/>
      <c r="AH1254" s="280"/>
      <c r="AI1254" s="280"/>
      <c r="AJ1254" s="176"/>
    </row>
    <row r="1255" spans="2:36" ht="68.5" customHeight="1" x14ac:dyDescent="0.3">
      <c r="B1255" s="355"/>
      <c r="C1255" s="303"/>
      <c r="D1255" s="355"/>
      <c r="E1255" s="177"/>
      <c r="F1255" s="177"/>
      <c r="G1255" s="192"/>
      <c r="H1255" s="176"/>
      <c r="I1255" s="176"/>
      <c r="J1255" s="11" t="s">
        <v>230</v>
      </c>
      <c r="K1255" s="7" t="s">
        <v>135</v>
      </c>
      <c r="L1255" s="7" t="s">
        <v>136</v>
      </c>
      <c r="M1255" s="7">
        <v>1</v>
      </c>
      <c r="N1255" s="200"/>
      <c r="O1255" s="303"/>
      <c r="P1255" s="176"/>
      <c r="Q1255" s="176"/>
      <c r="R1255" s="176"/>
      <c r="S1255" s="176"/>
      <c r="T1255" s="176"/>
      <c r="U1255" s="258"/>
      <c r="V1255" s="227"/>
      <c r="W1255" s="178"/>
      <c r="X1255" s="178"/>
      <c r="Y1255" s="227"/>
      <c r="Z1255" s="178"/>
      <c r="AA1255" s="178"/>
      <c r="AB1255" s="227"/>
      <c r="AC1255" s="178"/>
      <c r="AD1255" s="178"/>
      <c r="AE1255" s="178"/>
      <c r="AF1255" s="176"/>
      <c r="AG1255" s="178"/>
      <c r="AH1255" s="280"/>
      <c r="AI1255" s="280"/>
      <c r="AJ1255" s="176"/>
    </row>
    <row r="1256" spans="2:36" ht="68.5" customHeight="1" x14ac:dyDescent="0.3">
      <c r="B1256" s="355"/>
      <c r="C1256" s="303"/>
      <c r="D1256" s="355"/>
      <c r="E1256" s="177"/>
      <c r="F1256" s="177"/>
      <c r="G1256" s="192"/>
      <c r="H1256" s="176"/>
      <c r="I1256" s="176"/>
      <c r="J1256" s="11" t="s">
        <v>137</v>
      </c>
      <c r="K1256" s="7" t="s">
        <v>138</v>
      </c>
      <c r="L1256" s="7" t="s">
        <v>136</v>
      </c>
      <c r="M1256" s="7">
        <v>1</v>
      </c>
      <c r="N1256" s="200"/>
      <c r="O1256" s="303"/>
      <c r="P1256" s="176"/>
      <c r="Q1256" s="176"/>
      <c r="R1256" s="176"/>
      <c r="S1256" s="176"/>
      <c r="T1256" s="176"/>
      <c r="U1256" s="258"/>
      <c r="V1256" s="227"/>
      <c r="W1256" s="178"/>
      <c r="X1256" s="178"/>
      <c r="Y1256" s="227"/>
      <c r="Z1256" s="178"/>
      <c r="AA1256" s="178"/>
      <c r="AB1256" s="227"/>
      <c r="AC1256" s="178"/>
      <c r="AD1256" s="178"/>
      <c r="AE1256" s="178"/>
      <c r="AF1256" s="176"/>
      <c r="AG1256" s="178"/>
      <c r="AH1256" s="280"/>
      <c r="AI1256" s="280"/>
      <c r="AJ1256" s="176"/>
    </row>
    <row r="1257" spans="2:36" ht="126" customHeight="1" x14ac:dyDescent="0.3">
      <c r="B1257" s="358" t="s">
        <v>965</v>
      </c>
      <c r="C1257" s="361" t="s">
        <v>968</v>
      </c>
      <c r="D1257" s="361" t="s">
        <v>66</v>
      </c>
      <c r="E1257" s="194" t="s">
        <v>67</v>
      </c>
      <c r="F1257" s="240" t="s">
        <v>151</v>
      </c>
      <c r="G1257" s="204" t="s">
        <v>1113</v>
      </c>
      <c r="H1257" s="194" t="s">
        <v>70</v>
      </c>
      <c r="I1257" s="311" t="s">
        <v>100</v>
      </c>
      <c r="J1257" s="11" t="s">
        <v>759</v>
      </c>
      <c r="K1257" s="88" t="s">
        <v>760</v>
      </c>
      <c r="L1257" s="95" t="s">
        <v>765</v>
      </c>
      <c r="M1257" s="132">
        <v>40</v>
      </c>
      <c r="N1257" s="204" t="s">
        <v>757</v>
      </c>
      <c r="O1257" s="361" t="s">
        <v>967</v>
      </c>
      <c r="P1257" s="194" t="s">
        <v>75</v>
      </c>
      <c r="Q1257" s="194" t="s">
        <v>76</v>
      </c>
      <c r="R1257" s="194" t="s">
        <v>77</v>
      </c>
      <c r="S1257" s="194" t="s">
        <v>126</v>
      </c>
      <c r="T1257" s="231">
        <f>+V1257+Y1257</f>
        <v>51360</v>
      </c>
      <c r="U1257" s="231">
        <f>+T1257/1</f>
        <v>51360</v>
      </c>
      <c r="V1257" s="274">
        <v>43656</v>
      </c>
      <c r="W1257" s="204" t="s">
        <v>100</v>
      </c>
      <c r="X1257" s="204" t="s">
        <v>100</v>
      </c>
      <c r="Y1257" s="274">
        <v>7704</v>
      </c>
      <c r="Z1257" s="204" t="s">
        <v>100</v>
      </c>
      <c r="AA1257" s="204" t="s">
        <v>100</v>
      </c>
      <c r="AB1257" s="274">
        <v>4164.32</v>
      </c>
      <c r="AC1257" s="204" t="s">
        <v>166</v>
      </c>
      <c r="AD1257" s="204" t="s">
        <v>100</v>
      </c>
      <c r="AE1257" s="219">
        <f>+V1257+Y1257</f>
        <v>51360</v>
      </c>
      <c r="AF1257" s="194" t="s">
        <v>100</v>
      </c>
      <c r="AG1257" s="204" t="s">
        <v>33</v>
      </c>
      <c r="AH1257" s="270" t="s">
        <v>320</v>
      </c>
      <c r="AI1257" s="270" t="s">
        <v>269</v>
      </c>
      <c r="AJ1257" s="194"/>
    </row>
    <row r="1258" spans="2:36" ht="68.5" customHeight="1" x14ac:dyDescent="0.3">
      <c r="B1258" s="359"/>
      <c r="C1258" s="362"/>
      <c r="D1258" s="362"/>
      <c r="E1258" s="195"/>
      <c r="F1258" s="214"/>
      <c r="G1258" s="205"/>
      <c r="H1258" s="195"/>
      <c r="I1258" s="312"/>
      <c r="J1258" s="11" t="s">
        <v>144</v>
      </c>
      <c r="K1258" s="88" t="s">
        <v>684</v>
      </c>
      <c r="L1258" s="7" t="s">
        <v>87</v>
      </c>
      <c r="M1258" s="30">
        <v>4</v>
      </c>
      <c r="N1258" s="205"/>
      <c r="O1258" s="362"/>
      <c r="P1258" s="195"/>
      <c r="Q1258" s="195"/>
      <c r="R1258" s="195"/>
      <c r="S1258" s="195"/>
      <c r="T1258" s="232"/>
      <c r="U1258" s="232"/>
      <c r="V1258" s="275"/>
      <c r="W1258" s="205"/>
      <c r="X1258" s="205"/>
      <c r="Y1258" s="275"/>
      <c r="Z1258" s="205"/>
      <c r="AA1258" s="205"/>
      <c r="AB1258" s="275"/>
      <c r="AC1258" s="205"/>
      <c r="AD1258" s="205"/>
      <c r="AE1258" s="220"/>
      <c r="AF1258" s="195"/>
      <c r="AG1258" s="205"/>
      <c r="AH1258" s="271"/>
      <c r="AI1258" s="271"/>
      <c r="AJ1258" s="195"/>
    </row>
    <row r="1259" spans="2:36" ht="68.5" customHeight="1" thickBot="1" x14ac:dyDescent="0.35">
      <c r="B1259" s="360"/>
      <c r="C1259" s="363"/>
      <c r="D1259" s="363"/>
      <c r="E1259" s="196"/>
      <c r="F1259" s="215"/>
      <c r="G1259" s="206"/>
      <c r="H1259" s="196"/>
      <c r="I1259" s="324"/>
      <c r="J1259" s="133" t="s">
        <v>1038</v>
      </c>
      <c r="K1259" s="133" t="s">
        <v>129</v>
      </c>
      <c r="L1259" s="134" t="s">
        <v>87</v>
      </c>
      <c r="M1259" s="135">
        <v>1</v>
      </c>
      <c r="N1259" s="206"/>
      <c r="O1259" s="363"/>
      <c r="P1259" s="196"/>
      <c r="Q1259" s="196"/>
      <c r="R1259" s="196"/>
      <c r="S1259" s="196"/>
      <c r="T1259" s="233"/>
      <c r="U1259" s="233"/>
      <c r="V1259" s="276"/>
      <c r="W1259" s="206"/>
      <c r="X1259" s="206"/>
      <c r="Y1259" s="276"/>
      <c r="Z1259" s="206"/>
      <c r="AA1259" s="206"/>
      <c r="AB1259" s="276"/>
      <c r="AC1259" s="206"/>
      <c r="AD1259" s="206"/>
      <c r="AE1259" s="221"/>
      <c r="AF1259" s="196"/>
      <c r="AG1259" s="206"/>
      <c r="AH1259" s="272"/>
      <c r="AI1259" s="272"/>
      <c r="AJ1259" s="196"/>
    </row>
    <row r="1260" spans="2:36" ht="68.5" customHeight="1" x14ac:dyDescent="0.3">
      <c r="B1260" s="551" t="s">
        <v>1039</v>
      </c>
      <c r="C1260" s="258" t="s">
        <v>973</v>
      </c>
      <c r="D1260" s="356" t="s">
        <v>66</v>
      </c>
      <c r="E1260" s="177" t="s">
        <v>67</v>
      </c>
      <c r="F1260" s="192" t="s">
        <v>151</v>
      </c>
      <c r="G1260" s="193" t="s">
        <v>1120</v>
      </c>
      <c r="H1260" s="176" t="s">
        <v>70</v>
      </c>
      <c r="I1260" s="176" t="s">
        <v>100</v>
      </c>
      <c r="J1260" s="11" t="s">
        <v>759</v>
      </c>
      <c r="K1260" s="88" t="s">
        <v>760</v>
      </c>
      <c r="L1260" s="95" t="s">
        <v>765</v>
      </c>
      <c r="M1260" s="59">
        <v>40</v>
      </c>
      <c r="N1260" s="178" t="s">
        <v>757</v>
      </c>
      <c r="O1260" s="302" t="s">
        <v>619</v>
      </c>
      <c r="P1260" s="176" t="s">
        <v>75</v>
      </c>
      <c r="Q1260" s="176" t="s">
        <v>76</v>
      </c>
      <c r="R1260" s="176" t="s">
        <v>77</v>
      </c>
      <c r="S1260" s="176" t="s">
        <v>126</v>
      </c>
      <c r="T1260" s="197">
        <f>+V1260+Y1260</f>
        <v>158360</v>
      </c>
      <c r="U1260" s="197">
        <f>+T1260/M1261</f>
        <v>79180</v>
      </c>
      <c r="V1260" s="278">
        <v>134606</v>
      </c>
      <c r="W1260" s="178" t="s">
        <v>100</v>
      </c>
      <c r="X1260" s="178" t="s">
        <v>100</v>
      </c>
      <c r="Y1260" s="278">
        <v>23754</v>
      </c>
      <c r="Z1260" s="178" t="s">
        <v>100</v>
      </c>
      <c r="AA1260" s="178" t="s">
        <v>100</v>
      </c>
      <c r="AB1260" s="278">
        <v>12840</v>
      </c>
      <c r="AC1260" s="178" t="s">
        <v>166</v>
      </c>
      <c r="AD1260" s="178" t="s">
        <v>100</v>
      </c>
      <c r="AE1260" s="198">
        <f>+V1260+Y1260</f>
        <v>158360</v>
      </c>
      <c r="AF1260" s="176" t="s">
        <v>100</v>
      </c>
      <c r="AG1260" s="178" t="s">
        <v>33</v>
      </c>
      <c r="AH1260" s="300" t="s">
        <v>320</v>
      </c>
      <c r="AI1260" s="296" t="s">
        <v>269</v>
      </c>
      <c r="AJ1260" s="176"/>
    </row>
    <row r="1261" spans="2:36" ht="68.5" customHeight="1" x14ac:dyDescent="0.3">
      <c r="B1261" s="355"/>
      <c r="C1261" s="303"/>
      <c r="D1261" s="355"/>
      <c r="E1261" s="177"/>
      <c r="F1261" s="192"/>
      <c r="G1261" s="193"/>
      <c r="H1261" s="176"/>
      <c r="I1261" s="176"/>
      <c r="J1261" s="11" t="s">
        <v>128</v>
      </c>
      <c r="K1261" s="88" t="s">
        <v>762</v>
      </c>
      <c r="L1261" s="7" t="s">
        <v>87</v>
      </c>
      <c r="M1261" s="95">
        <v>2</v>
      </c>
      <c r="N1261" s="178"/>
      <c r="O1261" s="303"/>
      <c r="P1261" s="176"/>
      <c r="Q1261" s="176"/>
      <c r="R1261" s="176"/>
      <c r="S1261" s="176"/>
      <c r="T1261" s="176"/>
      <c r="U1261" s="197"/>
      <c r="V1261" s="227"/>
      <c r="W1261" s="178"/>
      <c r="X1261" s="178"/>
      <c r="Y1261" s="227"/>
      <c r="Z1261" s="178"/>
      <c r="AA1261" s="178"/>
      <c r="AB1261" s="227"/>
      <c r="AC1261" s="178"/>
      <c r="AD1261" s="178"/>
      <c r="AE1261" s="178"/>
      <c r="AF1261" s="176"/>
      <c r="AG1261" s="178"/>
      <c r="AH1261" s="280"/>
      <c r="AI1261" s="280"/>
      <c r="AJ1261" s="176"/>
    </row>
    <row r="1262" spans="2:36" ht="68.5" customHeight="1" x14ac:dyDescent="0.3">
      <c r="B1262" s="355"/>
      <c r="C1262" s="303"/>
      <c r="D1262" s="355"/>
      <c r="E1262" s="177"/>
      <c r="F1262" s="192"/>
      <c r="G1262" s="193"/>
      <c r="H1262" s="176"/>
      <c r="I1262" s="176"/>
      <c r="J1262" s="11" t="s">
        <v>144</v>
      </c>
      <c r="K1262" s="88" t="s">
        <v>684</v>
      </c>
      <c r="L1262" s="7" t="s">
        <v>87</v>
      </c>
      <c r="M1262" s="95">
        <v>74</v>
      </c>
      <c r="N1262" s="178"/>
      <c r="O1262" s="303"/>
      <c r="P1262" s="176"/>
      <c r="Q1262" s="176"/>
      <c r="R1262" s="176"/>
      <c r="S1262" s="176"/>
      <c r="T1262" s="176"/>
      <c r="U1262" s="197"/>
      <c r="V1262" s="227"/>
      <c r="W1262" s="178"/>
      <c r="X1262" s="178"/>
      <c r="Y1262" s="227"/>
      <c r="Z1262" s="178"/>
      <c r="AA1262" s="178"/>
      <c r="AB1262" s="227"/>
      <c r="AC1262" s="178"/>
      <c r="AD1262" s="178"/>
      <c r="AE1262" s="178"/>
      <c r="AF1262" s="176"/>
      <c r="AG1262" s="178"/>
      <c r="AH1262" s="280"/>
      <c r="AI1262" s="280"/>
      <c r="AJ1262" s="176"/>
    </row>
    <row r="1263" spans="2:36" ht="68.5" customHeight="1" x14ac:dyDescent="0.3">
      <c r="B1263" s="217" t="s">
        <v>924</v>
      </c>
      <c r="C1263" s="214" t="s">
        <v>931</v>
      </c>
      <c r="D1263" s="217" t="s">
        <v>90</v>
      </c>
      <c r="E1263" s="201" t="s">
        <v>67</v>
      </c>
      <c r="F1263" s="365" t="s">
        <v>151</v>
      </c>
      <c r="G1263" s="301" t="s">
        <v>1113</v>
      </c>
      <c r="H1263" s="195" t="s">
        <v>70</v>
      </c>
      <c r="I1263" s="196" t="s">
        <v>100</v>
      </c>
      <c r="J1263" s="80" t="s">
        <v>759</v>
      </c>
      <c r="K1263" s="63" t="s">
        <v>760</v>
      </c>
      <c r="L1263" s="98" t="s">
        <v>765</v>
      </c>
      <c r="M1263" s="56">
        <v>40</v>
      </c>
      <c r="N1263" s="206" t="s">
        <v>757</v>
      </c>
      <c r="O1263" s="244" t="s">
        <v>939</v>
      </c>
      <c r="P1263" s="195" t="s">
        <v>75</v>
      </c>
      <c r="Q1263" s="195" t="s">
        <v>76</v>
      </c>
      <c r="R1263" s="195" t="s">
        <v>77</v>
      </c>
      <c r="S1263" s="196" t="s">
        <v>126</v>
      </c>
      <c r="T1263" s="233">
        <f>+V1263+Y1263</f>
        <v>126221.37</v>
      </c>
      <c r="U1263" s="233" t="s">
        <v>100</v>
      </c>
      <c r="V1263" s="187">
        <v>107288.16</v>
      </c>
      <c r="W1263" s="206" t="s">
        <v>100</v>
      </c>
      <c r="X1263" s="206" t="s">
        <v>100</v>
      </c>
      <c r="Y1263" s="187">
        <v>18933.21</v>
      </c>
      <c r="Z1263" s="206" t="s">
        <v>100</v>
      </c>
      <c r="AA1263" s="206" t="s">
        <v>100</v>
      </c>
      <c r="AB1263" s="252" t="s">
        <v>938</v>
      </c>
      <c r="AC1263" s="206" t="s">
        <v>166</v>
      </c>
      <c r="AD1263" s="206" t="s">
        <v>100</v>
      </c>
      <c r="AE1263" s="221">
        <f>+V1263+Y1263</f>
        <v>126221.37</v>
      </c>
      <c r="AF1263" s="196" t="s">
        <v>100</v>
      </c>
      <c r="AG1263" s="206" t="s">
        <v>33</v>
      </c>
      <c r="AH1263" s="244" t="s">
        <v>1121</v>
      </c>
      <c r="AI1263" s="244" t="s">
        <v>181</v>
      </c>
      <c r="AJ1263" s="196"/>
    </row>
    <row r="1264" spans="2:36" ht="68.5" customHeight="1" x14ac:dyDescent="0.3">
      <c r="B1264" s="217"/>
      <c r="C1264" s="214"/>
      <c r="D1264" s="217"/>
      <c r="E1264" s="177"/>
      <c r="F1264" s="192"/>
      <c r="G1264" s="193"/>
      <c r="H1264" s="195"/>
      <c r="I1264" s="176"/>
      <c r="J1264" s="11" t="s">
        <v>128</v>
      </c>
      <c r="K1264" s="88" t="s">
        <v>762</v>
      </c>
      <c r="L1264" s="7" t="s">
        <v>87</v>
      </c>
      <c r="M1264" s="59">
        <v>3</v>
      </c>
      <c r="N1264" s="178"/>
      <c r="O1264" s="244"/>
      <c r="P1264" s="195"/>
      <c r="Q1264" s="195"/>
      <c r="R1264" s="195"/>
      <c r="S1264" s="176"/>
      <c r="T1264" s="176"/>
      <c r="U1264" s="197"/>
      <c r="V1264" s="250"/>
      <c r="W1264" s="178"/>
      <c r="X1264" s="178"/>
      <c r="Y1264" s="250"/>
      <c r="Z1264" s="178"/>
      <c r="AA1264" s="178"/>
      <c r="AB1264" s="253"/>
      <c r="AC1264" s="178"/>
      <c r="AD1264" s="178"/>
      <c r="AE1264" s="178"/>
      <c r="AF1264" s="176"/>
      <c r="AG1264" s="178"/>
      <c r="AH1264" s="244"/>
      <c r="AI1264" s="244"/>
      <c r="AJ1264" s="176"/>
    </row>
    <row r="1265" spans="2:36" ht="68.5" customHeight="1" x14ac:dyDescent="0.3">
      <c r="B1265" s="218"/>
      <c r="C1265" s="215"/>
      <c r="D1265" s="218"/>
      <c r="E1265" s="177"/>
      <c r="F1265" s="192"/>
      <c r="G1265" s="193"/>
      <c r="H1265" s="196"/>
      <c r="I1265" s="176"/>
      <c r="J1265" s="11" t="s">
        <v>144</v>
      </c>
      <c r="K1265" s="88" t="s">
        <v>684</v>
      </c>
      <c r="L1265" s="7" t="s">
        <v>87</v>
      </c>
      <c r="M1265" s="7">
        <v>120</v>
      </c>
      <c r="N1265" s="178"/>
      <c r="O1265" s="245"/>
      <c r="P1265" s="196"/>
      <c r="Q1265" s="196"/>
      <c r="R1265" s="196"/>
      <c r="S1265" s="176"/>
      <c r="T1265" s="176"/>
      <c r="U1265" s="197"/>
      <c r="V1265" s="251"/>
      <c r="W1265" s="178"/>
      <c r="X1265" s="178"/>
      <c r="Y1265" s="251"/>
      <c r="Z1265" s="178"/>
      <c r="AA1265" s="178"/>
      <c r="AB1265" s="254"/>
      <c r="AC1265" s="178"/>
      <c r="AD1265" s="178"/>
      <c r="AE1265" s="178"/>
      <c r="AF1265" s="176"/>
      <c r="AG1265" s="178"/>
      <c r="AH1265" s="245"/>
      <c r="AI1265" s="245"/>
      <c r="AJ1265" s="176"/>
    </row>
    <row r="1266" spans="2:36" ht="68.5" customHeight="1" x14ac:dyDescent="0.3">
      <c r="B1266" s="208" t="s">
        <v>925</v>
      </c>
      <c r="C1266" s="240" t="s">
        <v>932</v>
      </c>
      <c r="D1266" s="118" t="s">
        <v>90</v>
      </c>
      <c r="E1266" s="177" t="s">
        <v>67</v>
      </c>
      <c r="F1266" s="192" t="s">
        <v>151</v>
      </c>
      <c r="G1266" s="193" t="s">
        <v>1113</v>
      </c>
      <c r="H1266" s="194" t="s">
        <v>70</v>
      </c>
      <c r="I1266" s="176" t="s">
        <v>100</v>
      </c>
      <c r="J1266" s="11" t="s">
        <v>759</v>
      </c>
      <c r="K1266" s="88" t="s">
        <v>760</v>
      </c>
      <c r="L1266" s="95" t="s">
        <v>765</v>
      </c>
      <c r="M1266" s="59">
        <v>40</v>
      </c>
      <c r="N1266" s="178" t="s">
        <v>757</v>
      </c>
      <c r="O1266" s="243" t="s">
        <v>939</v>
      </c>
      <c r="P1266" s="194" t="s">
        <v>75</v>
      </c>
      <c r="Q1266" s="194" t="s">
        <v>76</v>
      </c>
      <c r="R1266" s="194" t="s">
        <v>77</v>
      </c>
      <c r="S1266" s="176" t="s">
        <v>126</v>
      </c>
      <c r="T1266" s="197">
        <f>+V1266+Y1266</f>
        <v>48150</v>
      </c>
      <c r="U1266" s="197" t="s">
        <v>100</v>
      </c>
      <c r="V1266" s="223">
        <v>40927.5</v>
      </c>
      <c r="W1266" s="178" t="s">
        <v>100</v>
      </c>
      <c r="X1266" s="178" t="s">
        <v>100</v>
      </c>
      <c r="Y1266" s="223">
        <v>7222.5</v>
      </c>
      <c r="Z1266" s="178" t="s">
        <v>100</v>
      </c>
      <c r="AA1266" s="178" t="s">
        <v>100</v>
      </c>
      <c r="AB1266" s="223">
        <v>27246.92</v>
      </c>
      <c r="AC1266" s="178" t="s">
        <v>166</v>
      </c>
      <c r="AD1266" s="178" t="s">
        <v>100</v>
      </c>
      <c r="AE1266" s="198">
        <f>+V1266+Y1266</f>
        <v>48150</v>
      </c>
      <c r="AF1266" s="176" t="s">
        <v>100</v>
      </c>
      <c r="AG1266" s="178" t="s">
        <v>33</v>
      </c>
      <c r="AH1266" s="243" t="s">
        <v>1121</v>
      </c>
      <c r="AI1266" s="243" t="s">
        <v>181</v>
      </c>
      <c r="AJ1266" s="176"/>
    </row>
    <row r="1267" spans="2:36" ht="68.5" customHeight="1" x14ac:dyDescent="0.3">
      <c r="B1267" s="209"/>
      <c r="C1267" s="214"/>
      <c r="D1267" s="136"/>
      <c r="E1267" s="177"/>
      <c r="F1267" s="192"/>
      <c r="G1267" s="193"/>
      <c r="H1267" s="195"/>
      <c r="I1267" s="176"/>
      <c r="J1267" s="11" t="s">
        <v>128</v>
      </c>
      <c r="K1267" s="88" t="s">
        <v>762</v>
      </c>
      <c r="L1267" s="7" t="s">
        <v>87</v>
      </c>
      <c r="M1267" s="59">
        <v>2</v>
      </c>
      <c r="N1267" s="178"/>
      <c r="O1267" s="244"/>
      <c r="P1267" s="195"/>
      <c r="Q1267" s="195"/>
      <c r="R1267" s="195"/>
      <c r="S1267" s="176"/>
      <c r="T1267" s="176"/>
      <c r="U1267" s="197"/>
      <c r="V1267" s="224"/>
      <c r="W1267" s="178"/>
      <c r="X1267" s="178"/>
      <c r="Y1267" s="224"/>
      <c r="Z1267" s="178"/>
      <c r="AA1267" s="178"/>
      <c r="AB1267" s="224"/>
      <c r="AC1267" s="178"/>
      <c r="AD1267" s="178"/>
      <c r="AE1267" s="178"/>
      <c r="AF1267" s="176"/>
      <c r="AG1267" s="178"/>
      <c r="AH1267" s="244"/>
      <c r="AI1267" s="244"/>
      <c r="AJ1267" s="176"/>
    </row>
    <row r="1268" spans="2:36" ht="68.5" customHeight="1" x14ac:dyDescent="0.3">
      <c r="B1268" s="210"/>
      <c r="C1268" s="215"/>
      <c r="D1268" s="98"/>
      <c r="E1268" s="177"/>
      <c r="F1268" s="192"/>
      <c r="G1268" s="193"/>
      <c r="H1268" s="196"/>
      <c r="I1268" s="176"/>
      <c r="J1268" s="11" t="s">
        <v>144</v>
      </c>
      <c r="K1268" s="88" t="s">
        <v>684</v>
      </c>
      <c r="L1268" s="7" t="s">
        <v>87</v>
      </c>
      <c r="M1268" s="7">
        <v>120</v>
      </c>
      <c r="N1268" s="178"/>
      <c r="O1268" s="245"/>
      <c r="P1268" s="196"/>
      <c r="Q1268" s="196"/>
      <c r="R1268" s="196"/>
      <c r="S1268" s="176"/>
      <c r="T1268" s="176"/>
      <c r="U1268" s="197"/>
      <c r="V1268" s="225"/>
      <c r="W1268" s="178"/>
      <c r="X1268" s="178"/>
      <c r="Y1268" s="225"/>
      <c r="Z1268" s="178"/>
      <c r="AA1268" s="178"/>
      <c r="AB1268" s="225"/>
      <c r="AC1268" s="178"/>
      <c r="AD1268" s="178"/>
      <c r="AE1268" s="178"/>
      <c r="AF1268" s="176"/>
      <c r="AG1268" s="178"/>
      <c r="AH1268" s="245"/>
      <c r="AI1268" s="245"/>
      <c r="AJ1268" s="176"/>
    </row>
    <row r="1269" spans="2:36" ht="68.5" customHeight="1" x14ac:dyDescent="0.3">
      <c r="B1269" s="208" t="s">
        <v>926</v>
      </c>
      <c r="C1269" s="194" t="s">
        <v>933</v>
      </c>
      <c r="D1269" s="216" t="s">
        <v>90</v>
      </c>
      <c r="E1269" s="177" t="s">
        <v>67</v>
      </c>
      <c r="F1269" s="192" t="s">
        <v>151</v>
      </c>
      <c r="G1269" s="193" t="s">
        <v>1113</v>
      </c>
      <c r="H1269" s="194" t="s">
        <v>70</v>
      </c>
      <c r="I1269" s="176" t="s">
        <v>100</v>
      </c>
      <c r="J1269" s="11" t="s">
        <v>759</v>
      </c>
      <c r="K1269" s="88" t="s">
        <v>760</v>
      </c>
      <c r="L1269" s="95" t="s">
        <v>765</v>
      </c>
      <c r="M1269" s="59">
        <v>40</v>
      </c>
      <c r="N1269" s="178" t="s">
        <v>757</v>
      </c>
      <c r="O1269" s="243" t="s">
        <v>1122</v>
      </c>
      <c r="P1269" s="194" t="s">
        <v>75</v>
      </c>
      <c r="Q1269" s="194" t="s">
        <v>76</v>
      </c>
      <c r="R1269" s="194" t="s">
        <v>77</v>
      </c>
      <c r="S1269" s="176" t="s">
        <v>126</v>
      </c>
      <c r="T1269" s="197">
        <f>+V1269+Y1269</f>
        <v>71422.47</v>
      </c>
      <c r="U1269" s="197" t="s">
        <v>100</v>
      </c>
      <c r="V1269" s="223">
        <v>60709.11</v>
      </c>
      <c r="W1269" s="178" t="s">
        <v>100</v>
      </c>
      <c r="X1269" s="178" t="s">
        <v>100</v>
      </c>
      <c r="Y1269" s="223">
        <v>10713.36</v>
      </c>
      <c r="Z1269" s="178" t="s">
        <v>100</v>
      </c>
      <c r="AA1269" s="178" t="s">
        <v>100</v>
      </c>
      <c r="AB1269" s="223">
        <v>12603.96</v>
      </c>
      <c r="AC1269" s="178" t="s">
        <v>166</v>
      </c>
      <c r="AD1269" s="178" t="s">
        <v>100</v>
      </c>
      <c r="AE1269" s="198">
        <f>+V1269+Y1269</f>
        <v>71422.47</v>
      </c>
      <c r="AF1269" s="176" t="s">
        <v>100</v>
      </c>
      <c r="AG1269" s="178" t="s">
        <v>33</v>
      </c>
      <c r="AH1269" s="243" t="s">
        <v>1121</v>
      </c>
      <c r="AI1269" s="243" t="s">
        <v>181</v>
      </c>
      <c r="AJ1269" s="176"/>
    </row>
    <row r="1270" spans="2:36" ht="68.5" customHeight="1" x14ac:dyDescent="0.3">
      <c r="B1270" s="209"/>
      <c r="C1270" s="214"/>
      <c r="D1270" s="217"/>
      <c r="E1270" s="177"/>
      <c r="F1270" s="192"/>
      <c r="G1270" s="193"/>
      <c r="H1270" s="195"/>
      <c r="I1270" s="176"/>
      <c r="J1270" s="11" t="s">
        <v>128</v>
      </c>
      <c r="K1270" s="88" t="s">
        <v>762</v>
      </c>
      <c r="L1270" s="7" t="s">
        <v>87</v>
      </c>
      <c r="M1270" s="59">
        <v>3</v>
      </c>
      <c r="N1270" s="178"/>
      <c r="O1270" s="244"/>
      <c r="P1270" s="195"/>
      <c r="Q1270" s="195"/>
      <c r="R1270" s="195"/>
      <c r="S1270" s="176"/>
      <c r="T1270" s="176"/>
      <c r="U1270" s="197"/>
      <c r="V1270" s="224"/>
      <c r="W1270" s="178"/>
      <c r="X1270" s="178"/>
      <c r="Y1270" s="224"/>
      <c r="Z1270" s="178"/>
      <c r="AA1270" s="178"/>
      <c r="AB1270" s="224"/>
      <c r="AC1270" s="178"/>
      <c r="AD1270" s="178"/>
      <c r="AE1270" s="178"/>
      <c r="AF1270" s="176"/>
      <c r="AG1270" s="178"/>
      <c r="AH1270" s="244"/>
      <c r="AI1270" s="244"/>
      <c r="AJ1270" s="176"/>
    </row>
    <row r="1271" spans="2:36" ht="68.5" customHeight="1" x14ac:dyDescent="0.3">
      <c r="B1271" s="209"/>
      <c r="C1271" s="214"/>
      <c r="D1271" s="218"/>
      <c r="E1271" s="177"/>
      <c r="F1271" s="192"/>
      <c r="G1271" s="193"/>
      <c r="H1271" s="196"/>
      <c r="I1271" s="176"/>
      <c r="J1271" s="11" t="s">
        <v>144</v>
      </c>
      <c r="K1271" s="88" t="s">
        <v>684</v>
      </c>
      <c r="L1271" s="7" t="s">
        <v>87</v>
      </c>
      <c r="M1271" s="7">
        <v>24</v>
      </c>
      <c r="N1271" s="178"/>
      <c r="O1271" s="245"/>
      <c r="P1271" s="196"/>
      <c r="Q1271" s="196"/>
      <c r="R1271" s="196"/>
      <c r="S1271" s="176"/>
      <c r="T1271" s="176"/>
      <c r="U1271" s="197"/>
      <c r="V1271" s="225"/>
      <c r="W1271" s="178"/>
      <c r="X1271" s="178"/>
      <c r="Y1271" s="225"/>
      <c r="Z1271" s="178"/>
      <c r="AA1271" s="178"/>
      <c r="AB1271" s="225"/>
      <c r="AC1271" s="178"/>
      <c r="AD1271" s="178"/>
      <c r="AE1271" s="178"/>
      <c r="AF1271" s="176"/>
      <c r="AG1271" s="178"/>
      <c r="AH1271" s="245"/>
      <c r="AI1271" s="245"/>
      <c r="AJ1271" s="176"/>
    </row>
    <row r="1272" spans="2:36" ht="68.5" customHeight="1" x14ac:dyDescent="0.3">
      <c r="B1272" s="194" t="s">
        <v>1123</v>
      </c>
      <c r="C1272" s="234" t="s">
        <v>934</v>
      </c>
      <c r="D1272" s="237" t="s">
        <v>90</v>
      </c>
      <c r="E1272" s="242" t="s">
        <v>67</v>
      </c>
      <c r="F1272" s="342" t="s">
        <v>151</v>
      </c>
      <c r="G1272" s="297" t="s">
        <v>1124</v>
      </c>
      <c r="H1272" s="247" t="s">
        <v>70</v>
      </c>
      <c r="I1272" s="256" t="s">
        <v>100</v>
      </c>
      <c r="J1272" s="20" t="s">
        <v>759</v>
      </c>
      <c r="K1272" s="82" t="s">
        <v>760</v>
      </c>
      <c r="L1272" s="102" t="s">
        <v>765</v>
      </c>
      <c r="M1272" s="66">
        <v>40</v>
      </c>
      <c r="N1272" s="222" t="s">
        <v>757</v>
      </c>
      <c r="O1272" s="285" t="s">
        <v>939</v>
      </c>
      <c r="P1272" s="247" t="s">
        <v>75</v>
      </c>
      <c r="Q1272" s="247" t="s">
        <v>76</v>
      </c>
      <c r="R1272" s="247" t="s">
        <v>77</v>
      </c>
      <c r="S1272" s="256" t="s">
        <v>126</v>
      </c>
      <c r="T1272" s="282">
        <f>+V1272+Y1272</f>
        <v>85674.87</v>
      </c>
      <c r="U1272" s="282" t="s">
        <v>100</v>
      </c>
      <c r="V1272" s="228">
        <v>72823.649999999994</v>
      </c>
      <c r="W1272" s="222" t="s">
        <v>100</v>
      </c>
      <c r="X1272" s="222" t="s">
        <v>100</v>
      </c>
      <c r="Y1272" s="137">
        <v>12851.22</v>
      </c>
      <c r="Z1272" s="222" t="s">
        <v>100</v>
      </c>
      <c r="AA1272" s="222" t="s">
        <v>100</v>
      </c>
      <c r="AB1272" s="228">
        <v>14130</v>
      </c>
      <c r="AC1272" s="222" t="s">
        <v>166</v>
      </c>
      <c r="AD1272" s="222" t="s">
        <v>100</v>
      </c>
      <c r="AE1272" s="255">
        <f>+V1272+Y1272</f>
        <v>85674.87</v>
      </c>
      <c r="AF1272" s="256" t="s">
        <v>100</v>
      </c>
      <c r="AG1272" s="222" t="s">
        <v>33</v>
      </c>
      <c r="AH1272" s="285" t="s">
        <v>197</v>
      </c>
      <c r="AI1272" s="285" t="s">
        <v>182</v>
      </c>
      <c r="AJ1272" s="256"/>
    </row>
    <row r="1273" spans="2:36" ht="68.5" customHeight="1" x14ac:dyDescent="0.3">
      <c r="B1273" s="209"/>
      <c r="C1273" s="235"/>
      <c r="D1273" s="238"/>
      <c r="E1273" s="242"/>
      <c r="F1273" s="342"/>
      <c r="G1273" s="297"/>
      <c r="H1273" s="248"/>
      <c r="I1273" s="256"/>
      <c r="J1273" s="20" t="s">
        <v>128</v>
      </c>
      <c r="K1273" s="82" t="s">
        <v>762</v>
      </c>
      <c r="L1273" s="28" t="s">
        <v>87</v>
      </c>
      <c r="M1273" s="66">
        <v>2</v>
      </c>
      <c r="N1273" s="222"/>
      <c r="O1273" s="286"/>
      <c r="P1273" s="248"/>
      <c r="Q1273" s="248"/>
      <c r="R1273" s="248"/>
      <c r="S1273" s="256"/>
      <c r="T1273" s="256"/>
      <c r="U1273" s="282"/>
      <c r="V1273" s="229"/>
      <c r="W1273" s="222"/>
      <c r="X1273" s="222"/>
      <c r="Y1273" s="138"/>
      <c r="Z1273" s="222"/>
      <c r="AA1273" s="222"/>
      <c r="AB1273" s="229"/>
      <c r="AC1273" s="222"/>
      <c r="AD1273" s="222"/>
      <c r="AE1273" s="222"/>
      <c r="AF1273" s="256"/>
      <c r="AG1273" s="222"/>
      <c r="AH1273" s="286"/>
      <c r="AI1273" s="286"/>
      <c r="AJ1273" s="256"/>
    </row>
    <row r="1274" spans="2:36" ht="68.5" customHeight="1" x14ac:dyDescent="0.3">
      <c r="B1274" s="210"/>
      <c r="C1274" s="236"/>
      <c r="D1274" s="239"/>
      <c r="E1274" s="242"/>
      <c r="F1274" s="342"/>
      <c r="G1274" s="297"/>
      <c r="H1274" s="249"/>
      <c r="I1274" s="256"/>
      <c r="J1274" s="20" t="s">
        <v>144</v>
      </c>
      <c r="K1274" s="82" t="s">
        <v>684</v>
      </c>
      <c r="L1274" s="28" t="s">
        <v>87</v>
      </c>
      <c r="M1274" s="28">
        <v>260</v>
      </c>
      <c r="N1274" s="222"/>
      <c r="O1274" s="287"/>
      <c r="P1274" s="249"/>
      <c r="Q1274" s="249"/>
      <c r="R1274" s="249"/>
      <c r="S1274" s="256"/>
      <c r="T1274" s="256"/>
      <c r="U1274" s="282"/>
      <c r="V1274" s="230"/>
      <c r="W1274" s="222"/>
      <c r="X1274" s="222"/>
      <c r="Y1274" s="139"/>
      <c r="Z1274" s="222"/>
      <c r="AA1274" s="222"/>
      <c r="AB1274" s="230"/>
      <c r="AC1274" s="222"/>
      <c r="AD1274" s="222"/>
      <c r="AE1274" s="222"/>
      <c r="AF1274" s="256"/>
      <c r="AG1274" s="222"/>
      <c r="AH1274" s="287"/>
      <c r="AI1274" s="287"/>
      <c r="AJ1274" s="256"/>
    </row>
    <row r="1275" spans="2:36" ht="68.5" customHeight="1" x14ac:dyDescent="0.3">
      <c r="B1275" s="208" t="s">
        <v>927</v>
      </c>
      <c r="C1275" s="240" t="s">
        <v>935</v>
      </c>
      <c r="D1275" s="136" t="s">
        <v>90</v>
      </c>
      <c r="E1275" s="177" t="s">
        <v>67</v>
      </c>
      <c r="F1275" s="192" t="s">
        <v>151</v>
      </c>
      <c r="G1275" s="193" t="s">
        <v>1113</v>
      </c>
      <c r="H1275" s="194" t="s">
        <v>70</v>
      </c>
      <c r="I1275" s="176" t="s">
        <v>100</v>
      </c>
      <c r="J1275" s="11" t="s">
        <v>759</v>
      </c>
      <c r="K1275" s="88" t="s">
        <v>760</v>
      </c>
      <c r="L1275" s="95" t="s">
        <v>765</v>
      </c>
      <c r="M1275" s="59">
        <v>40</v>
      </c>
      <c r="N1275" s="178" t="s">
        <v>757</v>
      </c>
      <c r="O1275" s="140" t="s">
        <v>1125</v>
      </c>
      <c r="P1275" s="194" t="s">
        <v>75</v>
      </c>
      <c r="Q1275" s="194" t="s">
        <v>76</v>
      </c>
      <c r="R1275" s="194" t="s">
        <v>77</v>
      </c>
      <c r="S1275" s="176" t="s">
        <v>126</v>
      </c>
      <c r="T1275" s="197">
        <f>+V1275+Y1275</f>
        <v>47914.07</v>
      </c>
      <c r="U1275" s="197" t="s">
        <v>100</v>
      </c>
      <c r="V1275" s="265">
        <v>40726.959999999999</v>
      </c>
      <c r="W1275" s="178" t="s">
        <v>100</v>
      </c>
      <c r="X1275" s="178" t="s">
        <v>100</v>
      </c>
      <c r="Y1275" s="99">
        <v>7187.11</v>
      </c>
      <c r="Z1275" s="178" t="s">
        <v>100</v>
      </c>
      <c r="AA1275" s="178" t="s">
        <v>100</v>
      </c>
      <c r="AB1275" s="99">
        <v>7902.26</v>
      </c>
      <c r="AC1275" s="178" t="s">
        <v>166</v>
      </c>
      <c r="AD1275" s="178" t="s">
        <v>100</v>
      </c>
      <c r="AE1275" s="198">
        <f>+V1275+Y1275</f>
        <v>47914.07</v>
      </c>
      <c r="AF1275" s="176" t="s">
        <v>100</v>
      </c>
      <c r="AG1275" s="178" t="s">
        <v>33</v>
      </c>
      <c r="AH1275" s="243" t="s">
        <v>197</v>
      </c>
      <c r="AI1275" s="243" t="s">
        <v>182</v>
      </c>
      <c r="AJ1275" s="176"/>
    </row>
    <row r="1276" spans="2:36" ht="68.5" customHeight="1" x14ac:dyDescent="0.3">
      <c r="B1276" s="209"/>
      <c r="C1276" s="214"/>
      <c r="D1276" s="136"/>
      <c r="E1276" s="177"/>
      <c r="F1276" s="192"/>
      <c r="G1276" s="193"/>
      <c r="H1276" s="195"/>
      <c r="I1276" s="176"/>
      <c r="J1276" s="11" t="s">
        <v>128</v>
      </c>
      <c r="K1276" s="88" t="s">
        <v>762</v>
      </c>
      <c r="L1276" s="7" t="s">
        <v>87</v>
      </c>
      <c r="M1276" s="59">
        <v>1</v>
      </c>
      <c r="N1276" s="178"/>
      <c r="O1276" s="244"/>
      <c r="P1276" s="195"/>
      <c r="Q1276" s="195"/>
      <c r="R1276" s="195"/>
      <c r="S1276" s="176"/>
      <c r="T1276" s="176"/>
      <c r="U1276" s="197"/>
      <c r="V1276" s="266"/>
      <c r="W1276" s="178"/>
      <c r="X1276" s="178"/>
      <c r="Y1276" s="99"/>
      <c r="Z1276" s="178"/>
      <c r="AA1276" s="178"/>
      <c r="AB1276" s="99"/>
      <c r="AC1276" s="178"/>
      <c r="AD1276" s="178"/>
      <c r="AE1276" s="178"/>
      <c r="AF1276" s="176"/>
      <c r="AG1276" s="178"/>
      <c r="AH1276" s="244"/>
      <c r="AI1276" s="244"/>
      <c r="AJ1276" s="176"/>
    </row>
    <row r="1277" spans="2:36" ht="68.5" customHeight="1" x14ac:dyDescent="0.3">
      <c r="B1277" s="210"/>
      <c r="C1277" s="215"/>
      <c r="D1277" s="136"/>
      <c r="E1277" s="177"/>
      <c r="F1277" s="192"/>
      <c r="G1277" s="193"/>
      <c r="H1277" s="196"/>
      <c r="I1277" s="176"/>
      <c r="J1277" s="11" t="s">
        <v>144</v>
      </c>
      <c r="K1277" s="88" t="s">
        <v>684</v>
      </c>
      <c r="L1277" s="7" t="s">
        <v>87</v>
      </c>
      <c r="M1277" s="7">
        <v>16</v>
      </c>
      <c r="N1277" s="178"/>
      <c r="O1277" s="245"/>
      <c r="P1277" s="196"/>
      <c r="Q1277" s="196"/>
      <c r="R1277" s="196"/>
      <c r="S1277" s="176"/>
      <c r="T1277" s="176"/>
      <c r="U1277" s="197"/>
      <c r="V1277" s="267"/>
      <c r="W1277" s="178"/>
      <c r="X1277" s="178"/>
      <c r="Y1277" s="99"/>
      <c r="Z1277" s="178"/>
      <c r="AA1277" s="178"/>
      <c r="AB1277" s="99"/>
      <c r="AC1277" s="178"/>
      <c r="AD1277" s="178"/>
      <c r="AE1277" s="178"/>
      <c r="AF1277" s="176"/>
      <c r="AG1277" s="178"/>
      <c r="AH1277" s="245"/>
      <c r="AI1277" s="245"/>
      <c r="AJ1277" s="176"/>
    </row>
    <row r="1278" spans="2:36" ht="68.5" customHeight="1" x14ac:dyDescent="0.3">
      <c r="B1278" s="208" t="s">
        <v>928</v>
      </c>
      <c r="C1278" s="240" t="s">
        <v>934</v>
      </c>
      <c r="D1278" s="118" t="s">
        <v>90</v>
      </c>
      <c r="E1278" s="177" t="s">
        <v>67</v>
      </c>
      <c r="F1278" s="192" t="s">
        <v>151</v>
      </c>
      <c r="G1278" s="193" t="s">
        <v>1113</v>
      </c>
      <c r="H1278" s="194" t="s">
        <v>70</v>
      </c>
      <c r="I1278" s="176" t="s">
        <v>100</v>
      </c>
      <c r="J1278" s="11" t="s">
        <v>759</v>
      </c>
      <c r="K1278" s="88" t="s">
        <v>760</v>
      </c>
      <c r="L1278" s="95" t="s">
        <v>765</v>
      </c>
      <c r="M1278" s="59">
        <v>40</v>
      </c>
      <c r="N1278" s="178" t="s">
        <v>757</v>
      </c>
      <c r="O1278" s="243" t="s">
        <v>939</v>
      </c>
      <c r="P1278" s="194" t="s">
        <v>75</v>
      </c>
      <c r="Q1278" s="194" t="s">
        <v>76</v>
      </c>
      <c r="R1278" s="194" t="s">
        <v>77</v>
      </c>
      <c r="S1278" s="176" t="s">
        <v>126</v>
      </c>
      <c r="T1278" s="197">
        <f>+V1278+Y1278</f>
        <v>199908.03</v>
      </c>
      <c r="U1278" s="197" t="s">
        <v>100</v>
      </c>
      <c r="V1278" s="93">
        <v>169921.85</v>
      </c>
      <c r="W1278" s="178" t="s">
        <v>100</v>
      </c>
      <c r="X1278" s="178" t="s">
        <v>100</v>
      </c>
      <c r="Y1278" s="93">
        <v>29986.18</v>
      </c>
      <c r="Z1278" s="178" t="s">
        <v>100</v>
      </c>
      <c r="AA1278" s="178" t="s">
        <v>100</v>
      </c>
      <c r="AB1278" s="93">
        <v>32970</v>
      </c>
      <c r="AC1278" s="178" t="s">
        <v>166</v>
      </c>
      <c r="AD1278" s="178" t="s">
        <v>100</v>
      </c>
      <c r="AE1278" s="198">
        <f>+V1278+Y1278</f>
        <v>199908.03</v>
      </c>
      <c r="AF1278" s="176" t="s">
        <v>100</v>
      </c>
      <c r="AG1278" s="178" t="s">
        <v>33</v>
      </c>
      <c r="AH1278" s="243" t="s">
        <v>197</v>
      </c>
      <c r="AI1278" s="243" t="s">
        <v>182</v>
      </c>
      <c r="AJ1278" s="176"/>
    </row>
    <row r="1279" spans="2:36" ht="68.5" customHeight="1" x14ac:dyDescent="0.3">
      <c r="B1279" s="209"/>
      <c r="C1279" s="214"/>
      <c r="D1279" s="141"/>
      <c r="E1279" s="177"/>
      <c r="F1279" s="192"/>
      <c r="G1279" s="193"/>
      <c r="H1279" s="195"/>
      <c r="I1279" s="176"/>
      <c r="J1279" s="11" t="s">
        <v>128</v>
      </c>
      <c r="K1279" s="88" t="s">
        <v>762</v>
      </c>
      <c r="L1279" s="7" t="s">
        <v>87</v>
      </c>
      <c r="M1279" s="59">
        <v>6</v>
      </c>
      <c r="N1279" s="178"/>
      <c r="O1279" s="244"/>
      <c r="P1279" s="195"/>
      <c r="Q1279" s="195"/>
      <c r="R1279" s="195"/>
      <c r="S1279" s="176"/>
      <c r="T1279" s="176"/>
      <c r="U1279" s="197"/>
      <c r="V1279" s="142"/>
      <c r="W1279" s="178"/>
      <c r="X1279" s="178"/>
      <c r="Y1279" s="142"/>
      <c r="Z1279" s="178"/>
      <c r="AA1279" s="178"/>
      <c r="AB1279" s="94"/>
      <c r="AC1279" s="178"/>
      <c r="AD1279" s="178"/>
      <c r="AE1279" s="178"/>
      <c r="AF1279" s="176"/>
      <c r="AG1279" s="178"/>
      <c r="AH1279" s="244"/>
      <c r="AI1279" s="244"/>
      <c r="AJ1279" s="176"/>
    </row>
    <row r="1280" spans="2:36" ht="68.5" customHeight="1" x14ac:dyDescent="0.3">
      <c r="B1280" s="210"/>
      <c r="C1280" s="215"/>
      <c r="D1280" s="143"/>
      <c r="E1280" s="177"/>
      <c r="F1280" s="192"/>
      <c r="G1280" s="193"/>
      <c r="H1280" s="196"/>
      <c r="I1280" s="176"/>
      <c r="J1280" s="11" t="s">
        <v>144</v>
      </c>
      <c r="K1280" s="88" t="s">
        <v>684</v>
      </c>
      <c r="L1280" s="7" t="s">
        <v>87</v>
      </c>
      <c r="M1280" s="7">
        <v>460</v>
      </c>
      <c r="N1280" s="178"/>
      <c r="O1280" s="245"/>
      <c r="P1280" s="196"/>
      <c r="Q1280" s="196"/>
      <c r="R1280" s="196"/>
      <c r="S1280" s="176"/>
      <c r="T1280" s="176"/>
      <c r="U1280" s="197"/>
      <c r="V1280" s="144"/>
      <c r="W1280" s="178"/>
      <c r="X1280" s="178"/>
      <c r="Y1280" s="144"/>
      <c r="Z1280" s="178"/>
      <c r="AA1280" s="178"/>
      <c r="AB1280" s="92"/>
      <c r="AC1280" s="178"/>
      <c r="AD1280" s="178"/>
      <c r="AE1280" s="178"/>
      <c r="AF1280" s="176"/>
      <c r="AG1280" s="178"/>
      <c r="AH1280" s="245"/>
      <c r="AI1280" s="245"/>
      <c r="AJ1280" s="176"/>
    </row>
    <row r="1281" spans="2:36" ht="68.5" customHeight="1" x14ac:dyDescent="0.3">
      <c r="B1281" s="208" t="s">
        <v>929</v>
      </c>
      <c r="C1281" s="240" t="s">
        <v>936</v>
      </c>
      <c r="D1281" s="216" t="s">
        <v>90</v>
      </c>
      <c r="E1281" s="177" t="s">
        <v>67</v>
      </c>
      <c r="F1281" s="177" t="s">
        <v>149</v>
      </c>
      <c r="G1281" s="192" t="s">
        <v>754</v>
      </c>
      <c r="H1281" s="194" t="s">
        <v>70</v>
      </c>
      <c r="I1281" s="176" t="s">
        <v>100</v>
      </c>
      <c r="J1281" s="11" t="s">
        <v>130</v>
      </c>
      <c r="K1281" s="7" t="s">
        <v>131</v>
      </c>
      <c r="L1281" s="7" t="s">
        <v>132</v>
      </c>
      <c r="M1281" s="7">
        <v>4</v>
      </c>
      <c r="N1281" s="200" t="s">
        <v>757</v>
      </c>
      <c r="O1281" s="243" t="s">
        <v>1125</v>
      </c>
      <c r="P1281" s="194" t="s">
        <v>75</v>
      </c>
      <c r="Q1281" s="194" t="s">
        <v>76</v>
      </c>
      <c r="R1281" s="194" t="s">
        <v>77</v>
      </c>
      <c r="S1281" s="176" t="s">
        <v>126</v>
      </c>
      <c r="T1281" s="197">
        <f>+V1281+Y1281</f>
        <v>211860</v>
      </c>
      <c r="U1281" s="257" t="s">
        <v>100</v>
      </c>
      <c r="V1281" s="223">
        <v>180081</v>
      </c>
      <c r="W1281" s="178" t="s">
        <v>100</v>
      </c>
      <c r="X1281" s="178" t="s">
        <v>100</v>
      </c>
      <c r="Y1281" s="223">
        <v>31779</v>
      </c>
      <c r="Z1281" s="178" t="s">
        <v>100</v>
      </c>
      <c r="AA1281" s="178" t="s">
        <v>100</v>
      </c>
      <c r="AB1281" s="223">
        <v>72440.899999999994</v>
      </c>
      <c r="AC1281" s="178" t="s">
        <v>80</v>
      </c>
      <c r="AD1281" s="178" t="s">
        <v>100</v>
      </c>
      <c r="AE1281" s="198">
        <f>+V1281+Y1281</f>
        <v>211860</v>
      </c>
      <c r="AF1281" s="176" t="s">
        <v>100</v>
      </c>
      <c r="AG1281" s="178" t="s">
        <v>33</v>
      </c>
      <c r="AH1281" s="243" t="s">
        <v>269</v>
      </c>
      <c r="AI1281" s="243" t="s">
        <v>270</v>
      </c>
      <c r="AJ1281" s="176"/>
    </row>
    <row r="1282" spans="2:36" ht="85" customHeight="1" x14ac:dyDescent="0.3">
      <c r="B1282" s="209"/>
      <c r="C1282" s="214"/>
      <c r="D1282" s="217"/>
      <c r="E1282" s="177"/>
      <c r="F1282" s="177"/>
      <c r="G1282" s="192"/>
      <c r="H1282" s="195"/>
      <c r="I1282" s="176"/>
      <c r="J1282" s="11" t="s">
        <v>133</v>
      </c>
      <c r="K1282" s="7" t="s">
        <v>134</v>
      </c>
      <c r="L1282" s="7" t="s">
        <v>87</v>
      </c>
      <c r="M1282" s="7">
        <v>4</v>
      </c>
      <c r="N1282" s="200"/>
      <c r="O1282" s="244"/>
      <c r="P1282" s="195"/>
      <c r="Q1282" s="195"/>
      <c r="R1282" s="195"/>
      <c r="S1282" s="176"/>
      <c r="T1282" s="176"/>
      <c r="U1282" s="258"/>
      <c r="V1282" s="224"/>
      <c r="W1282" s="178"/>
      <c r="X1282" s="178"/>
      <c r="Y1282" s="224"/>
      <c r="Z1282" s="178"/>
      <c r="AA1282" s="178"/>
      <c r="AB1282" s="224"/>
      <c r="AC1282" s="178"/>
      <c r="AD1282" s="178"/>
      <c r="AE1282" s="178"/>
      <c r="AF1282" s="176"/>
      <c r="AG1282" s="178"/>
      <c r="AH1282" s="244"/>
      <c r="AI1282" s="244"/>
      <c r="AJ1282" s="176"/>
    </row>
    <row r="1283" spans="2:36" ht="68.5" customHeight="1" x14ac:dyDescent="0.3">
      <c r="B1283" s="209"/>
      <c r="C1283" s="214"/>
      <c r="D1283" s="217"/>
      <c r="E1283" s="177"/>
      <c r="F1283" s="177"/>
      <c r="G1283" s="192"/>
      <c r="H1283" s="195"/>
      <c r="I1283" s="176"/>
      <c r="J1283" s="11" t="s">
        <v>230</v>
      </c>
      <c r="K1283" s="7" t="s">
        <v>135</v>
      </c>
      <c r="L1283" s="7" t="s">
        <v>136</v>
      </c>
      <c r="M1283" s="7">
        <v>4</v>
      </c>
      <c r="N1283" s="200"/>
      <c r="O1283" s="244"/>
      <c r="P1283" s="195"/>
      <c r="Q1283" s="195"/>
      <c r="R1283" s="195"/>
      <c r="S1283" s="176"/>
      <c r="T1283" s="176"/>
      <c r="U1283" s="258"/>
      <c r="V1283" s="224"/>
      <c r="W1283" s="178"/>
      <c r="X1283" s="178"/>
      <c r="Y1283" s="224"/>
      <c r="Z1283" s="178"/>
      <c r="AA1283" s="178"/>
      <c r="AB1283" s="224"/>
      <c r="AC1283" s="178"/>
      <c r="AD1283" s="178"/>
      <c r="AE1283" s="178"/>
      <c r="AF1283" s="176"/>
      <c r="AG1283" s="178"/>
      <c r="AH1283" s="244"/>
      <c r="AI1283" s="244"/>
      <c r="AJ1283" s="176"/>
    </row>
    <row r="1284" spans="2:36" ht="68.5" customHeight="1" x14ac:dyDescent="0.3">
      <c r="B1284" s="209"/>
      <c r="C1284" s="215"/>
      <c r="D1284" s="136"/>
      <c r="E1284" s="177"/>
      <c r="F1284" s="177"/>
      <c r="G1284" s="192"/>
      <c r="H1284" s="196"/>
      <c r="I1284" s="176"/>
      <c r="J1284" s="11" t="s">
        <v>137</v>
      </c>
      <c r="K1284" s="7" t="s">
        <v>138</v>
      </c>
      <c r="L1284" s="7" t="s">
        <v>136</v>
      </c>
      <c r="M1284" s="7">
        <v>4</v>
      </c>
      <c r="N1284" s="200"/>
      <c r="O1284" s="245"/>
      <c r="P1284" s="196"/>
      <c r="Q1284" s="196"/>
      <c r="R1284" s="196"/>
      <c r="S1284" s="176"/>
      <c r="T1284" s="176"/>
      <c r="U1284" s="258"/>
      <c r="V1284" s="225"/>
      <c r="W1284" s="178"/>
      <c r="X1284" s="178"/>
      <c r="Y1284" s="27"/>
      <c r="Z1284" s="178"/>
      <c r="AA1284" s="178"/>
      <c r="AB1284" s="27"/>
      <c r="AC1284" s="178"/>
      <c r="AD1284" s="178"/>
      <c r="AE1284" s="178"/>
      <c r="AF1284" s="176"/>
      <c r="AG1284" s="178"/>
      <c r="AH1284" s="89"/>
      <c r="AI1284" s="89"/>
      <c r="AJ1284" s="176"/>
    </row>
    <row r="1285" spans="2:36" ht="68.5" customHeight="1" x14ac:dyDescent="0.3">
      <c r="B1285" s="208" t="s">
        <v>930</v>
      </c>
      <c r="C1285" s="240" t="s">
        <v>931</v>
      </c>
      <c r="D1285" s="118" t="s">
        <v>90</v>
      </c>
      <c r="E1285" s="177" t="s">
        <v>67</v>
      </c>
      <c r="F1285" s="192" t="s">
        <v>151</v>
      </c>
      <c r="G1285" s="193" t="s">
        <v>1113</v>
      </c>
      <c r="H1285" s="194" t="s">
        <v>70</v>
      </c>
      <c r="I1285" s="176" t="s">
        <v>100</v>
      </c>
      <c r="J1285" s="11" t="s">
        <v>759</v>
      </c>
      <c r="K1285" s="88" t="s">
        <v>760</v>
      </c>
      <c r="L1285" s="95" t="s">
        <v>765</v>
      </c>
      <c r="M1285" s="59">
        <v>40</v>
      </c>
      <c r="N1285" s="178" t="s">
        <v>757</v>
      </c>
      <c r="O1285" s="243" t="s">
        <v>939</v>
      </c>
      <c r="P1285" s="194" t="s">
        <v>75</v>
      </c>
      <c r="Q1285" s="194" t="s">
        <v>76</v>
      </c>
      <c r="R1285" s="194" t="s">
        <v>77</v>
      </c>
      <c r="S1285" s="176" t="s">
        <v>126</v>
      </c>
      <c r="T1285" s="197">
        <f>+V1285+Y1285</f>
        <v>147258.28999999998</v>
      </c>
      <c r="U1285" s="197" t="s">
        <v>100</v>
      </c>
      <c r="V1285" s="246">
        <v>125169.54</v>
      </c>
      <c r="W1285" s="178" t="s">
        <v>100</v>
      </c>
      <c r="X1285" s="178" t="s">
        <v>100</v>
      </c>
      <c r="Y1285" s="246">
        <v>22088.75</v>
      </c>
      <c r="Z1285" s="178" t="s">
        <v>100</v>
      </c>
      <c r="AA1285" s="178" t="s">
        <v>100</v>
      </c>
      <c r="AB1285" s="246">
        <v>30849.14</v>
      </c>
      <c r="AC1285" s="178" t="s">
        <v>166</v>
      </c>
      <c r="AD1285" s="178" t="s">
        <v>100</v>
      </c>
      <c r="AE1285" s="198">
        <f>+V1285+Y1285</f>
        <v>147258.28999999998</v>
      </c>
      <c r="AF1285" s="176" t="s">
        <v>100</v>
      </c>
      <c r="AG1285" s="178" t="s">
        <v>33</v>
      </c>
      <c r="AH1285" s="243" t="s">
        <v>277</v>
      </c>
      <c r="AI1285" s="243" t="s">
        <v>187</v>
      </c>
      <c r="AJ1285" s="176"/>
    </row>
    <row r="1286" spans="2:36" ht="68.5" customHeight="1" x14ac:dyDescent="0.3">
      <c r="B1286" s="209"/>
      <c r="C1286" s="214"/>
      <c r="D1286" s="136"/>
      <c r="E1286" s="177"/>
      <c r="F1286" s="192"/>
      <c r="G1286" s="193"/>
      <c r="H1286" s="195"/>
      <c r="I1286" s="176"/>
      <c r="J1286" s="11" t="s">
        <v>128</v>
      </c>
      <c r="K1286" s="88" t="s">
        <v>762</v>
      </c>
      <c r="L1286" s="7" t="s">
        <v>87</v>
      </c>
      <c r="M1286" s="59">
        <v>5</v>
      </c>
      <c r="N1286" s="178"/>
      <c r="O1286" s="244"/>
      <c r="P1286" s="195"/>
      <c r="Q1286" s="195"/>
      <c r="R1286" s="195"/>
      <c r="S1286" s="176"/>
      <c r="T1286" s="176"/>
      <c r="U1286" s="197"/>
      <c r="V1286" s="224"/>
      <c r="W1286" s="178"/>
      <c r="X1286" s="178"/>
      <c r="Y1286" s="224"/>
      <c r="Z1286" s="178"/>
      <c r="AA1286" s="178"/>
      <c r="AB1286" s="224"/>
      <c r="AC1286" s="178"/>
      <c r="AD1286" s="178"/>
      <c r="AE1286" s="178"/>
      <c r="AF1286" s="176"/>
      <c r="AG1286" s="178"/>
      <c r="AH1286" s="244"/>
      <c r="AI1286" s="244"/>
      <c r="AJ1286" s="176"/>
    </row>
    <row r="1287" spans="2:36" ht="68.5" customHeight="1" x14ac:dyDescent="0.3">
      <c r="B1287" s="210"/>
      <c r="C1287" s="215"/>
      <c r="D1287" s="98"/>
      <c r="E1287" s="177"/>
      <c r="F1287" s="192"/>
      <c r="G1287" s="193"/>
      <c r="H1287" s="196"/>
      <c r="I1287" s="176"/>
      <c r="J1287" s="11" t="s">
        <v>144</v>
      </c>
      <c r="K1287" s="88" t="s">
        <v>684</v>
      </c>
      <c r="L1287" s="7" t="s">
        <v>87</v>
      </c>
      <c r="M1287" s="7">
        <v>212</v>
      </c>
      <c r="N1287" s="178"/>
      <c r="O1287" s="245"/>
      <c r="P1287" s="196"/>
      <c r="Q1287" s="196"/>
      <c r="R1287" s="196"/>
      <c r="S1287" s="176"/>
      <c r="T1287" s="176"/>
      <c r="U1287" s="197"/>
      <c r="V1287" s="225"/>
      <c r="W1287" s="178"/>
      <c r="X1287" s="178"/>
      <c r="Y1287" s="225"/>
      <c r="Z1287" s="178"/>
      <c r="AA1287" s="178"/>
      <c r="AB1287" s="225"/>
      <c r="AC1287" s="178"/>
      <c r="AD1287" s="178"/>
      <c r="AE1287" s="178"/>
      <c r="AF1287" s="176"/>
      <c r="AG1287" s="178"/>
      <c r="AH1287" s="245"/>
      <c r="AI1287" s="245"/>
      <c r="AJ1287" s="176"/>
    </row>
    <row r="1288" spans="2:36" ht="68.5" customHeight="1" x14ac:dyDescent="0.3">
      <c r="B1288" s="208" t="s">
        <v>1029</v>
      </c>
      <c r="C1288" s="194" t="s">
        <v>933</v>
      </c>
      <c r="D1288" s="216" t="s">
        <v>90</v>
      </c>
      <c r="E1288" s="177" t="s">
        <v>67</v>
      </c>
      <c r="F1288" s="192" t="s">
        <v>151</v>
      </c>
      <c r="G1288" s="193" t="s">
        <v>1113</v>
      </c>
      <c r="H1288" s="194" t="s">
        <v>70</v>
      </c>
      <c r="I1288" s="176" t="s">
        <v>100</v>
      </c>
      <c r="J1288" s="11" t="s">
        <v>759</v>
      </c>
      <c r="K1288" s="88" t="s">
        <v>760</v>
      </c>
      <c r="L1288" s="95" t="s">
        <v>765</v>
      </c>
      <c r="M1288" s="59">
        <v>40</v>
      </c>
      <c r="N1288" s="178" t="s">
        <v>757</v>
      </c>
      <c r="O1288" s="243" t="s">
        <v>1122</v>
      </c>
      <c r="P1288" s="194" t="s">
        <v>75</v>
      </c>
      <c r="Q1288" s="194" t="s">
        <v>76</v>
      </c>
      <c r="R1288" s="194" t="s">
        <v>77</v>
      </c>
      <c r="S1288" s="176" t="s">
        <v>126</v>
      </c>
      <c r="T1288" s="197">
        <f>+V1288+Y1288</f>
        <v>47614.98</v>
      </c>
      <c r="U1288" s="197" t="s">
        <v>100</v>
      </c>
      <c r="V1288" s="223">
        <v>40472.720000000001</v>
      </c>
      <c r="W1288" s="178" t="s">
        <v>100</v>
      </c>
      <c r="X1288" s="178" t="s">
        <v>100</v>
      </c>
      <c r="Y1288" s="223">
        <v>7142.26</v>
      </c>
      <c r="Z1288" s="178" t="s">
        <v>100</v>
      </c>
      <c r="AA1288" s="178" t="s">
        <v>100</v>
      </c>
      <c r="AB1288" s="223">
        <v>8402.6299999999992</v>
      </c>
      <c r="AC1288" s="178" t="s">
        <v>166</v>
      </c>
      <c r="AD1288" s="178" t="s">
        <v>100</v>
      </c>
      <c r="AE1288" s="198">
        <f>+V1288+Y1288</f>
        <v>47614.98</v>
      </c>
      <c r="AF1288" s="176" t="s">
        <v>100</v>
      </c>
      <c r="AG1288" s="178" t="s">
        <v>33</v>
      </c>
      <c r="AH1288" s="243" t="s">
        <v>1126</v>
      </c>
      <c r="AI1288" s="243" t="s">
        <v>382</v>
      </c>
      <c r="AJ1288" s="176"/>
    </row>
    <row r="1289" spans="2:36" ht="68.5" customHeight="1" x14ac:dyDescent="0.3">
      <c r="B1289" s="209"/>
      <c r="C1289" s="214"/>
      <c r="D1289" s="217"/>
      <c r="E1289" s="177"/>
      <c r="F1289" s="192"/>
      <c r="G1289" s="193"/>
      <c r="H1289" s="195"/>
      <c r="I1289" s="176"/>
      <c r="J1289" s="11" t="s">
        <v>128</v>
      </c>
      <c r="K1289" s="88" t="s">
        <v>762</v>
      </c>
      <c r="L1289" s="7" t="s">
        <v>87</v>
      </c>
      <c r="M1289" s="59">
        <v>2</v>
      </c>
      <c r="N1289" s="178"/>
      <c r="O1289" s="244"/>
      <c r="P1289" s="195"/>
      <c r="Q1289" s="195"/>
      <c r="R1289" s="195"/>
      <c r="S1289" s="176"/>
      <c r="T1289" s="176"/>
      <c r="U1289" s="197"/>
      <c r="V1289" s="224"/>
      <c r="W1289" s="178"/>
      <c r="X1289" s="178"/>
      <c r="Y1289" s="224"/>
      <c r="Z1289" s="178"/>
      <c r="AA1289" s="178"/>
      <c r="AB1289" s="224"/>
      <c r="AC1289" s="178"/>
      <c r="AD1289" s="178"/>
      <c r="AE1289" s="178"/>
      <c r="AF1289" s="176"/>
      <c r="AG1289" s="178"/>
      <c r="AH1289" s="244"/>
      <c r="AI1289" s="244"/>
      <c r="AJ1289" s="176"/>
    </row>
    <row r="1290" spans="2:36" ht="68.5" customHeight="1" x14ac:dyDescent="0.3">
      <c r="B1290" s="210"/>
      <c r="C1290" s="215"/>
      <c r="D1290" s="218"/>
      <c r="E1290" s="177"/>
      <c r="F1290" s="192"/>
      <c r="G1290" s="193"/>
      <c r="H1290" s="196"/>
      <c r="I1290" s="176"/>
      <c r="J1290" s="11" t="s">
        <v>144</v>
      </c>
      <c r="K1290" s="88" t="s">
        <v>684</v>
      </c>
      <c r="L1290" s="7" t="s">
        <v>87</v>
      </c>
      <c r="M1290" s="7">
        <v>16</v>
      </c>
      <c r="N1290" s="178"/>
      <c r="O1290" s="245"/>
      <c r="P1290" s="196"/>
      <c r="Q1290" s="196"/>
      <c r="R1290" s="196"/>
      <c r="S1290" s="176"/>
      <c r="T1290" s="176"/>
      <c r="U1290" s="197"/>
      <c r="V1290" s="225"/>
      <c r="W1290" s="178"/>
      <c r="X1290" s="178"/>
      <c r="Y1290" s="225"/>
      <c r="Z1290" s="178"/>
      <c r="AA1290" s="178"/>
      <c r="AB1290" s="225"/>
      <c r="AC1290" s="178"/>
      <c r="AD1290" s="178"/>
      <c r="AE1290" s="178"/>
      <c r="AF1290" s="176"/>
      <c r="AG1290" s="178"/>
      <c r="AH1290" s="245"/>
      <c r="AI1290" s="245"/>
      <c r="AJ1290" s="176"/>
    </row>
    <row r="1291" spans="2:36" ht="91" x14ac:dyDescent="0.3">
      <c r="B1291" s="208" t="s">
        <v>1030</v>
      </c>
      <c r="C1291" s="240" t="s">
        <v>932</v>
      </c>
      <c r="D1291" s="118" t="s">
        <v>90</v>
      </c>
      <c r="E1291" s="177" t="s">
        <v>67</v>
      </c>
      <c r="F1291" s="192" t="s">
        <v>151</v>
      </c>
      <c r="G1291" s="193" t="s">
        <v>1113</v>
      </c>
      <c r="H1291" s="194" t="s">
        <v>70</v>
      </c>
      <c r="I1291" s="176" t="s">
        <v>100</v>
      </c>
      <c r="J1291" s="11" t="s">
        <v>759</v>
      </c>
      <c r="K1291" s="88" t="s">
        <v>760</v>
      </c>
      <c r="L1291" s="95" t="s">
        <v>765</v>
      </c>
      <c r="M1291" s="59">
        <v>40</v>
      </c>
      <c r="N1291" s="178" t="s">
        <v>757</v>
      </c>
      <c r="O1291" s="243" t="s">
        <v>939</v>
      </c>
      <c r="P1291" s="194" t="s">
        <v>75</v>
      </c>
      <c r="Q1291" s="194" t="s">
        <v>76</v>
      </c>
      <c r="R1291" s="194" t="s">
        <v>77</v>
      </c>
      <c r="S1291" s="176" t="s">
        <v>126</v>
      </c>
      <c r="T1291" s="197">
        <f>+V1291+Y1291</f>
        <v>48150</v>
      </c>
      <c r="U1291" s="197" t="s">
        <v>100</v>
      </c>
      <c r="V1291" s="223">
        <v>40927.5</v>
      </c>
      <c r="W1291" s="178" t="s">
        <v>100</v>
      </c>
      <c r="X1291" s="178" t="s">
        <v>100</v>
      </c>
      <c r="Y1291" s="223">
        <v>7222.5</v>
      </c>
      <c r="Z1291" s="178" t="s">
        <v>100</v>
      </c>
      <c r="AA1291" s="178" t="s">
        <v>100</v>
      </c>
      <c r="AB1291" s="223">
        <v>27246.92</v>
      </c>
      <c r="AC1291" s="178" t="s">
        <v>166</v>
      </c>
      <c r="AD1291" s="178" t="s">
        <v>100</v>
      </c>
      <c r="AE1291" s="198">
        <f>+V1291+Y1291</f>
        <v>48150</v>
      </c>
      <c r="AF1291" s="176" t="s">
        <v>100</v>
      </c>
      <c r="AG1291" s="178" t="s">
        <v>33</v>
      </c>
      <c r="AH1291" s="243" t="s">
        <v>1031</v>
      </c>
      <c r="AI1291" s="243" t="s">
        <v>382</v>
      </c>
      <c r="AJ1291" s="176"/>
    </row>
    <row r="1292" spans="2:36" ht="68.5" customHeight="1" x14ac:dyDescent="0.3">
      <c r="B1292" s="209"/>
      <c r="C1292" s="214"/>
      <c r="D1292" s="136"/>
      <c r="E1292" s="177"/>
      <c r="F1292" s="192"/>
      <c r="G1292" s="193"/>
      <c r="H1292" s="195"/>
      <c r="I1292" s="176"/>
      <c r="J1292" s="11" t="s">
        <v>128</v>
      </c>
      <c r="K1292" s="88" t="s">
        <v>762</v>
      </c>
      <c r="L1292" s="7" t="s">
        <v>87</v>
      </c>
      <c r="M1292" s="59">
        <v>2</v>
      </c>
      <c r="N1292" s="178"/>
      <c r="O1292" s="244"/>
      <c r="P1292" s="195"/>
      <c r="Q1292" s="195"/>
      <c r="R1292" s="195"/>
      <c r="S1292" s="176"/>
      <c r="T1292" s="176"/>
      <c r="U1292" s="197"/>
      <c r="V1292" s="224"/>
      <c r="W1292" s="178"/>
      <c r="X1292" s="178"/>
      <c r="Y1292" s="224"/>
      <c r="Z1292" s="178"/>
      <c r="AA1292" s="178"/>
      <c r="AB1292" s="224"/>
      <c r="AC1292" s="178"/>
      <c r="AD1292" s="178"/>
      <c r="AE1292" s="178"/>
      <c r="AF1292" s="176"/>
      <c r="AG1292" s="178"/>
      <c r="AH1292" s="244"/>
      <c r="AI1292" s="244"/>
      <c r="AJ1292" s="176"/>
    </row>
    <row r="1293" spans="2:36" ht="68.5" customHeight="1" x14ac:dyDescent="0.3">
      <c r="B1293" s="210"/>
      <c r="C1293" s="215"/>
      <c r="D1293" s="98"/>
      <c r="E1293" s="177"/>
      <c r="F1293" s="192"/>
      <c r="G1293" s="193"/>
      <c r="H1293" s="196"/>
      <c r="I1293" s="176"/>
      <c r="J1293" s="11" t="s">
        <v>144</v>
      </c>
      <c r="K1293" s="88" t="s">
        <v>684</v>
      </c>
      <c r="L1293" s="7" t="s">
        <v>87</v>
      </c>
      <c r="M1293" s="7">
        <v>120</v>
      </c>
      <c r="N1293" s="178"/>
      <c r="O1293" s="245"/>
      <c r="P1293" s="196"/>
      <c r="Q1293" s="196"/>
      <c r="R1293" s="196"/>
      <c r="S1293" s="176"/>
      <c r="T1293" s="176"/>
      <c r="U1293" s="197"/>
      <c r="V1293" s="225"/>
      <c r="W1293" s="178"/>
      <c r="X1293" s="178"/>
      <c r="Y1293" s="225"/>
      <c r="Z1293" s="178"/>
      <c r="AA1293" s="178"/>
      <c r="AB1293" s="225"/>
      <c r="AC1293" s="178"/>
      <c r="AD1293" s="178"/>
      <c r="AE1293" s="178"/>
      <c r="AF1293" s="176"/>
      <c r="AG1293" s="178"/>
      <c r="AH1293" s="245"/>
      <c r="AI1293" s="245"/>
      <c r="AJ1293" s="176"/>
    </row>
    <row r="1294" spans="2:36" ht="85" customHeight="1" x14ac:dyDescent="0.3">
      <c r="B1294" s="208" t="s">
        <v>1032</v>
      </c>
      <c r="C1294" s="240" t="s">
        <v>934</v>
      </c>
      <c r="D1294" s="118" t="s">
        <v>90</v>
      </c>
      <c r="E1294" s="177" t="s">
        <v>67</v>
      </c>
      <c r="F1294" s="192" t="s">
        <v>151</v>
      </c>
      <c r="G1294" s="193" t="s">
        <v>1113</v>
      </c>
      <c r="H1294" s="194" t="s">
        <v>70</v>
      </c>
      <c r="I1294" s="176" t="s">
        <v>100</v>
      </c>
      <c r="J1294" s="11" t="s">
        <v>759</v>
      </c>
      <c r="K1294" s="88" t="s">
        <v>760</v>
      </c>
      <c r="L1294" s="95" t="s">
        <v>765</v>
      </c>
      <c r="M1294" s="59">
        <v>40</v>
      </c>
      <c r="N1294" s="178" t="s">
        <v>757</v>
      </c>
      <c r="O1294" s="243" t="s">
        <v>939</v>
      </c>
      <c r="P1294" s="194" t="s">
        <v>75</v>
      </c>
      <c r="Q1294" s="194" t="s">
        <v>76</v>
      </c>
      <c r="R1294" s="194" t="s">
        <v>77</v>
      </c>
      <c r="S1294" s="176" t="s">
        <v>126</v>
      </c>
      <c r="T1294" s="197">
        <f>+V1294+Y1294</f>
        <v>99954.01</v>
      </c>
      <c r="U1294" s="197" t="s">
        <v>100</v>
      </c>
      <c r="V1294" s="93">
        <v>84960.92</v>
      </c>
      <c r="W1294" s="178" t="s">
        <v>100</v>
      </c>
      <c r="X1294" s="178" t="s">
        <v>100</v>
      </c>
      <c r="Y1294" s="93">
        <v>14993.09</v>
      </c>
      <c r="Z1294" s="178" t="s">
        <v>100</v>
      </c>
      <c r="AA1294" s="178" t="s">
        <v>100</v>
      </c>
      <c r="AB1294" s="93">
        <v>16485</v>
      </c>
      <c r="AC1294" s="178" t="s">
        <v>166</v>
      </c>
      <c r="AD1294" s="178" t="s">
        <v>100</v>
      </c>
      <c r="AE1294" s="198">
        <f>+V1294+Y1294</f>
        <v>99954.01</v>
      </c>
      <c r="AF1294" s="176" t="s">
        <v>100</v>
      </c>
      <c r="AG1294" s="178" t="s">
        <v>33</v>
      </c>
      <c r="AH1294" s="243" t="s">
        <v>277</v>
      </c>
      <c r="AI1294" s="243" t="s">
        <v>187</v>
      </c>
      <c r="AJ1294" s="176"/>
    </row>
    <row r="1295" spans="2:36" ht="68.5" customHeight="1" x14ac:dyDescent="0.3">
      <c r="B1295" s="209"/>
      <c r="C1295" s="214"/>
      <c r="D1295" s="141"/>
      <c r="E1295" s="177"/>
      <c r="F1295" s="192"/>
      <c r="G1295" s="193"/>
      <c r="H1295" s="195"/>
      <c r="I1295" s="176"/>
      <c r="J1295" s="11" t="s">
        <v>128</v>
      </c>
      <c r="K1295" s="88" t="s">
        <v>762</v>
      </c>
      <c r="L1295" s="7" t="s">
        <v>87</v>
      </c>
      <c r="M1295" s="59">
        <v>3</v>
      </c>
      <c r="N1295" s="178"/>
      <c r="O1295" s="244"/>
      <c r="P1295" s="195"/>
      <c r="Q1295" s="195"/>
      <c r="R1295" s="195"/>
      <c r="S1295" s="176"/>
      <c r="T1295" s="176"/>
      <c r="U1295" s="197"/>
      <c r="V1295" s="142"/>
      <c r="W1295" s="178"/>
      <c r="X1295" s="178"/>
      <c r="Y1295" s="142"/>
      <c r="Z1295" s="178"/>
      <c r="AA1295" s="178"/>
      <c r="AB1295" s="94"/>
      <c r="AC1295" s="178"/>
      <c r="AD1295" s="178"/>
      <c r="AE1295" s="178"/>
      <c r="AF1295" s="176"/>
      <c r="AG1295" s="178"/>
      <c r="AH1295" s="244"/>
      <c r="AI1295" s="244"/>
      <c r="AJ1295" s="176"/>
    </row>
    <row r="1296" spans="2:36" ht="68.5" customHeight="1" x14ac:dyDescent="0.3">
      <c r="B1296" s="210"/>
      <c r="C1296" s="215"/>
      <c r="D1296" s="143"/>
      <c r="E1296" s="177"/>
      <c r="F1296" s="192"/>
      <c r="G1296" s="193"/>
      <c r="H1296" s="196"/>
      <c r="I1296" s="176"/>
      <c r="J1296" s="11" t="s">
        <v>144</v>
      </c>
      <c r="K1296" s="88" t="s">
        <v>684</v>
      </c>
      <c r="L1296" s="7" t="s">
        <v>87</v>
      </c>
      <c r="M1296" s="7">
        <v>230</v>
      </c>
      <c r="N1296" s="178"/>
      <c r="O1296" s="245"/>
      <c r="P1296" s="196"/>
      <c r="Q1296" s="196"/>
      <c r="R1296" s="196"/>
      <c r="S1296" s="176"/>
      <c r="T1296" s="176"/>
      <c r="U1296" s="197"/>
      <c r="V1296" s="144"/>
      <c r="W1296" s="178"/>
      <c r="X1296" s="178"/>
      <c r="Y1296" s="144"/>
      <c r="Z1296" s="178"/>
      <c r="AA1296" s="178"/>
      <c r="AB1296" s="92"/>
      <c r="AC1296" s="178"/>
      <c r="AD1296" s="178"/>
      <c r="AE1296" s="178"/>
      <c r="AF1296" s="176"/>
      <c r="AG1296" s="178"/>
      <c r="AH1296" s="245"/>
      <c r="AI1296" s="245"/>
      <c r="AJ1296" s="176"/>
    </row>
    <row r="1297" spans="2:36" ht="68.5" customHeight="1" x14ac:dyDescent="0.3">
      <c r="B1297" s="208" t="s">
        <v>1033</v>
      </c>
      <c r="C1297" s="240" t="s">
        <v>931</v>
      </c>
      <c r="D1297" s="118" t="s">
        <v>90</v>
      </c>
      <c r="E1297" s="177" t="s">
        <v>67</v>
      </c>
      <c r="F1297" s="192" t="s">
        <v>151</v>
      </c>
      <c r="G1297" s="193" t="s">
        <v>1113</v>
      </c>
      <c r="H1297" s="194" t="s">
        <v>70</v>
      </c>
      <c r="I1297" s="176" t="s">
        <v>100</v>
      </c>
      <c r="J1297" s="11" t="s">
        <v>759</v>
      </c>
      <c r="K1297" s="88" t="s">
        <v>760</v>
      </c>
      <c r="L1297" s="95" t="s">
        <v>765</v>
      </c>
      <c r="M1297" s="59">
        <v>40</v>
      </c>
      <c r="N1297" s="178" t="s">
        <v>757</v>
      </c>
      <c r="O1297" s="243" t="s">
        <v>939</v>
      </c>
      <c r="P1297" s="194" t="s">
        <v>75</v>
      </c>
      <c r="Q1297" s="194" t="s">
        <v>76</v>
      </c>
      <c r="R1297" s="194" t="s">
        <v>77</v>
      </c>
      <c r="S1297" s="176" t="s">
        <v>126</v>
      </c>
      <c r="T1297" s="197">
        <f>+V1297+Y1297</f>
        <v>147258.28</v>
      </c>
      <c r="U1297" s="197" t="s">
        <v>100</v>
      </c>
      <c r="V1297" s="246">
        <v>125169.54</v>
      </c>
      <c r="W1297" s="178" t="s">
        <v>100</v>
      </c>
      <c r="X1297" s="178" t="s">
        <v>100</v>
      </c>
      <c r="Y1297" s="246">
        <v>22088.74</v>
      </c>
      <c r="Z1297" s="178" t="s">
        <v>100</v>
      </c>
      <c r="AA1297" s="178" t="s">
        <v>100</v>
      </c>
      <c r="AB1297" s="246">
        <v>30849.14</v>
      </c>
      <c r="AC1297" s="178" t="s">
        <v>166</v>
      </c>
      <c r="AD1297" s="178" t="s">
        <v>100</v>
      </c>
      <c r="AE1297" s="198">
        <f>+V1297+Y1297</f>
        <v>147258.28</v>
      </c>
      <c r="AF1297" s="176" t="s">
        <v>100</v>
      </c>
      <c r="AG1297" s="178" t="s">
        <v>33</v>
      </c>
      <c r="AH1297" s="243" t="s">
        <v>320</v>
      </c>
      <c r="AI1297" s="243" t="s">
        <v>853</v>
      </c>
      <c r="AJ1297" s="176"/>
    </row>
    <row r="1298" spans="2:36" ht="71.5" customHeight="1" x14ac:dyDescent="0.3">
      <c r="B1298" s="209"/>
      <c r="C1298" s="214"/>
      <c r="D1298" s="136"/>
      <c r="E1298" s="177"/>
      <c r="F1298" s="192"/>
      <c r="G1298" s="193"/>
      <c r="H1298" s="195"/>
      <c r="I1298" s="176"/>
      <c r="J1298" s="11" t="s">
        <v>128</v>
      </c>
      <c r="K1298" s="88" t="s">
        <v>762</v>
      </c>
      <c r="L1298" s="7" t="s">
        <v>87</v>
      </c>
      <c r="M1298" s="59">
        <v>5</v>
      </c>
      <c r="N1298" s="178"/>
      <c r="O1298" s="244"/>
      <c r="P1298" s="195"/>
      <c r="Q1298" s="195"/>
      <c r="R1298" s="195"/>
      <c r="S1298" s="176"/>
      <c r="T1298" s="176"/>
      <c r="U1298" s="197"/>
      <c r="V1298" s="224"/>
      <c r="W1298" s="178"/>
      <c r="X1298" s="178"/>
      <c r="Y1298" s="224"/>
      <c r="Z1298" s="178"/>
      <c r="AA1298" s="178"/>
      <c r="AB1298" s="224"/>
      <c r="AC1298" s="178"/>
      <c r="AD1298" s="178"/>
      <c r="AE1298" s="178"/>
      <c r="AF1298" s="176"/>
      <c r="AG1298" s="178"/>
      <c r="AH1298" s="244"/>
      <c r="AI1298" s="244"/>
      <c r="AJ1298" s="176"/>
    </row>
    <row r="1299" spans="2:36" ht="68.5" customHeight="1" x14ac:dyDescent="0.3">
      <c r="B1299" s="210"/>
      <c r="C1299" s="215"/>
      <c r="D1299" s="98"/>
      <c r="E1299" s="177"/>
      <c r="F1299" s="192"/>
      <c r="G1299" s="193"/>
      <c r="H1299" s="196"/>
      <c r="I1299" s="176"/>
      <c r="J1299" s="11" t="s">
        <v>144</v>
      </c>
      <c r="K1299" s="88" t="s">
        <v>684</v>
      </c>
      <c r="L1299" s="7" t="s">
        <v>87</v>
      </c>
      <c r="M1299" s="7">
        <v>212</v>
      </c>
      <c r="N1299" s="178"/>
      <c r="O1299" s="245"/>
      <c r="P1299" s="196"/>
      <c r="Q1299" s="196"/>
      <c r="R1299" s="196"/>
      <c r="S1299" s="176"/>
      <c r="T1299" s="176"/>
      <c r="U1299" s="197"/>
      <c r="V1299" s="225"/>
      <c r="W1299" s="178"/>
      <c r="X1299" s="178"/>
      <c r="Y1299" s="225"/>
      <c r="Z1299" s="178"/>
      <c r="AA1299" s="178"/>
      <c r="AB1299" s="225"/>
      <c r="AC1299" s="178"/>
      <c r="AD1299" s="178"/>
      <c r="AE1299" s="178"/>
      <c r="AF1299" s="176"/>
      <c r="AG1299" s="178"/>
      <c r="AH1299" s="245"/>
      <c r="AI1299" s="245"/>
      <c r="AJ1299" s="176"/>
    </row>
    <row r="1300" spans="2:36" ht="68.5" customHeight="1" x14ac:dyDescent="0.3">
      <c r="B1300" s="194" t="s">
        <v>1127</v>
      </c>
      <c r="C1300" s="247" t="s">
        <v>832</v>
      </c>
      <c r="D1300" s="247" t="s">
        <v>66</v>
      </c>
      <c r="E1300" s="242" t="s">
        <v>67</v>
      </c>
      <c r="F1300" s="242" t="s">
        <v>149</v>
      </c>
      <c r="G1300" s="342" t="s">
        <v>754</v>
      </c>
      <c r="H1300" s="247" t="s">
        <v>70</v>
      </c>
      <c r="I1300" s="256" t="s">
        <v>100</v>
      </c>
      <c r="J1300" s="20" t="s">
        <v>130</v>
      </c>
      <c r="K1300" s="28" t="s">
        <v>131</v>
      </c>
      <c r="L1300" s="28" t="s">
        <v>132</v>
      </c>
      <c r="M1300" s="28">
        <v>3</v>
      </c>
      <c r="N1300" s="315" t="s">
        <v>757</v>
      </c>
      <c r="O1300" s="247" t="s">
        <v>840</v>
      </c>
      <c r="P1300" s="247" t="s">
        <v>75</v>
      </c>
      <c r="Q1300" s="247" t="s">
        <v>76</v>
      </c>
      <c r="R1300" s="247" t="s">
        <v>77</v>
      </c>
      <c r="S1300" s="256" t="s">
        <v>126</v>
      </c>
      <c r="T1300" s="282">
        <f>+V1300+Y1300</f>
        <v>227910</v>
      </c>
      <c r="U1300" s="283">
        <f>+T1300/M1301</f>
        <v>227910</v>
      </c>
      <c r="V1300" s="241">
        <v>193723.5</v>
      </c>
      <c r="W1300" s="222" t="s">
        <v>100</v>
      </c>
      <c r="X1300" s="222" t="s">
        <v>100</v>
      </c>
      <c r="Y1300" s="241">
        <v>34186.5</v>
      </c>
      <c r="Z1300" s="222" t="s">
        <v>100</v>
      </c>
      <c r="AA1300" s="222" t="s">
        <v>100</v>
      </c>
      <c r="AB1300" s="241">
        <v>19818.259999999998</v>
      </c>
      <c r="AC1300" s="222" t="s">
        <v>80</v>
      </c>
      <c r="AD1300" s="222" t="s">
        <v>100</v>
      </c>
      <c r="AE1300" s="255">
        <f>+V1300+Y1300</f>
        <v>227910</v>
      </c>
      <c r="AF1300" s="256" t="s">
        <v>100</v>
      </c>
      <c r="AG1300" s="222" t="s">
        <v>33</v>
      </c>
      <c r="AH1300" s="259" t="s">
        <v>178</v>
      </c>
      <c r="AI1300" s="259" t="s">
        <v>179</v>
      </c>
      <c r="AJ1300" s="256"/>
    </row>
    <row r="1301" spans="2:36" ht="129" customHeight="1" x14ac:dyDescent="0.3">
      <c r="B1301" s="195"/>
      <c r="C1301" s="248"/>
      <c r="D1301" s="248"/>
      <c r="E1301" s="242"/>
      <c r="F1301" s="242"/>
      <c r="G1301" s="342"/>
      <c r="H1301" s="248"/>
      <c r="I1301" s="256"/>
      <c r="J1301" s="20" t="s">
        <v>133</v>
      </c>
      <c r="K1301" s="28" t="s">
        <v>134</v>
      </c>
      <c r="L1301" s="28" t="s">
        <v>87</v>
      </c>
      <c r="M1301" s="28">
        <v>1</v>
      </c>
      <c r="N1301" s="315"/>
      <c r="O1301" s="248"/>
      <c r="P1301" s="248"/>
      <c r="Q1301" s="248"/>
      <c r="R1301" s="248"/>
      <c r="S1301" s="256"/>
      <c r="T1301" s="256"/>
      <c r="U1301" s="284"/>
      <c r="V1301" s="241"/>
      <c r="W1301" s="222"/>
      <c r="X1301" s="222"/>
      <c r="Y1301" s="241"/>
      <c r="Z1301" s="222"/>
      <c r="AA1301" s="222"/>
      <c r="AB1301" s="241"/>
      <c r="AC1301" s="222"/>
      <c r="AD1301" s="222"/>
      <c r="AE1301" s="222"/>
      <c r="AF1301" s="256"/>
      <c r="AG1301" s="222"/>
      <c r="AH1301" s="260"/>
      <c r="AI1301" s="260"/>
      <c r="AJ1301" s="256"/>
    </row>
    <row r="1302" spans="2:36" ht="68.5" customHeight="1" x14ac:dyDescent="0.3">
      <c r="B1302" s="195"/>
      <c r="C1302" s="248"/>
      <c r="D1302" s="248"/>
      <c r="E1302" s="242"/>
      <c r="F1302" s="242"/>
      <c r="G1302" s="342"/>
      <c r="H1302" s="248"/>
      <c r="I1302" s="256"/>
      <c r="J1302" s="20" t="s">
        <v>230</v>
      </c>
      <c r="K1302" s="28" t="s">
        <v>135</v>
      </c>
      <c r="L1302" s="28" t="s">
        <v>136</v>
      </c>
      <c r="M1302" s="28">
        <v>1</v>
      </c>
      <c r="N1302" s="315"/>
      <c r="O1302" s="248"/>
      <c r="P1302" s="248"/>
      <c r="Q1302" s="248"/>
      <c r="R1302" s="248"/>
      <c r="S1302" s="256"/>
      <c r="T1302" s="256"/>
      <c r="U1302" s="284"/>
      <c r="V1302" s="241"/>
      <c r="W1302" s="222"/>
      <c r="X1302" s="222"/>
      <c r="Y1302" s="241"/>
      <c r="Z1302" s="222"/>
      <c r="AA1302" s="222"/>
      <c r="AB1302" s="241"/>
      <c r="AC1302" s="222"/>
      <c r="AD1302" s="222"/>
      <c r="AE1302" s="222"/>
      <c r="AF1302" s="256"/>
      <c r="AG1302" s="222"/>
      <c r="AH1302" s="260"/>
      <c r="AI1302" s="260"/>
      <c r="AJ1302" s="256"/>
    </row>
    <row r="1303" spans="2:36" ht="68.5" customHeight="1" x14ac:dyDescent="0.3">
      <c r="B1303" s="196"/>
      <c r="C1303" s="249"/>
      <c r="D1303" s="249"/>
      <c r="E1303" s="242"/>
      <c r="F1303" s="242"/>
      <c r="G1303" s="342"/>
      <c r="H1303" s="249"/>
      <c r="I1303" s="256"/>
      <c r="J1303" s="20" t="s">
        <v>137</v>
      </c>
      <c r="K1303" s="28" t="s">
        <v>138</v>
      </c>
      <c r="L1303" s="28" t="s">
        <v>136</v>
      </c>
      <c r="M1303" s="28">
        <v>1</v>
      </c>
      <c r="N1303" s="315"/>
      <c r="O1303" s="249"/>
      <c r="P1303" s="249"/>
      <c r="Q1303" s="249"/>
      <c r="R1303" s="249"/>
      <c r="S1303" s="256"/>
      <c r="T1303" s="256"/>
      <c r="U1303" s="284"/>
      <c r="V1303" s="241"/>
      <c r="W1303" s="222"/>
      <c r="X1303" s="222"/>
      <c r="Y1303" s="241"/>
      <c r="Z1303" s="222"/>
      <c r="AA1303" s="222"/>
      <c r="AB1303" s="241"/>
      <c r="AC1303" s="222"/>
      <c r="AD1303" s="222"/>
      <c r="AE1303" s="222"/>
      <c r="AF1303" s="256"/>
      <c r="AG1303" s="222"/>
      <c r="AH1303" s="261"/>
      <c r="AI1303" s="261"/>
      <c r="AJ1303" s="256"/>
    </row>
    <row r="1304" spans="2:36" ht="133" customHeight="1" x14ac:dyDescent="0.3">
      <c r="B1304" s="194" t="s">
        <v>837</v>
      </c>
      <c r="C1304" s="194" t="s">
        <v>833</v>
      </c>
      <c r="D1304" s="194" t="s">
        <v>66</v>
      </c>
      <c r="E1304" s="207" t="s">
        <v>67</v>
      </c>
      <c r="F1304" s="192" t="s">
        <v>151</v>
      </c>
      <c r="G1304" s="193" t="s">
        <v>1113</v>
      </c>
      <c r="H1304" s="194" t="s">
        <v>70</v>
      </c>
      <c r="I1304" s="176" t="s">
        <v>100</v>
      </c>
      <c r="J1304" s="11" t="s">
        <v>759</v>
      </c>
      <c r="K1304" s="88" t="s">
        <v>760</v>
      </c>
      <c r="L1304" s="95" t="s">
        <v>765</v>
      </c>
      <c r="M1304" s="59">
        <v>40</v>
      </c>
      <c r="N1304" s="178" t="s">
        <v>757</v>
      </c>
      <c r="O1304" s="194" t="s">
        <v>841</v>
      </c>
      <c r="P1304" s="194" t="s">
        <v>75</v>
      </c>
      <c r="Q1304" s="194" t="s">
        <v>76</v>
      </c>
      <c r="R1304" s="194" t="s">
        <v>77</v>
      </c>
      <c r="S1304" s="176" t="s">
        <v>126</v>
      </c>
      <c r="T1304" s="197">
        <f>+V1304+Y1304</f>
        <v>134884.21000000002</v>
      </c>
      <c r="U1304" s="197">
        <f>+T1304/2</f>
        <v>67442.10500000001</v>
      </c>
      <c r="V1304" s="187">
        <v>114651.57</v>
      </c>
      <c r="W1304" s="178" t="s">
        <v>100</v>
      </c>
      <c r="X1304" s="178" t="s">
        <v>100</v>
      </c>
      <c r="Y1304" s="187">
        <v>20232.64</v>
      </c>
      <c r="Z1304" s="178" t="s">
        <v>100</v>
      </c>
      <c r="AA1304" s="178" t="s">
        <v>100</v>
      </c>
      <c r="AB1304" s="250">
        <v>11729.06</v>
      </c>
      <c r="AC1304" s="178" t="s">
        <v>166</v>
      </c>
      <c r="AD1304" s="178" t="s">
        <v>100</v>
      </c>
      <c r="AE1304" s="198">
        <f>+V1304+Y1304</f>
        <v>134884.21000000002</v>
      </c>
      <c r="AF1304" s="176" t="s">
        <v>100</v>
      </c>
      <c r="AG1304" s="178" t="s">
        <v>33</v>
      </c>
      <c r="AH1304" s="223" t="s">
        <v>178</v>
      </c>
      <c r="AI1304" s="223" t="s">
        <v>179</v>
      </c>
      <c r="AJ1304" s="176"/>
    </row>
    <row r="1305" spans="2:36" ht="68.5" customHeight="1" x14ac:dyDescent="0.3">
      <c r="B1305" s="195"/>
      <c r="C1305" s="195"/>
      <c r="D1305" s="195"/>
      <c r="E1305" s="207"/>
      <c r="F1305" s="192"/>
      <c r="G1305" s="193"/>
      <c r="H1305" s="195"/>
      <c r="I1305" s="176"/>
      <c r="J1305" s="11" t="s">
        <v>128</v>
      </c>
      <c r="K1305" s="88" t="s">
        <v>762</v>
      </c>
      <c r="L1305" s="7" t="s">
        <v>87</v>
      </c>
      <c r="M1305" s="59">
        <v>1</v>
      </c>
      <c r="N1305" s="178"/>
      <c r="O1305" s="195"/>
      <c r="P1305" s="195"/>
      <c r="Q1305" s="195"/>
      <c r="R1305" s="195"/>
      <c r="S1305" s="176"/>
      <c r="T1305" s="176"/>
      <c r="U1305" s="197"/>
      <c r="V1305" s="187"/>
      <c r="W1305" s="178"/>
      <c r="X1305" s="178"/>
      <c r="Y1305" s="187"/>
      <c r="Z1305" s="178"/>
      <c r="AA1305" s="178"/>
      <c r="AB1305" s="250"/>
      <c r="AC1305" s="178"/>
      <c r="AD1305" s="178"/>
      <c r="AE1305" s="178"/>
      <c r="AF1305" s="176"/>
      <c r="AG1305" s="178"/>
      <c r="AH1305" s="224"/>
      <c r="AI1305" s="224"/>
      <c r="AJ1305" s="176"/>
    </row>
    <row r="1306" spans="2:36" ht="68.5" customHeight="1" x14ac:dyDescent="0.3">
      <c r="B1306" s="196"/>
      <c r="C1306" s="196"/>
      <c r="D1306" s="196"/>
      <c r="E1306" s="201"/>
      <c r="F1306" s="192"/>
      <c r="G1306" s="193"/>
      <c r="H1306" s="196"/>
      <c r="I1306" s="176"/>
      <c r="J1306" s="11" t="s">
        <v>144</v>
      </c>
      <c r="K1306" s="88" t="s">
        <v>684</v>
      </c>
      <c r="L1306" s="7" t="s">
        <v>87</v>
      </c>
      <c r="M1306" s="7">
        <v>83</v>
      </c>
      <c r="N1306" s="178"/>
      <c r="O1306" s="196"/>
      <c r="P1306" s="196"/>
      <c r="Q1306" s="196"/>
      <c r="R1306" s="196"/>
      <c r="S1306" s="176"/>
      <c r="T1306" s="176"/>
      <c r="U1306" s="197"/>
      <c r="V1306" s="188"/>
      <c r="W1306" s="178"/>
      <c r="X1306" s="178"/>
      <c r="Y1306" s="188"/>
      <c r="Z1306" s="178"/>
      <c r="AA1306" s="178"/>
      <c r="AB1306" s="251"/>
      <c r="AC1306" s="178"/>
      <c r="AD1306" s="178"/>
      <c r="AE1306" s="178"/>
      <c r="AF1306" s="176"/>
      <c r="AG1306" s="178"/>
      <c r="AH1306" s="225"/>
      <c r="AI1306" s="225"/>
      <c r="AJ1306" s="176"/>
    </row>
    <row r="1307" spans="2:36" ht="122.15" customHeight="1" x14ac:dyDescent="0.3">
      <c r="B1307" s="194" t="s">
        <v>836</v>
      </c>
      <c r="C1307" s="194" t="s">
        <v>833</v>
      </c>
      <c r="D1307" s="194" t="s">
        <v>66</v>
      </c>
      <c r="E1307" s="202" t="s">
        <v>67</v>
      </c>
      <c r="F1307" s="192" t="s">
        <v>151</v>
      </c>
      <c r="G1307" s="193" t="s">
        <v>1113</v>
      </c>
      <c r="H1307" s="194" t="s">
        <v>70</v>
      </c>
      <c r="I1307" s="176" t="s">
        <v>100</v>
      </c>
      <c r="J1307" s="11" t="s">
        <v>759</v>
      </c>
      <c r="K1307" s="88" t="s">
        <v>760</v>
      </c>
      <c r="L1307" s="95" t="s">
        <v>765</v>
      </c>
      <c r="M1307" s="59">
        <v>40</v>
      </c>
      <c r="N1307" s="178" t="s">
        <v>757</v>
      </c>
      <c r="O1307" s="194" t="s">
        <v>841</v>
      </c>
      <c r="P1307" s="194" t="s">
        <v>75</v>
      </c>
      <c r="Q1307" s="194" t="s">
        <v>76</v>
      </c>
      <c r="R1307" s="194" t="s">
        <v>77</v>
      </c>
      <c r="S1307" s="176" t="s">
        <v>126</v>
      </c>
      <c r="T1307" s="197">
        <f>+V1307+Y1307</f>
        <v>213451.18</v>
      </c>
      <c r="U1307" s="197" t="s">
        <v>100</v>
      </c>
      <c r="V1307" s="185">
        <v>181433.52</v>
      </c>
      <c r="W1307" s="178" t="s">
        <v>100</v>
      </c>
      <c r="X1307" s="178" t="s">
        <v>100</v>
      </c>
      <c r="Y1307" s="185">
        <v>32017.66</v>
      </c>
      <c r="Z1307" s="178" t="s">
        <v>100</v>
      </c>
      <c r="AA1307" s="178" t="s">
        <v>100</v>
      </c>
      <c r="AB1307" s="185">
        <v>18561.91</v>
      </c>
      <c r="AC1307" s="178" t="s">
        <v>166</v>
      </c>
      <c r="AD1307" s="178" t="s">
        <v>100</v>
      </c>
      <c r="AE1307" s="198">
        <f>+V1307+Y1307</f>
        <v>213451.18</v>
      </c>
      <c r="AF1307" s="176" t="s">
        <v>100</v>
      </c>
      <c r="AG1307" s="178" t="s">
        <v>33</v>
      </c>
      <c r="AH1307" s="204" t="s">
        <v>181</v>
      </c>
      <c r="AI1307" s="204" t="s">
        <v>182</v>
      </c>
      <c r="AJ1307" s="176"/>
    </row>
    <row r="1308" spans="2:36" ht="68.5" customHeight="1" x14ac:dyDescent="0.3">
      <c r="B1308" s="195"/>
      <c r="C1308" s="195"/>
      <c r="D1308" s="195"/>
      <c r="E1308" s="207"/>
      <c r="F1308" s="192"/>
      <c r="G1308" s="193"/>
      <c r="H1308" s="195"/>
      <c r="I1308" s="176"/>
      <c r="J1308" s="11" t="s">
        <v>128</v>
      </c>
      <c r="K1308" s="88" t="s">
        <v>762</v>
      </c>
      <c r="L1308" s="7" t="s">
        <v>87</v>
      </c>
      <c r="M1308" s="59">
        <v>1</v>
      </c>
      <c r="N1308" s="178"/>
      <c r="O1308" s="195"/>
      <c r="P1308" s="195"/>
      <c r="Q1308" s="195"/>
      <c r="R1308" s="195"/>
      <c r="S1308" s="176"/>
      <c r="T1308" s="176"/>
      <c r="U1308" s="197"/>
      <c r="V1308" s="185"/>
      <c r="W1308" s="178"/>
      <c r="X1308" s="178"/>
      <c r="Y1308" s="185"/>
      <c r="Z1308" s="178"/>
      <c r="AA1308" s="178"/>
      <c r="AB1308" s="185"/>
      <c r="AC1308" s="178"/>
      <c r="AD1308" s="178"/>
      <c r="AE1308" s="178"/>
      <c r="AF1308" s="176"/>
      <c r="AG1308" s="178"/>
      <c r="AH1308" s="205"/>
      <c r="AI1308" s="205"/>
      <c r="AJ1308" s="176"/>
    </row>
    <row r="1309" spans="2:36" ht="68.5" customHeight="1" x14ac:dyDescent="0.3">
      <c r="B1309" s="195"/>
      <c r="C1309" s="195"/>
      <c r="D1309" s="195"/>
      <c r="E1309" s="207"/>
      <c r="F1309" s="192"/>
      <c r="G1309" s="193"/>
      <c r="H1309" s="196"/>
      <c r="I1309" s="176"/>
      <c r="J1309" s="11" t="s">
        <v>144</v>
      </c>
      <c r="K1309" s="88" t="s">
        <v>684</v>
      </c>
      <c r="L1309" s="7" t="s">
        <v>87</v>
      </c>
      <c r="M1309" s="7">
        <v>101</v>
      </c>
      <c r="N1309" s="178"/>
      <c r="O1309" s="196"/>
      <c r="P1309" s="196"/>
      <c r="Q1309" s="196"/>
      <c r="R1309" s="196"/>
      <c r="S1309" s="176"/>
      <c r="T1309" s="176"/>
      <c r="U1309" s="197"/>
      <c r="V1309" s="185"/>
      <c r="W1309" s="178"/>
      <c r="X1309" s="178"/>
      <c r="Y1309" s="185"/>
      <c r="Z1309" s="178"/>
      <c r="AA1309" s="178"/>
      <c r="AB1309" s="185"/>
      <c r="AC1309" s="178"/>
      <c r="AD1309" s="178"/>
      <c r="AE1309" s="178"/>
      <c r="AF1309" s="176"/>
      <c r="AG1309" s="178"/>
      <c r="AH1309" s="206"/>
      <c r="AI1309" s="206"/>
      <c r="AJ1309" s="176"/>
    </row>
    <row r="1310" spans="2:36" ht="138" customHeight="1" x14ac:dyDescent="0.3">
      <c r="B1310" s="247" t="s">
        <v>1128</v>
      </c>
      <c r="C1310" s="247" t="s">
        <v>834</v>
      </c>
      <c r="D1310" s="247" t="s">
        <v>66</v>
      </c>
      <c r="E1310" s="343" t="s">
        <v>67</v>
      </c>
      <c r="F1310" s="342" t="s">
        <v>151</v>
      </c>
      <c r="G1310" s="297" t="s">
        <v>1124</v>
      </c>
      <c r="H1310" s="247" t="s">
        <v>70</v>
      </c>
      <c r="I1310" s="256" t="s">
        <v>100</v>
      </c>
      <c r="J1310" s="20" t="s">
        <v>759</v>
      </c>
      <c r="K1310" s="82" t="s">
        <v>760</v>
      </c>
      <c r="L1310" s="102" t="s">
        <v>765</v>
      </c>
      <c r="M1310" s="66">
        <v>40</v>
      </c>
      <c r="N1310" s="222" t="s">
        <v>757</v>
      </c>
      <c r="O1310" s="247" t="s">
        <v>841</v>
      </c>
      <c r="P1310" s="247" t="s">
        <v>75</v>
      </c>
      <c r="Q1310" s="247" t="s">
        <v>76</v>
      </c>
      <c r="R1310" s="247" t="s">
        <v>77</v>
      </c>
      <c r="S1310" s="256" t="s">
        <v>126</v>
      </c>
      <c r="T1310" s="282">
        <f>+V1310+Y1310</f>
        <v>149800</v>
      </c>
      <c r="U1310" s="282">
        <f>+T1310/M1311</f>
        <v>149800</v>
      </c>
      <c r="V1310" s="241">
        <v>127330</v>
      </c>
      <c r="W1310" s="222" t="s">
        <v>100</v>
      </c>
      <c r="X1310" s="222" t="s">
        <v>100</v>
      </c>
      <c r="Y1310" s="262">
        <v>22470</v>
      </c>
      <c r="Z1310" s="222" t="s">
        <v>100</v>
      </c>
      <c r="AA1310" s="222" t="s">
        <v>100</v>
      </c>
      <c r="AB1310" s="262">
        <v>13026.09</v>
      </c>
      <c r="AC1310" s="222" t="s">
        <v>166</v>
      </c>
      <c r="AD1310" s="222" t="s">
        <v>100</v>
      </c>
      <c r="AE1310" s="255">
        <f>+V1310+Y1310</f>
        <v>149800</v>
      </c>
      <c r="AF1310" s="256" t="s">
        <v>100</v>
      </c>
      <c r="AG1310" s="222" t="s">
        <v>33</v>
      </c>
      <c r="AH1310" s="259" t="s">
        <v>181</v>
      </c>
      <c r="AI1310" s="259" t="s">
        <v>182</v>
      </c>
      <c r="AJ1310" s="256"/>
    </row>
    <row r="1311" spans="2:36" ht="68.5" customHeight="1" x14ac:dyDescent="0.3">
      <c r="B1311" s="248"/>
      <c r="C1311" s="248"/>
      <c r="D1311" s="248"/>
      <c r="E1311" s="344"/>
      <c r="F1311" s="342"/>
      <c r="G1311" s="297"/>
      <c r="H1311" s="248"/>
      <c r="I1311" s="256"/>
      <c r="J1311" s="20" t="s">
        <v>128</v>
      </c>
      <c r="K1311" s="82" t="s">
        <v>762</v>
      </c>
      <c r="L1311" s="28" t="s">
        <v>87</v>
      </c>
      <c r="M1311" s="66">
        <v>1</v>
      </c>
      <c r="N1311" s="222"/>
      <c r="O1311" s="248"/>
      <c r="P1311" s="248"/>
      <c r="Q1311" s="248"/>
      <c r="R1311" s="248"/>
      <c r="S1311" s="256"/>
      <c r="T1311" s="256"/>
      <c r="U1311" s="282"/>
      <c r="V1311" s="263"/>
      <c r="W1311" s="222"/>
      <c r="X1311" s="222"/>
      <c r="Y1311" s="263"/>
      <c r="Z1311" s="222"/>
      <c r="AA1311" s="222"/>
      <c r="AB1311" s="263"/>
      <c r="AC1311" s="222"/>
      <c r="AD1311" s="222"/>
      <c r="AE1311" s="222"/>
      <c r="AF1311" s="256"/>
      <c r="AG1311" s="222"/>
      <c r="AH1311" s="260"/>
      <c r="AI1311" s="260"/>
      <c r="AJ1311" s="256"/>
    </row>
    <row r="1312" spans="2:36" ht="68.5" customHeight="1" x14ac:dyDescent="0.3">
      <c r="B1312" s="249"/>
      <c r="C1312" s="249"/>
      <c r="D1312" s="249"/>
      <c r="E1312" s="345"/>
      <c r="F1312" s="342"/>
      <c r="G1312" s="297"/>
      <c r="H1312" s="249"/>
      <c r="I1312" s="256"/>
      <c r="J1312" s="20" t="s">
        <v>144</v>
      </c>
      <c r="K1312" s="82" t="s">
        <v>684</v>
      </c>
      <c r="L1312" s="28" t="s">
        <v>87</v>
      </c>
      <c r="M1312" s="28">
        <v>59</v>
      </c>
      <c r="N1312" s="222"/>
      <c r="O1312" s="249"/>
      <c r="P1312" s="249"/>
      <c r="Q1312" s="249"/>
      <c r="R1312" s="249"/>
      <c r="S1312" s="256"/>
      <c r="T1312" s="256"/>
      <c r="U1312" s="282"/>
      <c r="V1312" s="264"/>
      <c r="W1312" s="222"/>
      <c r="X1312" s="222"/>
      <c r="Y1312" s="264"/>
      <c r="Z1312" s="222"/>
      <c r="AA1312" s="222"/>
      <c r="AB1312" s="264"/>
      <c r="AC1312" s="222"/>
      <c r="AD1312" s="222"/>
      <c r="AE1312" s="222"/>
      <c r="AF1312" s="256"/>
      <c r="AG1312" s="222"/>
      <c r="AH1312" s="261"/>
      <c r="AI1312" s="261"/>
      <c r="AJ1312" s="256"/>
    </row>
    <row r="1313" spans="2:36" ht="125.15" customHeight="1" x14ac:dyDescent="0.3">
      <c r="B1313" s="194" t="s">
        <v>838</v>
      </c>
      <c r="C1313" s="194" t="s">
        <v>833</v>
      </c>
      <c r="D1313" s="194" t="s">
        <v>66</v>
      </c>
      <c r="E1313" s="202" t="s">
        <v>67</v>
      </c>
      <c r="F1313" s="192" t="s">
        <v>151</v>
      </c>
      <c r="G1313" s="193" t="s">
        <v>1113</v>
      </c>
      <c r="H1313" s="194" t="s">
        <v>70</v>
      </c>
      <c r="I1313" s="176" t="s">
        <v>100</v>
      </c>
      <c r="J1313" s="11" t="s">
        <v>759</v>
      </c>
      <c r="K1313" s="88" t="s">
        <v>760</v>
      </c>
      <c r="L1313" s="95" t="s">
        <v>765</v>
      </c>
      <c r="M1313" s="59">
        <v>40</v>
      </c>
      <c r="N1313" s="178" t="s">
        <v>757</v>
      </c>
      <c r="O1313" s="194" t="s">
        <v>841</v>
      </c>
      <c r="P1313" s="194" t="s">
        <v>75</v>
      </c>
      <c r="Q1313" s="194" t="s">
        <v>76</v>
      </c>
      <c r="R1313" s="194" t="s">
        <v>77</v>
      </c>
      <c r="S1313" s="176" t="s">
        <v>126</v>
      </c>
      <c r="T1313" s="197">
        <f>+V1313+Y1313</f>
        <v>134884.21000000002</v>
      </c>
      <c r="U1313" s="197">
        <f>+T1313/2</f>
        <v>67442.10500000001</v>
      </c>
      <c r="V1313" s="187">
        <v>114651.57</v>
      </c>
      <c r="W1313" s="178" t="s">
        <v>100</v>
      </c>
      <c r="X1313" s="178" t="s">
        <v>100</v>
      </c>
      <c r="Y1313" s="186">
        <v>20232.64</v>
      </c>
      <c r="Z1313" s="178" t="s">
        <v>100</v>
      </c>
      <c r="AA1313" s="178" t="s">
        <v>100</v>
      </c>
      <c r="AB1313" s="186">
        <v>11729.06</v>
      </c>
      <c r="AC1313" s="178" t="s">
        <v>166</v>
      </c>
      <c r="AD1313" s="178" t="s">
        <v>100</v>
      </c>
      <c r="AE1313" s="198">
        <f>+V1313+Y1313</f>
        <v>134884.21000000002</v>
      </c>
      <c r="AF1313" s="176" t="s">
        <v>100</v>
      </c>
      <c r="AG1313" s="178" t="s">
        <v>33</v>
      </c>
      <c r="AH1313" s="204" t="s">
        <v>277</v>
      </c>
      <c r="AI1313" s="204" t="s">
        <v>187</v>
      </c>
      <c r="AJ1313" s="176"/>
    </row>
    <row r="1314" spans="2:36" ht="68.5" customHeight="1" x14ac:dyDescent="0.3">
      <c r="B1314" s="195"/>
      <c r="C1314" s="195"/>
      <c r="D1314" s="195"/>
      <c r="E1314" s="207"/>
      <c r="F1314" s="192"/>
      <c r="G1314" s="193"/>
      <c r="H1314" s="195"/>
      <c r="I1314" s="176"/>
      <c r="J1314" s="11" t="s">
        <v>128</v>
      </c>
      <c r="K1314" s="88" t="s">
        <v>762</v>
      </c>
      <c r="L1314" s="7" t="s">
        <v>87</v>
      </c>
      <c r="M1314" s="59">
        <v>1</v>
      </c>
      <c r="N1314" s="178"/>
      <c r="O1314" s="195"/>
      <c r="P1314" s="195"/>
      <c r="Q1314" s="195"/>
      <c r="R1314" s="195"/>
      <c r="S1314" s="176"/>
      <c r="T1314" s="176"/>
      <c r="U1314" s="197"/>
      <c r="V1314" s="187"/>
      <c r="W1314" s="178"/>
      <c r="X1314" s="178"/>
      <c r="Y1314" s="187"/>
      <c r="Z1314" s="178"/>
      <c r="AA1314" s="178"/>
      <c r="AB1314" s="187"/>
      <c r="AC1314" s="178"/>
      <c r="AD1314" s="178"/>
      <c r="AE1314" s="178"/>
      <c r="AF1314" s="176"/>
      <c r="AG1314" s="178"/>
      <c r="AH1314" s="205"/>
      <c r="AI1314" s="205"/>
      <c r="AJ1314" s="176"/>
    </row>
    <row r="1315" spans="2:36" ht="68.5" customHeight="1" x14ac:dyDescent="0.3">
      <c r="B1315" s="196"/>
      <c r="C1315" s="196"/>
      <c r="D1315" s="196"/>
      <c r="E1315" s="201"/>
      <c r="F1315" s="192"/>
      <c r="G1315" s="193"/>
      <c r="H1315" s="196"/>
      <c r="I1315" s="176"/>
      <c r="J1315" s="11" t="s">
        <v>144</v>
      </c>
      <c r="K1315" s="88" t="s">
        <v>684</v>
      </c>
      <c r="L1315" s="7" t="s">
        <v>87</v>
      </c>
      <c r="M1315" s="7">
        <v>64</v>
      </c>
      <c r="N1315" s="178"/>
      <c r="O1315" s="196"/>
      <c r="P1315" s="196"/>
      <c r="Q1315" s="196"/>
      <c r="R1315" s="196"/>
      <c r="S1315" s="176"/>
      <c r="T1315" s="176"/>
      <c r="U1315" s="197"/>
      <c r="V1315" s="188"/>
      <c r="W1315" s="178"/>
      <c r="X1315" s="178"/>
      <c r="Y1315" s="188"/>
      <c r="Z1315" s="178"/>
      <c r="AA1315" s="178"/>
      <c r="AB1315" s="188"/>
      <c r="AC1315" s="178"/>
      <c r="AD1315" s="178"/>
      <c r="AE1315" s="178"/>
      <c r="AF1315" s="176"/>
      <c r="AG1315" s="178"/>
      <c r="AH1315" s="206"/>
      <c r="AI1315" s="206"/>
      <c r="AJ1315" s="176"/>
    </row>
    <row r="1316" spans="2:36" ht="68.5" customHeight="1" x14ac:dyDescent="0.3">
      <c r="B1316" s="194" t="s">
        <v>839</v>
      </c>
      <c r="C1316" s="194" t="s">
        <v>835</v>
      </c>
      <c r="D1316" s="194" t="s">
        <v>66</v>
      </c>
      <c r="E1316" s="202" t="s">
        <v>67</v>
      </c>
      <c r="F1316" s="192" t="s">
        <v>151</v>
      </c>
      <c r="G1316" s="193" t="s">
        <v>1113</v>
      </c>
      <c r="H1316" s="194" t="s">
        <v>70</v>
      </c>
      <c r="I1316" s="176" t="s">
        <v>100</v>
      </c>
      <c r="J1316" s="11" t="s">
        <v>759</v>
      </c>
      <c r="K1316" s="88" t="s">
        <v>760</v>
      </c>
      <c r="L1316" s="95" t="s">
        <v>765</v>
      </c>
      <c r="M1316" s="59">
        <v>40</v>
      </c>
      <c r="N1316" s="178" t="s">
        <v>757</v>
      </c>
      <c r="O1316" s="194" t="s">
        <v>841</v>
      </c>
      <c r="P1316" s="194" t="s">
        <v>75</v>
      </c>
      <c r="Q1316" s="194" t="s">
        <v>76</v>
      </c>
      <c r="R1316" s="194" t="s">
        <v>77</v>
      </c>
      <c r="S1316" s="176" t="s">
        <v>126</v>
      </c>
      <c r="T1316" s="197">
        <f>+V1316+Y1316</f>
        <v>149800</v>
      </c>
      <c r="U1316" s="197">
        <f>+T1316/M1317</f>
        <v>149800</v>
      </c>
      <c r="V1316" s="186">
        <v>127330</v>
      </c>
      <c r="W1316" s="178" t="s">
        <v>100</v>
      </c>
      <c r="X1316" s="178" t="s">
        <v>100</v>
      </c>
      <c r="Y1316" s="186">
        <v>22470</v>
      </c>
      <c r="Z1316" s="178" t="s">
        <v>100</v>
      </c>
      <c r="AA1316" s="178" t="s">
        <v>100</v>
      </c>
      <c r="AB1316" s="186">
        <v>13026.09</v>
      </c>
      <c r="AC1316" s="178" t="s">
        <v>166</v>
      </c>
      <c r="AD1316" s="178" t="s">
        <v>100</v>
      </c>
      <c r="AE1316" s="198">
        <f>+V1316+Y1316</f>
        <v>149800</v>
      </c>
      <c r="AF1316" s="176" t="s">
        <v>100</v>
      </c>
      <c r="AG1316" s="178" t="s">
        <v>33</v>
      </c>
      <c r="AH1316" s="178" t="s">
        <v>842</v>
      </c>
      <c r="AI1316" s="178" t="s">
        <v>187</v>
      </c>
      <c r="AJ1316" s="176"/>
    </row>
    <row r="1317" spans="2:36" ht="71.5" customHeight="1" x14ac:dyDescent="0.3">
      <c r="B1317" s="195"/>
      <c r="C1317" s="195"/>
      <c r="D1317" s="195"/>
      <c r="E1317" s="207"/>
      <c r="F1317" s="192"/>
      <c r="G1317" s="193"/>
      <c r="H1317" s="195"/>
      <c r="I1317" s="176"/>
      <c r="J1317" s="11" t="s">
        <v>128</v>
      </c>
      <c r="K1317" s="88" t="s">
        <v>762</v>
      </c>
      <c r="L1317" s="7" t="s">
        <v>87</v>
      </c>
      <c r="M1317" s="59">
        <v>1</v>
      </c>
      <c r="N1317" s="178"/>
      <c r="O1317" s="195"/>
      <c r="P1317" s="195"/>
      <c r="Q1317" s="195"/>
      <c r="R1317" s="195"/>
      <c r="S1317" s="176"/>
      <c r="T1317" s="176"/>
      <c r="U1317" s="197"/>
      <c r="V1317" s="187"/>
      <c r="W1317" s="178"/>
      <c r="X1317" s="178"/>
      <c r="Y1317" s="187"/>
      <c r="Z1317" s="178"/>
      <c r="AA1317" s="178"/>
      <c r="AB1317" s="187"/>
      <c r="AC1317" s="178"/>
      <c r="AD1317" s="178"/>
      <c r="AE1317" s="178"/>
      <c r="AF1317" s="176"/>
      <c r="AG1317" s="178"/>
      <c r="AH1317" s="178"/>
      <c r="AI1317" s="178"/>
      <c r="AJ1317" s="176"/>
    </row>
    <row r="1318" spans="2:36" ht="68.5" customHeight="1" x14ac:dyDescent="0.3">
      <c r="B1318" s="195"/>
      <c r="C1318" s="195"/>
      <c r="D1318" s="195"/>
      <c r="E1318" s="207"/>
      <c r="F1318" s="298"/>
      <c r="G1318" s="299"/>
      <c r="H1318" s="196"/>
      <c r="I1318" s="194"/>
      <c r="J1318" s="29" t="s">
        <v>144</v>
      </c>
      <c r="K1318" s="60" t="s">
        <v>684</v>
      </c>
      <c r="L1318" s="14" t="s">
        <v>87</v>
      </c>
      <c r="M1318" s="14">
        <v>70</v>
      </c>
      <c r="N1318" s="204"/>
      <c r="O1318" s="195"/>
      <c r="P1318" s="195"/>
      <c r="Q1318" s="195"/>
      <c r="R1318" s="195"/>
      <c r="S1318" s="194"/>
      <c r="T1318" s="194"/>
      <c r="U1318" s="231"/>
      <c r="V1318" s="187"/>
      <c r="W1318" s="204"/>
      <c r="X1318" s="204"/>
      <c r="Y1318" s="187"/>
      <c r="Z1318" s="204"/>
      <c r="AA1318" s="204"/>
      <c r="AB1318" s="187"/>
      <c r="AC1318" s="204"/>
      <c r="AD1318" s="204"/>
      <c r="AE1318" s="204"/>
      <c r="AF1318" s="194"/>
      <c r="AG1318" s="204"/>
      <c r="AH1318" s="178"/>
      <c r="AI1318" s="178"/>
      <c r="AJ1318" s="194"/>
    </row>
    <row r="1319" spans="2:36" ht="68.5" customHeight="1" x14ac:dyDescent="0.3">
      <c r="B1319" s="194" t="s">
        <v>1011</v>
      </c>
      <c r="C1319" s="194" t="s">
        <v>832</v>
      </c>
      <c r="D1319" s="194" t="s">
        <v>66</v>
      </c>
      <c r="E1319" s="177" t="s">
        <v>67</v>
      </c>
      <c r="F1319" s="177" t="s">
        <v>149</v>
      </c>
      <c r="G1319" s="192" t="s">
        <v>754</v>
      </c>
      <c r="H1319" s="194" t="s">
        <v>70</v>
      </c>
      <c r="I1319" s="176" t="s">
        <v>100</v>
      </c>
      <c r="J1319" s="11" t="s">
        <v>130</v>
      </c>
      <c r="K1319" s="7" t="s">
        <v>131</v>
      </c>
      <c r="L1319" s="7" t="s">
        <v>132</v>
      </c>
      <c r="M1319" s="7">
        <v>3</v>
      </c>
      <c r="N1319" s="200" t="s">
        <v>757</v>
      </c>
      <c r="O1319" s="194" t="s">
        <v>840</v>
      </c>
      <c r="P1319" s="194" t="s">
        <v>75</v>
      </c>
      <c r="Q1319" s="194" t="s">
        <v>76</v>
      </c>
      <c r="R1319" s="194" t="s">
        <v>77</v>
      </c>
      <c r="S1319" s="176" t="s">
        <v>126</v>
      </c>
      <c r="T1319" s="197">
        <f>+V1319+Y1319</f>
        <v>227910</v>
      </c>
      <c r="U1319" s="257">
        <f>+T1319/M1320</f>
        <v>227910</v>
      </c>
      <c r="V1319" s="185">
        <v>193723.5</v>
      </c>
      <c r="W1319" s="178" t="s">
        <v>100</v>
      </c>
      <c r="X1319" s="178" t="s">
        <v>100</v>
      </c>
      <c r="Y1319" s="185">
        <v>34186.5</v>
      </c>
      <c r="Z1319" s="178" t="s">
        <v>100</v>
      </c>
      <c r="AA1319" s="178" t="s">
        <v>100</v>
      </c>
      <c r="AB1319" s="185">
        <v>19818.259999999998</v>
      </c>
      <c r="AC1319" s="178" t="s">
        <v>80</v>
      </c>
      <c r="AD1319" s="178" t="s">
        <v>100</v>
      </c>
      <c r="AE1319" s="198">
        <f>+V1319+Y1319</f>
        <v>227910</v>
      </c>
      <c r="AF1319" s="176" t="s">
        <v>100</v>
      </c>
      <c r="AG1319" s="178" t="s">
        <v>33</v>
      </c>
      <c r="AH1319" s="204" t="s">
        <v>181</v>
      </c>
      <c r="AI1319" s="204" t="s">
        <v>182</v>
      </c>
      <c r="AJ1319" s="176"/>
    </row>
    <row r="1320" spans="2:36" ht="68.5" customHeight="1" x14ac:dyDescent="0.3">
      <c r="B1320" s="195"/>
      <c r="C1320" s="195"/>
      <c r="D1320" s="195"/>
      <c r="E1320" s="177"/>
      <c r="F1320" s="177"/>
      <c r="G1320" s="192"/>
      <c r="H1320" s="195"/>
      <c r="I1320" s="176"/>
      <c r="J1320" s="11" t="s">
        <v>133</v>
      </c>
      <c r="K1320" s="7" t="s">
        <v>134</v>
      </c>
      <c r="L1320" s="7" t="s">
        <v>87</v>
      </c>
      <c r="M1320" s="7">
        <v>1</v>
      </c>
      <c r="N1320" s="200"/>
      <c r="O1320" s="195"/>
      <c r="P1320" s="195"/>
      <c r="Q1320" s="195"/>
      <c r="R1320" s="195"/>
      <c r="S1320" s="176"/>
      <c r="T1320" s="176"/>
      <c r="U1320" s="258"/>
      <c r="V1320" s="185"/>
      <c r="W1320" s="178"/>
      <c r="X1320" s="178"/>
      <c r="Y1320" s="185"/>
      <c r="Z1320" s="178"/>
      <c r="AA1320" s="178"/>
      <c r="AB1320" s="185"/>
      <c r="AC1320" s="178"/>
      <c r="AD1320" s="178"/>
      <c r="AE1320" s="178"/>
      <c r="AF1320" s="176"/>
      <c r="AG1320" s="178"/>
      <c r="AH1320" s="205"/>
      <c r="AI1320" s="205"/>
      <c r="AJ1320" s="176"/>
    </row>
    <row r="1321" spans="2:36" ht="68.5" customHeight="1" x14ac:dyDescent="0.3">
      <c r="B1321" s="195"/>
      <c r="C1321" s="195"/>
      <c r="D1321" s="195"/>
      <c r="E1321" s="177"/>
      <c r="F1321" s="177"/>
      <c r="G1321" s="192"/>
      <c r="H1321" s="195"/>
      <c r="I1321" s="176"/>
      <c r="J1321" s="11" t="s">
        <v>230</v>
      </c>
      <c r="K1321" s="7" t="s">
        <v>135</v>
      </c>
      <c r="L1321" s="7" t="s">
        <v>136</v>
      </c>
      <c r="M1321" s="7">
        <v>1</v>
      </c>
      <c r="N1321" s="200"/>
      <c r="O1321" s="195"/>
      <c r="P1321" s="195"/>
      <c r="Q1321" s="195"/>
      <c r="R1321" s="195"/>
      <c r="S1321" s="176"/>
      <c r="T1321" s="176"/>
      <c r="U1321" s="258"/>
      <c r="V1321" s="185"/>
      <c r="W1321" s="178"/>
      <c r="X1321" s="178"/>
      <c r="Y1321" s="185"/>
      <c r="Z1321" s="178"/>
      <c r="AA1321" s="178"/>
      <c r="AB1321" s="185"/>
      <c r="AC1321" s="178"/>
      <c r="AD1321" s="178"/>
      <c r="AE1321" s="178"/>
      <c r="AF1321" s="176"/>
      <c r="AG1321" s="178"/>
      <c r="AH1321" s="205"/>
      <c r="AI1321" s="205"/>
      <c r="AJ1321" s="176"/>
    </row>
    <row r="1322" spans="2:36" ht="68.5" customHeight="1" x14ac:dyDescent="0.3">
      <c r="B1322" s="196"/>
      <c r="C1322" s="196"/>
      <c r="D1322" s="196"/>
      <c r="E1322" s="177"/>
      <c r="F1322" s="177"/>
      <c r="G1322" s="192"/>
      <c r="H1322" s="196"/>
      <c r="I1322" s="176"/>
      <c r="J1322" s="11" t="s">
        <v>137</v>
      </c>
      <c r="K1322" s="7" t="s">
        <v>138</v>
      </c>
      <c r="L1322" s="7" t="s">
        <v>136</v>
      </c>
      <c r="M1322" s="7">
        <v>1</v>
      </c>
      <c r="N1322" s="200"/>
      <c r="O1322" s="196"/>
      <c r="P1322" s="196"/>
      <c r="Q1322" s="196"/>
      <c r="R1322" s="196"/>
      <c r="S1322" s="176"/>
      <c r="T1322" s="176"/>
      <c r="U1322" s="258"/>
      <c r="V1322" s="185"/>
      <c r="W1322" s="178"/>
      <c r="X1322" s="178"/>
      <c r="Y1322" s="185"/>
      <c r="Z1322" s="178"/>
      <c r="AA1322" s="178"/>
      <c r="AB1322" s="185"/>
      <c r="AC1322" s="178"/>
      <c r="AD1322" s="178"/>
      <c r="AE1322" s="178"/>
      <c r="AF1322" s="176"/>
      <c r="AG1322" s="178"/>
      <c r="AH1322" s="206"/>
      <c r="AI1322" s="206"/>
      <c r="AJ1322" s="176"/>
    </row>
    <row r="1323" spans="2:36" ht="96.65" customHeight="1" x14ac:dyDescent="0.3">
      <c r="B1323" s="194" t="s">
        <v>1044</v>
      </c>
      <c r="C1323" s="194" t="s">
        <v>835</v>
      </c>
      <c r="D1323" s="194" t="s">
        <v>66</v>
      </c>
      <c r="E1323" s="202" t="s">
        <v>67</v>
      </c>
      <c r="F1323" s="192" t="s">
        <v>151</v>
      </c>
      <c r="G1323" s="193" t="s">
        <v>1113</v>
      </c>
      <c r="H1323" s="194" t="s">
        <v>70</v>
      </c>
      <c r="I1323" s="176" t="s">
        <v>100</v>
      </c>
      <c r="J1323" s="11" t="s">
        <v>759</v>
      </c>
      <c r="K1323" s="88" t="s">
        <v>760</v>
      </c>
      <c r="L1323" s="95" t="s">
        <v>765</v>
      </c>
      <c r="M1323" s="59">
        <v>40</v>
      </c>
      <c r="N1323" s="178" t="s">
        <v>757</v>
      </c>
      <c r="O1323" s="194" t="s">
        <v>841</v>
      </c>
      <c r="P1323" s="194" t="s">
        <v>75</v>
      </c>
      <c r="Q1323" s="194" t="s">
        <v>76</v>
      </c>
      <c r="R1323" s="194" t="s">
        <v>77</v>
      </c>
      <c r="S1323" s="176" t="s">
        <v>126</v>
      </c>
      <c r="T1323" s="197">
        <f>+V1323+Y1323</f>
        <v>149800</v>
      </c>
      <c r="U1323" s="197">
        <f>+T1323/M1324</f>
        <v>149800</v>
      </c>
      <c r="V1323" s="186">
        <v>127330</v>
      </c>
      <c r="W1323" s="178" t="s">
        <v>100</v>
      </c>
      <c r="X1323" s="178" t="s">
        <v>100</v>
      </c>
      <c r="Y1323" s="186">
        <v>22470</v>
      </c>
      <c r="Z1323" s="178" t="s">
        <v>100</v>
      </c>
      <c r="AA1323" s="178" t="s">
        <v>100</v>
      </c>
      <c r="AB1323" s="186">
        <v>13026.09</v>
      </c>
      <c r="AC1323" s="178" t="s">
        <v>166</v>
      </c>
      <c r="AD1323" s="178" t="s">
        <v>100</v>
      </c>
      <c r="AE1323" s="198">
        <f>+V1323+Y1323</f>
        <v>149800</v>
      </c>
      <c r="AF1323" s="176" t="s">
        <v>100</v>
      </c>
      <c r="AG1323" s="178" t="s">
        <v>33</v>
      </c>
      <c r="AH1323" s="178" t="s">
        <v>382</v>
      </c>
      <c r="AI1323" s="178" t="s">
        <v>269</v>
      </c>
      <c r="AJ1323" s="176"/>
    </row>
    <row r="1324" spans="2:36" ht="71.5" customHeight="1" x14ac:dyDescent="0.3">
      <c r="B1324" s="195"/>
      <c r="C1324" s="195"/>
      <c r="D1324" s="195"/>
      <c r="E1324" s="207"/>
      <c r="F1324" s="192"/>
      <c r="G1324" s="193"/>
      <c r="H1324" s="195"/>
      <c r="I1324" s="176"/>
      <c r="J1324" s="11" t="s">
        <v>128</v>
      </c>
      <c r="K1324" s="88" t="s">
        <v>762</v>
      </c>
      <c r="L1324" s="7" t="s">
        <v>87</v>
      </c>
      <c r="M1324" s="59">
        <v>1</v>
      </c>
      <c r="N1324" s="178"/>
      <c r="O1324" s="195"/>
      <c r="P1324" s="195"/>
      <c r="Q1324" s="195"/>
      <c r="R1324" s="195"/>
      <c r="S1324" s="176"/>
      <c r="T1324" s="176"/>
      <c r="U1324" s="197"/>
      <c r="V1324" s="187"/>
      <c r="W1324" s="178"/>
      <c r="X1324" s="178"/>
      <c r="Y1324" s="187"/>
      <c r="Z1324" s="178"/>
      <c r="AA1324" s="178"/>
      <c r="AB1324" s="187"/>
      <c r="AC1324" s="178"/>
      <c r="AD1324" s="178"/>
      <c r="AE1324" s="178"/>
      <c r="AF1324" s="176"/>
      <c r="AG1324" s="178"/>
      <c r="AH1324" s="178"/>
      <c r="AI1324" s="178"/>
      <c r="AJ1324" s="176"/>
    </row>
    <row r="1325" spans="2:36" ht="53.15" customHeight="1" x14ac:dyDescent="0.3">
      <c r="B1325" s="196"/>
      <c r="C1325" s="196"/>
      <c r="D1325" s="196"/>
      <c r="E1325" s="201"/>
      <c r="F1325" s="192"/>
      <c r="G1325" s="193"/>
      <c r="H1325" s="196"/>
      <c r="I1325" s="176"/>
      <c r="J1325" s="11" t="s">
        <v>144</v>
      </c>
      <c r="K1325" s="88" t="s">
        <v>684</v>
      </c>
      <c r="L1325" s="7" t="s">
        <v>87</v>
      </c>
      <c r="M1325" s="7">
        <v>70</v>
      </c>
      <c r="N1325" s="178"/>
      <c r="O1325" s="196"/>
      <c r="P1325" s="196"/>
      <c r="Q1325" s="196"/>
      <c r="R1325" s="196"/>
      <c r="S1325" s="176"/>
      <c r="T1325" s="176"/>
      <c r="U1325" s="197"/>
      <c r="V1325" s="188"/>
      <c r="W1325" s="178"/>
      <c r="X1325" s="178"/>
      <c r="Y1325" s="188"/>
      <c r="Z1325" s="178"/>
      <c r="AA1325" s="178"/>
      <c r="AB1325" s="188"/>
      <c r="AC1325" s="178"/>
      <c r="AD1325" s="178"/>
      <c r="AE1325" s="178"/>
      <c r="AF1325" s="176"/>
      <c r="AG1325" s="178"/>
      <c r="AH1325" s="178"/>
      <c r="AI1325" s="178"/>
      <c r="AJ1325" s="176"/>
    </row>
    <row r="1326" spans="2:36" ht="125.15" customHeight="1" x14ac:dyDescent="0.3">
      <c r="B1326" s="194" t="s">
        <v>1045</v>
      </c>
      <c r="C1326" s="194" t="s">
        <v>833</v>
      </c>
      <c r="D1326" s="194" t="s">
        <v>66</v>
      </c>
      <c r="E1326" s="202" t="s">
        <v>67</v>
      </c>
      <c r="F1326" s="192" t="s">
        <v>151</v>
      </c>
      <c r="G1326" s="193" t="s">
        <v>1113</v>
      </c>
      <c r="H1326" s="194" t="s">
        <v>70</v>
      </c>
      <c r="I1326" s="176" t="s">
        <v>100</v>
      </c>
      <c r="J1326" s="11" t="s">
        <v>759</v>
      </c>
      <c r="K1326" s="88" t="s">
        <v>760</v>
      </c>
      <c r="L1326" s="95" t="s">
        <v>765</v>
      </c>
      <c r="M1326" s="59">
        <v>40</v>
      </c>
      <c r="N1326" s="178" t="s">
        <v>757</v>
      </c>
      <c r="O1326" s="194" t="s">
        <v>841</v>
      </c>
      <c r="P1326" s="194" t="s">
        <v>75</v>
      </c>
      <c r="Q1326" s="194" t="s">
        <v>76</v>
      </c>
      <c r="R1326" s="194" t="s">
        <v>77</v>
      </c>
      <c r="S1326" s="176" t="s">
        <v>126</v>
      </c>
      <c r="T1326" s="197">
        <f>+V1326+Y1326</f>
        <v>73392.06</v>
      </c>
      <c r="U1326" s="197" t="s">
        <v>100</v>
      </c>
      <c r="V1326" s="187">
        <v>62383.26</v>
      </c>
      <c r="W1326" s="178" t="s">
        <v>100</v>
      </c>
      <c r="X1326" s="178" t="s">
        <v>100</v>
      </c>
      <c r="Y1326" s="186">
        <v>11008.8</v>
      </c>
      <c r="Z1326" s="178" t="s">
        <v>100</v>
      </c>
      <c r="AA1326" s="178" t="s">
        <v>100</v>
      </c>
      <c r="AB1326" s="186">
        <v>6382.24</v>
      </c>
      <c r="AC1326" s="178" t="s">
        <v>166</v>
      </c>
      <c r="AD1326" s="178" t="s">
        <v>100</v>
      </c>
      <c r="AE1326" s="198">
        <f>+V1326+Y1326</f>
        <v>73392.06</v>
      </c>
      <c r="AF1326" s="176" t="s">
        <v>100</v>
      </c>
      <c r="AG1326" s="178" t="s">
        <v>33</v>
      </c>
      <c r="AH1326" s="204" t="s">
        <v>382</v>
      </c>
      <c r="AI1326" s="204" t="s">
        <v>269</v>
      </c>
      <c r="AJ1326" s="176"/>
    </row>
    <row r="1327" spans="2:36" ht="68.5" customHeight="1" x14ac:dyDescent="0.3">
      <c r="B1327" s="195"/>
      <c r="C1327" s="195"/>
      <c r="D1327" s="195"/>
      <c r="E1327" s="207"/>
      <c r="F1327" s="192"/>
      <c r="G1327" s="193"/>
      <c r="H1327" s="195"/>
      <c r="I1327" s="176"/>
      <c r="J1327" s="11" t="s">
        <v>128</v>
      </c>
      <c r="K1327" s="88" t="s">
        <v>762</v>
      </c>
      <c r="L1327" s="7" t="s">
        <v>87</v>
      </c>
      <c r="M1327" s="59">
        <v>1</v>
      </c>
      <c r="N1327" s="178"/>
      <c r="O1327" s="195"/>
      <c r="P1327" s="195"/>
      <c r="Q1327" s="195"/>
      <c r="R1327" s="195"/>
      <c r="S1327" s="176"/>
      <c r="T1327" s="176"/>
      <c r="U1327" s="197"/>
      <c r="V1327" s="187"/>
      <c r="W1327" s="178"/>
      <c r="X1327" s="178"/>
      <c r="Y1327" s="187"/>
      <c r="Z1327" s="178"/>
      <c r="AA1327" s="178"/>
      <c r="AB1327" s="187"/>
      <c r="AC1327" s="178"/>
      <c r="AD1327" s="178"/>
      <c r="AE1327" s="178"/>
      <c r="AF1327" s="176"/>
      <c r="AG1327" s="178"/>
      <c r="AH1327" s="205"/>
      <c r="AI1327" s="205"/>
      <c r="AJ1327" s="176"/>
    </row>
    <row r="1328" spans="2:36" ht="68.5" customHeight="1" x14ac:dyDescent="0.3">
      <c r="B1328" s="196"/>
      <c r="C1328" s="196"/>
      <c r="D1328" s="196"/>
      <c r="E1328" s="201"/>
      <c r="F1328" s="192"/>
      <c r="G1328" s="193"/>
      <c r="H1328" s="196"/>
      <c r="I1328" s="176"/>
      <c r="J1328" s="11" t="s">
        <v>144</v>
      </c>
      <c r="K1328" s="88" t="s">
        <v>684</v>
      </c>
      <c r="L1328" s="7" t="s">
        <v>87</v>
      </c>
      <c r="M1328" s="7">
        <v>35</v>
      </c>
      <c r="N1328" s="178"/>
      <c r="O1328" s="196"/>
      <c r="P1328" s="196"/>
      <c r="Q1328" s="196"/>
      <c r="R1328" s="196"/>
      <c r="S1328" s="176"/>
      <c r="T1328" s="176"/>
      <c r="U1328" s="197"/>
      <c r="V1328" s="188"/>
      <c r="W1328" s="178"/>
      <c r="X1328" s="178"/>
      <c r="Y1328" s="188"/>
      <c r="Z1328" s="178"/>
      <c r="AA1328" s="178"/>
      <c r="AB1328" s="188"/>
      <c r="AC1328" s="178"/>
      <c r="AD1328" s="178"/>
      <c r="AE1328" s="178"/>
      <c r="AF1328" s="176"/>
      <c r="AG1328" s="178"/>
      <c r="AH1328" s="206"/>
      <c r="AI1328" s="206"/>
      <c r="AJ1328" s="176"/>
    </row>
    <row r="1329" spans="2:36" ht="68.5" customHeight="1" x14ac:dyDescent="0.3">
      <c r="B1329" s="179" t="s">
        <v>940</v>
      </c>
      <c r="C1329" s="194" t="s">
        <v>941</v>
      </c>
      <c r="D1329" s="194" t="s">
        <v>90</v>
      </c>
      <c r="E1329" s="202" t="s">
        <v>67</v>
      </c>
      <c r="F1329" s="192" t="s">
        <v>151</v>
      </c>
      <c r="G1329" s="193" t="s">
        <v>1113</v>
      </c>
      <c r="H1329" s="194" t="s">
        <v>70</v>
      </c>
      <c r="I1329" s="176" t="s">
        <v>100</v>
      </c>
      <c r="J1329" s="11" t="s">
        <v>759</v>
      </c>
      <c r="K1329" s="88" t="s">
        <v>760</v>
      </c>
      <c r="L1329" s="95" t="s">
        <v>765</v>
      </c>
      <c r="M1329" s="59">
        <v>40</v>
      </c>
      <c r="N1329" s="178" t="s">
        <v>757</v>
      </c>
      <c r="O1329" s="194" t="s">
        <v>313</v>
      </c>
      <c r="P1329" s="194" t="s">
        <v>75</v>
      </c>
      <c r="Q1329" s="194" t="s">
        <v>76</v>
      </c>
      <c r="R1329" s="194" t="s">
        <v>77</v>
      </c>
      <c r="S1329" s="176" t="s">
        <v>126</v>
      </c>
      <c r="T1329" s="197">
        <f>+V1329+Y1329</f>
        <v>370000</v>
      </c>
      <c r="U1329" s="197" t="s">
        <v>100</v>
      </c>
      <c r="V1329" s="178">
        <v>314500</v>
      </c>
      <c r="W1329" s="178" t="s">
        <v>100</v>
      </c>
      <c r="X1329" s="178" t="s">
        <v>100</v>
      </c>
      <c r="Y1329" s="204">
        <v>55500</v>
      </c>
      <c r="Z1329" s="178" t="s">
        <v>100</v>
      </c>
      <c r="AA1329" s="178" t="s">
        <v>100</v>
      </c>
      <c r="AB1329" s="204">
        <v>30000</v>
      </c>
      <c r="AC1329" s="178" t="s">
        <v>166</v>
      </c>
      <c r="AD1329" s="178" t="s">
        <v>100</v>
      </c>
      <c r="AE1329" s="198">
        <f>+V1329+Y1329</f>
        <v>370000</v>
      </c>
      <c r="AF1329" s="176" t="s">
        <v>100</v>
      </c>
      <c r="AG1329" s="178" t="s">
        <v>33</v>
      </c>
      <c r="AH1329" s="204" t="s">
        <v>197</v>
      </c>
      <c r="AI1329" s="204" t="s">
        <v>995</v>
      </c>
      <c r="AJ1329" s="176"/>
    </row>
    <row r="1330" spans="2:36" ht="68.5" customHeight="1" x14ac:dyDescent="0.3">
      <c r="B1330" s="179"/>
      <c r="C1330" s="195"/>
      <c r="D1330" s="195"/>
      <c r="E1330" s="207"/>
      <c r="F1330" s="192"/>
      <c r="G1330" s="193"/>
      <c r="H1330" s="195"/>
      <c r="I1330" s="176"/>
      <c r="J1330" s="11" t="s">
        <v>128</v>
      </c>
      <c r="K1330" s="88" t="s">
        <v>762</v>
      </c>
      <c r="L1330" s="7" t="s">
        <v>87</v>
      </c>
      <c r="M1330" s="59">
        <v>4</v>
      </c>
      <c r="N1330" s="178"/>
      <c r="O1330" s="195"/>
      <c r="P1330" s="195"/>
      <c r="Q1330" s="195"/>
      <c r="R1330" s="195"/>
      <c r="S1330" s="176"/>
      <c r="T1330" s="176"/>
      <c r="U1330" s="197"/>
      <c r="V1330" s="178"/>
      <c r="W1330" s="178"/>
      <c r="X1330" s="178"/>
      <c r="Y1330" s="205"/>
      <c r="Z1330" s="178"/>
      <c r="AA1330" s="178"/>
      <c r="AB1330" s="205"/>
      <c r="AC1330" s="178"/>
      <c r="AD1330" s="178"/>
      <c r="AE1330" s="178"/>
      <c r="AF1330" s="176"/>
      <c r="AG1330" s="178"/>
      <c r="AH1330" s="205"/>
      <c r="AI1330" s="205"/>
      <c r="AJ1330" s="176"/>
    </row>
    <row r="1331" spans="2:36" ht="68.5" customHeight="1" x14ac:dyDescent="0.3">
      <c r="B1331" s="179"/>
      <c r="C1331" s="196"/>
      <c r="D1331" s="196"/>
      <c r="E1331" s="207"/>
      <c r="F1331" s="298"/>
      <c r="G1331" s="299"/>
      <c r="H1331" s="196"/>
      <c r="I1331" s="194"/>
      <c r="J1331" s="29" t="s">
        <v>144</v>
      </c>
      <c r="K1331" s="60" t="s">
        <v>684</v>
      </c>
      <c r="L1331" s="14" t="s">
        <v>87</v>
      </c>
      <c r="M1331" s="7">
        <v>175</v>
      </c>
      <c r="N1331" s="204"/>
      <c r="O1331" s="195"/>
      <c r="P1331" s="195"/>
      <c r="Q1331" s="195"/>
      <c r="R1331" s="195"/>
      <c r="S1331" s="194"/>
      <c r="T1331" s="194"/>
      <c r="U1331" s="231"/>
      <c r="V1331" s="178"/>
      <c r="W1331" s="204"/>
      <c r="X1331" s="204"/>
      <c r="Y1331" s="205"/>
      <c r="Z1331" s="204"/>
      <c r="AA1331" s="204"/>
      <c r="AB1331" s="205"/>
      <c r="AC1331" s="204"/>
      <c r="AD1331" s="204"/>
      <c r="AE1331" s="204"/>
      <c r="AF1331" s="194"/>
      <c r="AG1331" s="204"/>
      <c r="AH1331" s="205"/>
      <c r="AI1331" s="205"/>
      <c r="AJ1331" s="194"/>
    </row>
    <row r="1332" spans="2:36" ht="68.5" customHeight="1" x14ac:dyDescent="0.3">
      <c r="B1332" s="210" t="s">
        <v>942</v>
      </c>
      <c r="C1332" s="176" t="s">
        <v>943</v>
      </c>
      <c r="D1332" s="194" t="s">
        <v>66</v>
      </c>
      <c r="E1332" s="194" t="s">
        <v>67</v>
      </c>
      <c r="F1332" s="177" t="s">
        <v>149</v>
      </c>
      <c r="G1332" s="192" t="s">
        <v>754</v>
      </c>
      <c r="H1332" s="194" t="s">
        <v>70</v>
      </c>
      <c r="I1332" s="176" t="s">
        <v>100</v>
      </c>
      <c r="J1332" s="11" t="s">
        <v>130</v>
      </c>
      <c r="K1332" s="7" t="s">
        <v>131</v>
      </c>
      <c r="L1332" s="7" t="s">
        <v>132</v>
      </c>
      <c r="M1332" s="7">
        <v>5</v>
      </c>
      <c r="N1332" s="200" t="s">
        <v>757</v>
      </c>
      <c r="O1332" s="194" t="s">
        <v>318</v>
      </c>
      <c r="P1332" s="194" t="s">
        <v>75</v>
      </c>
      <c r="Q1332" s="194" t="s">
        <v>76</v>
      </c>
      <c r="R1332" s="194" t="s">
        <v>77</v>
      </c>
      <c r="S1332" s="176" t="s">
        <v>126</v>
      </c>
      <c r="T1332" s="197">
        <f>+V1332+Y1332</f>
        <v>255000</v>
      </c>
      <c r="U1332" s="257" t="s">
        <v>100</v>
      </c>
      <c r="V1332" s="178">
        <v>216750</v>
      </c>
      <c r="W1332" s="178" t="s">
        <v>100</v>
      </c>
      <c r="X1332" s="178" t="s">
        <v>100</v>
      </c>
      <c r="Y1332" s="204">
        <v>38250</v>
      </c>
      <c r="Z1332" s="178" t="s">
        <v>100</v>
      </c>
      <c r="AA1332" s="178" t="s">
        <v>100</v>
      </c>
      <c r="AB1332" s="204">
        <v>45000</v>
      </c>
      <c r="AC1332" s="178" t="s">
        <v>80</v>
      </c>
      <c r="AD1332" s="178" t="s">
        <v>100</v>
      </c>
      <c r="AE1332" s="198">
        <f>+V1332+Y1332</f>
        <v>255000</v>
      </c>
      <c r="AF1332" s="176" t="s">
        <v>100</v>
      </c>
      <c r="AG1332" s="178" t="s">
        <v>33</v>
      </c>
      <c r="AH1332" s="204" t="s">
        <v>181</v>
      </c>
      <c r="AI1332" s="204" t="s">
        <v>946</v>
      </c>
      <c r="AJ1332" s="176"/>
    </row>
    <row r="1333" spans="2:36" ht="68.5" customHeight="1" x14ac:dyDescent="0.3">
      <c r="B1333" s="210"/>
      <c r="C1333" s="176"/>
      <c r="D1333" s="195"/>
      <c r="E1333" s="195"/>
      <c r="F1333" s="177"/>
      <c r="G1333" s="192"/>
      <c r="H1333" s="195"/>
      <c r="I1333" s="176"/>
      <c r="J1333" s="11" t="s">
        <v>133</v>
      </c>
      <c r="K1333" s="7" t="s">
        <v>134</v>
      </c>
      <c r="L1333" s="7" t="s">
        <v>87</v>
      </c>
      <c r="M1333" s="7">
        <v>5</v>
      </c>
      <c r="N1333" s="200"/>
      <c r="O1333" s="195"/>
      <c r="P1333" s="195"/>
      <c r="Q1333" s="195"/>
      <c r="R1333" s="195"/>
      <c r="S1333" s="176"/>
      <c r="T1333" s="176"/>
      <c r="U1333" s="258"/>
      <c r="V1333" s="178"/>
      <c r="W1333" s="178"/>
      <c r="X1333" s="178"/>
      <c r="Y1333" s="205"/>
      <c r="Z1333" s="178"/>
      <c r="AA1333" s="178"/>
      <c r="AB1333" s="205"/>
      <c r="AC1333" s="178"/>
      <c r="AD1333" s="178"/>
      <c r="AE1333" s="178"/>
      <c r="AF1333" s="176"/>
      <c r="AG1333" s="178"/>
      <c r="AH1333" s="205"/>
      <c r="AI1333" s="205"/>
      <c r="AJ1333" s="176"/>
    </row>
    <row r="1334" spans="2:36" ht="68.5" customHeight="1" x14ac:dyDescent="0.3">
      <c r="B1334" s="179"/>
      <c r="C1334" s="176"/>
      <c r="D1334" s="195"/>
      <c r="E1334" s="195"/>
      <c r="F1334" s="177"/>
      <c r="G1334" s="192"/>
      <c r="H1334" s="195"/>
      <c r="I1334" s="176"/>
      <c r="J1334" s="11" t="s">
        <v>230</v>
      </c>
      <c r="K1334" s="7" t="s">
        <v>135</v>
      </c>
      <c r="L1334" s="7" t="s">
        <v>136</v>
      </c>
      <c r="M1334" s="7">
        <v>5</v>
      </c>
      <c r="N1334" s="200"/>
      <c r="O1334" s="195"/>
      <c r="P1334" s="195"/>
      <c r="Q1334" s="195"/>
      <c r="R1334" s="195"/>
      <c r="S1334" s="176"/>
      <c r="T1334" s="176"/>
      <c r="U1334" s="258"/>
      <c r="V1334" s="178"/>
      <c r="W1334" s="178"/>
      <c r="X1334" s="178"/>
      <c r="Y1334" s="205"/>
      <c r="Z1334" s="178"/>
      <c r="AA1334" s="178"/>
      <c r="AB1334" s="205"/>
      <c r="AC1334" s="178"/>
      <c r="AD1334" s="178"/>
      <c r="AE1334" s="178"/>
      <c r="AF1334" s="176"/>
      <c r="AG1334" s="178"/>
      <c r="AH1334" s="205"/>
      <c r="AI1334" s="205"/>
      <c r="AJ1334" s="176"/>
    </row>
    <row r="1335" spans="2:36" ht="68.5" customHeight="1" x14ac:dyDescent="0.3">
      <c r="B1335" s="179"/>
      <c r="C1335" s="176"/>
      <c r="D1335" s="196"/>
      <c r="E1335" s="196"/>
      <c r="F1335" s="177"/>
      <c r="G1335" s="192"/>
      <c r="H1335" s="196"/>
      <c r="I1335" s="176"/>
      <c r="J1335" s="11" t="s">
        <v>137</v>
      </c>
      <c r="K1335" s="7" t="s">
        <v>138</v>
      </c>
      <c r="L1335" s="7" t="s">
        <v>136</v>
      </c>
      <c r="M1335" s="7">
        <v>5</v>
      </c>
      <c r="N1335" s="200"/>
      <c r="O1335" s="196"/>
      <c r="P1335" s="196"/>
      <c r="Q1335" s="196"/>
      <c r="R1335" s="196"/>
      <c r="S1335" s="176"/>
      <c r="T1335" s="176"/>
      <c r="U1335" s="258"/>
      <c r="V1335" s="178"/>
      <c r="W1335" s="178"/>
      <c r="X1335" s="178"/>
      <c r="Y1335" s="206"/>
      <c r="Z1335" s="178"/>
      <c r="AA1335" s="178"/>
      <c r="AB1335" s="206"/>
      <c r="AC1335" s="178"/>
      <c r="AD1335" s="178"/>
      <c r="AE1335" s="178"/>
      <c r="AF1335" s="176"/>
      <c r="AG1335" s="178"/>
      <c r="AH1335" s="206"/>
      <c r="AI1335" s="206"/>
      <c r="AJ1335" s="176"/>
    </row>
    <row r="1336" spans="2:36" ht="91" x14ac:dyDescent="0.3">
      <c r="B1336" s="346" t="s">
        <v>944</v>
      </c>
      <c r="C1336" s="349" t="s">
        <v>945</v>
      </c>
      <c r="D1336" s="352" t="s">
        <v>90</v>
      </c>
      <c r="E1336" s="202" t="s">
        <v>67</v>
      </c>
      <c r="F1336" s="192" t="s">
        <v>151</v>
      </c>
      <c r="G1336" s="193" t="s">
        <v>1113</v>
      </c>
      <c r="H1336" s="194" t="s">
        <v>70</v>
      </c>
      <c r="I1336" s="176" t="s">
        <v>100</v>
      </c>
      <c r="J1336" s="11" t="s">
        <v>759</v>
      </c>
      <c r="K1336" s="88" t="s">
        <v>760</v>
      </c>
      <c r="L1336" s="95" t="s">
        <v>765</v>
      </c>
      <c r="M1336" s="59">
        <v>40</v>
      </c>
      <c r="N1336" s="178" t="s">
        <v>757</v>
      </c>
      <c r="O1336" s="349" t="s">
        <v>313</v>
      </c>
      <c r="P1336" s="194" t="s">
        <v>75</v>
      </c>
      <c r="Q1336" s="194" t="s">
        <v>76</v>
      </c>
      <c r="R1336" s="194" t="s">
        <v>77</v>
      </c>
      <c r="S1336" s="176" t="s">
        <v>126</v>
      </c>
      <c r="T1336" s="197">
        <f>+V1336+Y1336</f>
        <v>277500</v>
      </c>
      <c r="U1336" s="197" t="s">
        <v>100</v>
      </c>
      <c r="V1336" s="293">
        <v>235875</v>
      </c>
      <c r="W1336" s="178" t="s">
        <v>100</v>
      </c>
      <c r="X1336" s="178" t="s">
        <v>100</v>
      </c>
      <c r="Y1336" s="293">
        <v>41625</v>
      </c>
      <c r="Z1336" s="178" t="s">
        <v>100</v>
      </c>
      <c r="AA1336" s="178" t="s">
        <v>100</v>
      </c>
      <c r="AB1336" s="293">
        <v>22500</v>
      </c>
      <c r="AC1336" s="178" t="s">
        <v>166</v>
      </c>
      <c r="AD1336" s="178" t="s">
        <v>100</v>
      </c>
      <c r="AE1336" s="198">
        <f>+V1336+Y1336</f>
        <v>277500</v>
      </c>
      <c r="AF1336" s="176" t="s">
        <v>100</v>
      </c>
      <c r="AG1336" s="178" t="s">
        <v>33</v>
      </c>
      <c r="AH1336" s="290" t="s">
        <v>200</v>
      </c>
      <c r="AI1336" s="290" t="s">
        <v>320</v>
      </c>
      <c r="AJ1336" s="176"/>
    </row>
    <row r="1337" spans="2:36" ht="68.5" customHeight="1" x14ac:dyDescent="0.3">
      <c r="B1337" s="347"/>
      <c r="C1337" s="350"/>
      <c r="D1337" s="353"/>
      <c r="E1337" s="207"/>
      <c r="F1337" s="192"/>
      <c r="G1337" s="193"/>
      <c r="H1337" s="195"/>
      <c r="I1337" s="176"/>
      <c r="J1337" s="11" t="s">
        <v>128</v>
      </c>
      <c r="K1337" s="88" t="s">
        <v>762</v>
      </c>
      <c r="L1337" s="7" t="s">
        <v>87</v>
      </c>
      <c r="M1337" s="145">
        <v>1</v>
      </c>
      <c r="N1337" s="178"/>
      <c r="O1337" s="350"/>
      <c r="P1337" s="195"/>
      <c r="Q1337" s="195"/>
      <c r="R1337" s="195"/>
      <c r="S1337" s="176"/>
      <c r="T1337" s="176"/>
      <c r="U1337" s="197"/>
      <c r="V1337" s="294"/>
      <c r="W1337" s="178"/>
      <c r="X1337" s="178"/>
      <c r="Y1337" s="294"/>
      <c r="Z1337" s="178"/>
      <c r="AA1337" s="178"/>
      <c r="AB1337" s="294"/>
      <c r="AC1337" s="178"/>
      <c r="AD1337" s="178"/>
      <c r="AE1337" s="178"/>
      <c r="AF1337" s="176"/>
      <c r="AG1337" s="178"/>
      <c r="AH1337" s="291"/>
      <c r="AI1337" s="291"/>
      <c r="AJ1337" s="176"/>
    </row>
    <row r="1338" spans="2:36" ht="68.5" customHeight="1" x14ac:dyDescent="0.3">
      <c r="B1338" s="348"/>
      <c r="C1338" s="351"/>
      <c r="D1338" s="354"/>
      <c r="E1338" s="207"/>
      <c r="F1338" s="298"/>
      <c r="G1338" s="299"/>
      <c r="H1338" s="196"/>
      <c r="I1338" s="194"/>
      <c r="J1338" s="29" t="s">
        <v>144</v>
      </c>
      <c r="K1338" s="60" t="s">
        <v>684</v>
      </c>
      <c r="L1338" s="14" t="s">
        <v>87</v>
      </c>
      <c r="M1338" s="145">
        <v>130</v>
      </c>
      <c r="N1338" s="204"/>
      <c r="O1338" s="351"/>
      <c r="P1338" s="195"/>
      <c r="Q1338" s="195"/>
      <c r="R1338" s="195"/>
      <c r="S1338" s="194"/>
      <c r="T1338" s="194"/>
      <c r="U1338" s="231"/>
      <c r="V1338" s="295"/>
      <c r="W1338" s="204"/>
      <c r="X1338" s="204"/>
      <c r="Y1338" s="295"/>
      <c r="Z1338" s="204"/>
      <c r="AA1338" s="204"/>
      <c r="AB1338" s="295"/>
      <c r="AC1338" s="204"/>
      <c r="AD1338" s="204"/>
      <c r="AE1338" s="204"/>
      <c r="AF1338" s="194"/>
      <c r="AG1338" s="204"/>
      <c r="AH1338" s="292"/>
      <c r="AI1338" s="292"/>
      <c r="AJ1338" s="194"/>
    </row>
    <row r="1339" spans="2:36" ht="68.5" customHeight="1" x14ac:dyDescent="0.3">
      <c r="B1339" s="216" t="s">
        <v>868</v>
      </c>
      <c r="C1339" s="194" t="s">
        <v>873</v>
      </c>
      <c r="D1339" s="194" t="s">
        <v>66</v>
      </c>
      <c r="E1339" s="202" t="s">
        <v>67</v>
      </c>
      <c r="F1339" s="192" t="s">
        <v>151</v>
      </c>
      <c r="G1339" s="193" t="s">
        <v>1113</v>
      </c>
      <c r="H1339" s="194" t="s">
        <v>70</v>
      </c>
      <c r="I1339" s="176" t="s">
        <v>100</v>
      </c>
      <c r="J1339" s="11" t="s">
        <v>759</v>
      </c>
      <c r="K1339" s="88" t="s">
        <v>760</v>
      </c>
      <c r="L1339" s="95" t="s">
        <v>765</v>
      </c>
      <c r="M1339" s="7">
        <v>40</v>
      </c>
      <c r="N1339" s="178" t="s">
        <v>757</v>
      </c>
      <c r="O1339" s="194" t="s">
        <v>871</v>
      </c>
      <c r="P1339" s="194" t="s">
        <v>75</v>
      </c>
      <c r="Q1339" s="194" t="s">
        <v>76</v>
      </c>
      <c r="R1339" s="194" t="s">
        <v>77</v>
      </c>
      <c r="S1339" s="176" t="s">
        <v>126</v>
      </c>
      <c r="T1339" s="197">
        <f>+V1339+Y1339</f>
        <v>337730.91000000003</v>
      </c>
      <c r="U1339" s="231">
        <f>+T1339/M1340</f>
        <v>42216.363750000004</v>
      </c>
      <c r="V1339" s="243">
        <v>287071.27</v>
      </c>
      <c r="W1339" s="178" t="s">
        <v>100</v>
      </c>
      <c r="X1339" s="178" t="s">
        <v>100</v>
      </c>
      <c r="Y1339" s="223">
        <v>50659.64</v>
      </c>
      <c r="Z1339" s="178" t="s">
        <v>100</v>
      </c>
      <c r="AA1339" s="178" t="s">
        <v>100</v>
      </c>
      <c r="AB1339" s="243">
        <v>59646.32</v>
      </c>
      <c r="AC1339" s="204" t="s">
        <v>166</v>
      </c>
      <c r="AD1339" s="178" t="s">
        <v>100</v>
      </c>
      <c r="AE1339" s="198">
        <f>+V1339+Y1339</f>
        <v>337730.91000000003</v>
      </c>
      <c r="AF1339" s="176" t="s">
        <v>100</v>
      </c>
      <c r="AG1339" s="178" t="s">
        <v>33</v>
      </c>
      <c r="AH1339" s="374" t="s">
        <v>179</v>
      </c>
      <c r="AI1339" s="374" t="s">
        <v>197</v>
      </c>
      <c r="AJ1339" s="194"/>
    </row>
    <row r="1340" spans="2:36" ht="68.5" customHeight="1" x14ac:dyDescent="0.3">
      <c r="B1340" s="217"/>
      <c r="C1340" s="195"/>
      <c r="D1340" s="195"/>
      <c r="E1340" s="207"/>
      <c r="F1340" s="192"/>
      <c r="G1340" s="193"/>
      <c r="H1340" s="195"/>
      <c r="I1340" s="176"/>
      <c r="J1340" s="11" t="s">
        <v>128</v>
      </c>
      <c r="K1340" s="88" t="s">
        <v>762</v>
      </c>
      <c r="L1340" s="7" t="s">
        <v>87</v>
      </c>
      <c r="M1340" s="7">
        <v>8</v>
      </c>
      <c r="N1340" s="178"/>
      <c r="O1340" s="195"/>
      <c r="P1340" s="195"/>
      <c r="Q1340" s="195"/>
      <c r="R1340" s="195"/>
      <c r="S1340" s="176"/>
      <c r="T1340" s="176"/>
      <c r="U1340" s="232"/>
      <c r="V1340" s="244"/>
      <c r="W1340" s="178"/>
      <c r="X1340" s="178"/>
      <c r="Y1340" s="224"/>
      <c r="Z1340" s="178"/>
      <c r="AA1340" s="178"/>
      <c r="AB1340" s="244"/>
      <c r="AC1340" s="205"/>
      <c r="AD1340" s="178"/>
      <c r="AE1340" s="178"/>
      <c r="AF1340" s="176"/>
      <c r="AG1340" s="178"/>
      <c r="AH1340" s="374"/>
      <c r="AI1340" s="374"/>
      <c r="AJ1340" s="195"/>
    </row>
    <row r="1341" spans="2:36" ht="68.5" customHeight="1" x14ac:dyDescent="0.3">
      <c r="B1341" s="218"/>
      <c r="C1341" s="196"/>
      <c r="D1341" s="196"/>
      <c r="E1341" s="207"/>
      <c r="F1341" s="298"/>
      <c r="G1341" s="193"/>
      <c r="H1341" s="196"/>
      <c r="I1341" s="176"/>
      <c r="J1341" s="11" t="s">
        <v>144</v>
      </c>
      <c r="K1341" s="88" t="s">
        <v>684</v>
      </c>
      <c r="L1341" s="7" t="s">
        <v>87</v>
      </c>
      <c r="M1341" s="7">
        <v>226</v>
      </c>
      <c r="N1341" s="178"/>
      <c r="O1341" s="196"/>
      <c r="P1341" s="195"/>
      <c r="Q1341" s="195"/>
      <c r="R1341" s="195"/>
      <c r="S1341" s="194"/>
      <c r="T1341" s="194"/>
      <c r="U1341" s="233"/>
      <c r="V1341" s="245"/>
      <c r="W1341" s="204"/>
      <c r="X1341" s="204"/>
      <c r="Y1341" s="225"/>
      <c r="Z1341" s="204"/>
      <c r="AA1341" s="204"/>
      <c r="AB1341" s="245"/>
      <c r="AC1341" s="206"/>
      <c r="AD1341" s="204"/>
      <c r="AE1341" s="204"/>
      <c r="AF1341" s="194"/>
      <c r="AG1341" s="204"/>
      <c r="AH1341" s="374"/>
      <c r="AI1341" s="374"/>
      <c r="AJ1341" s="196"/>
    </row>
    <row r="1342" spans="2:36" ht="68.5" customHeight="1" x14ac:dyDescent="0.3">
      <c r="B1342" s="240" t="s">
        <v>1129</v>
      </c>
      <c r="C1342" s="247" t="s">
        <v>874</v>
      </c>
      <c r="D1342" s="247" t="s">
        <v>66</v>
      </c>
      <c r="E1342" s="343" t="s">
        <v>67</v>
      </c>
      <c r="F1342" s="342" t="s">
        <v>151</v>
      </c>
      <c r="G1342" s="297" t="s">
        <v>1124</v>
      </c>
      <c r="H1342" s="247" t="s">
        <v>70</v>
      </c>
      <c r="I1342" s="256" t="s">
        <v>100</v>
      </c>
      <c r="J1342" s="20" t="s">
        <v>759</v>
      </c>
      <c r="K1342" s="82" t="s">
        <v>760</v>
      </c>
      <c r="L1342" s="102" t="s">
        <v>765</v>
      </c>
      <c r="M1342" s="73">
        <v>40</v>
      </c>
      <c r="N1342" s="222" t="s">
        <v>757</v>
      </c>
      <c r="O1342" s="247" t="s">
        <v>871</v>
      </c>
      <c r="P1342" s="247" t="s">
        <v>75</v>
      </c>
      <c r="Q1342" s="247" t="s">
        <v>76</v>
      </c>
      <c r="R1342" s="247" t="s">
        <v>77</v>
      </c>
      <c r="S1342" s="256" t="s">
        <v>126</v>
      </c>
      <c r="T1342" s="282">
        <f>+V1342+Y1342</f>
        <v>64200</v>
      </c>
      <c r="U1342" s="368">
        <f>+T1342/M1343</f>
        <v>12840</v>
      </c>
      <c r="V1342" s="537">
        <v>54570</v>
      </c>
      <c r="W1342" s="222" t="s">
        <v>100</v>
      </c>
      <c r="X1342" s="222" t="s">
        <v>100</v>
      </c>
      <c r="Y1342" s="537">
        <v>9630</v>
      </c>
      <c r="Z1342" s="222" t="s">
        <v>100</v>
      </c>
      <c r="AA1342" s="222" t="s">
        <v>100</v>
      </c>
      <c r="AB1342" s="537">
        <v>11338.298623367455</v>
      </c>
      <c r="AC1342" s="259" t="s">
        <v>166</v>
      </c>
      <c r="AD1342" s="222" t="s">
        <v>100</v>
      </c>
      <c r="AE1342" s="255">
        <f>+V1342+Y1342</f>
        <v>64200</v>
      </c>
      <c r="AF1342" s="256" t="s">
        <v>100</v>
      </c>
      <c r="AG1342" s="259" t="s">
        <v>33</v>
      </c>
      <c r="AH1342" s="375" t="s">
        <v>179</v>
      </c>
      <c r="AI1342" s="375" t="s">
        <v>197</v>
      </c>
      <c r="AJ1342" s="194"/>
    </row>
    <row r="1343" spans="2:36" ht="68.5" customHeight="1" x14ac:dyDescent="0.3">
      <c r="B1343" s="217"/>
      <c r="C1343" s="248"/>
      <c r="D1343" s="248"/>
      <c r="E1343" s="344"/>
      <c r="F1343" s="342"/>
      <c r="G1343" s="297"/>
      <c r="H1343" s="248"/>
      <c r="I1343" s="256"/>
      <c r="J1343" s="20" t="s">
        <v>128</v>
      </c>
      <c r="K1343" s="82" t="s">
        <v>762</v>
      </c>
      <c r="L1343" s="28" t="s">
        <v>87</v>
      </c>
      <c r="M1343" s="65">
        <v>5</v>
      </c>
      <c r="N1343" s="222"/>
      <c r="O1343" s="248"/>
      <c r="P1343" s="248"/>
      <c r="Q1343" s="248"/>
      <c r="R1343" s="248"/>
      <c r="S1343" s="256"/>
      <c r="T1343" s="256"/>
      <c r="U1343" s="369"/>
      <c r="V1343" s="538"/>
      <c r="W1343" s="222"/>
      <c r="X1343" s="222"/>
      <c r="Y1343" s="538"/>
      <c r="Z1343" s="222"/>
      <c r="AA1343" s="222"/>
      <c r="AB1343" s="538"/>
      <c r="AC1343" s="260"/>
      <c r="AD1343" s="222"/>
      <c r="AE1343" s="222"/>
      <c r="AF1343" s="256"/>
      <c r="AG1343" s="260"/>
      <c r="AH1343" s="375"/>
      <c r="AI1343" s="375"/>
      <c r="AJ1343" s="195"/>
    </row>
    <row r="1344" spans="2:36" ht="68.5" customHeight="1" x14ac:dyDescent="0.3">
      <c r="B1344" s="218"/>
      <c r="C1344" s="249"/>
      <c r="D1344" s="249"/>
      <c r="E1344" s="344"/>
      <c r="F1344" s="553"/>
      <c r="G1344" s="297"/>
      <c r="H1344" s="249"/>
      <c r="I1344" s="256"/>
      <c r="J1344" s="20" t="s">
        <v>144</v>
      </c>
      <c r="K1344" s="82" t="s">
        <v>684</v>
      </c>
      <c r="L1344" s="28" t="s">
        <v>87</v>
      </c>
      <c r="M1344" s="65">
        <v>50</v>
      </c>
      <c r="N1344" s="222"/>
      <c r="O1344" s="249"/>
      <c r="P1344" s="248"/>
      <c r="Q1344" s="248"/>
      <c r="R1344" s="248"/>
      <c r="S1344" s="247"/>
      <c r="T1344" s="247"/>
      <c r="U1344" s="370"/>
      <c r="V1344" s="539"/>
      <c r="W1344" s="259"/>
      <c r="X1344" s="259"/>
      <c r="Y1344" s="539"/>
      <c r="Z1344" s="259"/>
      <c r="AA1344" s="259"/>
      <c r="AB1344" s="539"/>
      <c r="AC1344" s="261"/>
      <c r="AD1344" s="259"/>
      <c r="AE1344" s="259"/>
      <c r="AF1344" s="247"/>
      <c r="AG1344" s="261"/>
      <c r="AH1344" s="375"/>
      <c r="AI1344" s="375"/>
      <c r="AJ1344" s="196"/>
    </row>
    <row r="1345" spans="1:36" ht="68.5" customHeight="1" x14ac:dyDescent="0.3">
      <c r="B1345" s="216" t="s">
        <v>869</v>
      </c>
      <c r="C1345" s="194" t="s">
        <v>875</v>
      </c>
      <c r="D1345" s="194" t="s">
        <v>66</v>
      </c>
      <c r="E1345" s="177" t="s">
        <v>67</v>
      </c>
      <c r="F1345" s="177" t="s">
        <v>149</v>
      </c>
      <c r="G1345" s="192" t="s">
        <v>754</v>
      </c>
      <c r="H1345" s="194" t="s">
        <v>70</v>
      </c>
      <c r="I1345" s="176" t="s">
        <v>100</v>
      </c>
      <c r="J1345" s="11" t="s">
        <v>130</v>
      </c>
      <c r="K1345" s="7" t="s">
        <v>131</v>
      </c>
      <c r="L1345" s="7" t="s">
        <v>132</v>
      </c>
      <c r="M1345" s="14">
        <v>4</v>
      </c>
      <c r="N1345" s="204" t="s">
        <v>757</v>
      </c>
      <c r="O1345" s="176" t="s">
        <v>872</v>
      </c>
      <c r="P1345" s="194" t="s">
        <v>75</v>
      </c>
      <c r="Q1345" s="194" t="s">
        <v>76</v>
      </c>
      <c r="R1345" s="194" t="s">
        <v>77</v>
      </c>
      <c r="S1345" s="194" t="s">
        <v>126</v>
      </c>
      <c r="T1345" s="231">
        <f>+V1345+Y1345</f>
        <v>226534.28000000003</v>
      </c>
      <c r="U1345" s="231">
        <f>T1345/M1346</f>
        <v>56633.570000000007</v>
      </c>
      <c r="V1345" s="204">
        <v>192554.14</v>
      </c>
      <c r="W1345" s="204" t="s">
        <v>100</v>
      </c>
      <c r="X1345" s="204" t="s">
        <v>100</v>
      </c>
      <c r="Y1345" s="204">
        <v>33980.14</v>
      </c>
      <c r="Z1345" s="204" t="s">
        <v>100</v>
      </c>
      <c r="AA1345" s="204" t="s">
        <v>100</v>
      </c>
      <c r="AB1345" s="304">
        <v>40007.998859865867</v>
      </c>
      <c r="AC1345" s="204" t="s">
        <v>80</v>
      </c>
      <c r="AD1345" s="194" t="s">
        <v>100</v>
      </c>
      <c r="AE1345" s="219">
        <f>+V1345+Y1345</f>
        <v>226534.28000000003</v>
      </c>
      <c r="AF1345" s="194" t="s">
        <v>100</v>
      </c>
      <c r="AG1345" s="204" t="s">
        <v>33</v>
      </c>
      <c r="AH1345" s="243" t="s">
        <v>953</v>
      </c>
      <c r="AI1345" s="243" t="s">
        <v>197</v>
      </c>
      <c r="AJ1345" s="194"/>
    </row>
    <row r="1346" spans="1:36" ht="68.5" customHeight="1" x14ac:dyDescent="0.3">
      <c r="B1346" s="217"/>
      <c r="C1346" s="195"/>
      <c r="D1346" s="195"/>
      <c r="E1346" s="177"/>
      <c r="F1346" s="177"/>
      <c r="G1346" s="192"/>
      <c r="H1346" s="195"/>
      <c r="I1346" s="176"/>
      <c r="J1346" s="11" t="s">
        <v>133</v>
      </c>
      <c r="K1346" s="7" t="s">
        <v>134</v>
      </c>
      <c r="L1346" s="7" t="s">
        <v>87</v>
      </c>
      <c r="M1346" s="14">
        <v>4</v>
      </c>
      <c r="N1346" s="205"/>
      <c r="O1346" s="176"/>
      <c r="P1346" s="195"/>
      <c r="Q1346" s="195"/>
      <c r="R1346" s="195"/>
      <c r="S1346" s="195"/>
      <c r="T1346" s="232"/>
      <c r="U1346" s="232"/>
      <c r="V1346" s="205"/>
      <c r="W1346" s="205"/>
      <c r="X1346" s="205"/>
      <c r="Y1346" s="205"/>
      <c r="Z1346" s="205"/>
      <c r="AA1346" s="205"/>
      <c r="AB1346" s="409"/>
      <c r="AC1346" s="205"/>
      <c r="AD1346" s="195"/>
      <c r="AE1346" s="220"/>
      <c r="AF1346" s="195"/>
      <c r="AG1346" s="205"/>
      <c r="AH1346" s="244"/>
      <c r="AI1346" s="244"/>
      <c r="AJ1346" s="195"/>
    </row>
    <row r="1347" spans="1:36" ht="68.5" customHeight="1" x14ac:dyDescent="0.3">
      <c r="B1347" s="217"/>
      <c r="C1347" s="195"/>
      <c r="D1347" s="195"/>
      <c r="E1347" s="177"/>
      <c r="F1347" s="177"/>
      <c r="G1347" s="192"/>
      <c r="H1347" s="195"/>
      <c r="I1347" s="176"/>
      <c r="J1347" s="11" t="s">
        <v>230</v>
      </c>
      <c r="K1347" s="7" t="s">
        <v>135</v>
      </c>
      <c r="L1347" s="7" t="s">
        <v>136</v>
      </c>
      <c r="M1347" s="14">
        <v>4</v>
      </c>
      <c r="N1347" s="205"/>
      <c r="O1347" s="176"/>
      <c r="P1347" s="195"/>
      <c r="Q1347" s="195"/>
      <c r="R1347" s="195"/>
      <c r="S1347" s="195"/>
      <c r="T1347" s="232"/>
      <c r="U1347" s="232"/>
      <c r="V1347" s="205"/>
      <c r="W1347" s="205"/>
      <c r="X1347" s="205"/>
      <c r="Y1347" s="205"/>
      <c r="Z1347" s="205"/>
      <c r="AA1347" s="205"/>
      <c r="AB1347" s="409"/>
      <c r="AC1347" s="205"/>
      <c r="AD1347" s="195"/>
      <c r="AE1347" s="220"/>
      <c r="AF1347" s="195"/>
      <c r="AG1347" s="205"/>
      <c r="AH1347" s="244"/>
      <c r="AI1347" s="244"/>
      <c r="AJ1347" s="195"/>
    </row>
    <row r="1348" spans="1:36" ht="68.5" customHeight="1" x14ac:dyDescent="0.3">
      <c r="A1348" s="104"/>
      <c r="B1348" s="218"/>
      <c r="C1348" s="196"/>
      <c r="D1348" s="196"/>
      <c r="E1348" s="177"/>
      <c r="F1348" s="177"/>
      <c r="G1348" s="192"/>
      <c r="H1348" s="196"/>
      <c r="I1348" s="176"/>
      <c r="J1348" s="11" t="s">
        <v>137</v>
      </c>
      <c r="K1348" s="7" t="s">
        <v>138</v>
      </c>
      <c r="L1348" s="7" t="s">
        <v>136</v>
      </c>
      <c r="M1348" s="14">
        <v>4</v>
      </c>
      <c r="N1348" s="206"/>
      <c r="O1348" s="176"/>
      <c r="P1348" s="196"/>
      <c r="Q1348" s="196"/>
      <c r="R1348" s="196"/>
      <c r="S1348" s="196"/>
      <c r="T1348" s="233"/>
      <c r="U1348" s="233"/>
      <c r="V1348" s="206"/>
      <c r="W1348" s="206"/>
      <c r="X1348" s="206"/>
      <c r="Y1348" s="206"/>
      <c r="Z1348" s="206"/>
      <c r="AA1348" s="206"/>
      <c r="AB1348" s="410"/>
      <c r="AC1348" s="206"/>
      <c r="AD1348" s="196"/>
      <c r="AE1348" s="221"/>
      <c r="AF1348" s="196"/>
      <c r="AG1348" s="206"/>
      <c r="AH1348" s="245"/>
      <c r="AI1348" s="245"/>
      <c r="AJ1348" s="196"/>
    </row>
    <row r="1349" spans="1:36" ht="68.5" customHeight="1" x14ac:dyDescent="0.3">
      <c r="B1349" s="341" t="s">
        <v>870</v>
      </c>
      <c r="C1349" s="176" t="s">
        <v>876</v>
      </c>
      <c r="D1349" s="176" t="s">
        <v>66</v>
      </c>
      <c r="E1349" s="177" t="s">
        <v>67</v>
      </c>
      <c r="F1349" s="192" t="s">
        <v>151</v>
      </c>
      <c r="G1349" s="193" t="s">
        <v>1113</v>
      </c>
      <c r="H1349" s="176" t="s">
        <v>70</v>
      </c>
      <c r="I1349" s="176" t="s">
        <v>100</v>
      </c>
      <c r="J1349" s="11" t="s">
        <v>759</v>
      </c>
      <c r="K1349" s="88" t="s">
        <v>760</v>
      </c>
      <c r="L1349" s="95" t="s">
        <v>765</v>
      </c>
      <c r="M1349" s="7">
        <v>40</v>
      </c>
      <c r="N1349" s="178" t="s">
        <v>757</v>
      </c>
      <c r="O1349" s="176" t="s">
        <v>871</v>
      </c>
      <c r="P1349" s="176" t="s">
        <v>75</v>
      </c>
      <c r="Q1349" s="176" t="s">
        <v>76</v>
      </c>
      <c r="R1349" s="176" t="s">
        <v>77</v>
      </c>
      <c r="S1349" s="176" t="s">
        <v>126</v>
      </c>
      <c r="T1349" s="197">
        <f>+V1349+Y1349</f>
        <v>126649.09</v>
      </c>
      <c r="U1349" s="197">
        <f>+T1349/M1350</f>
        <v>42216.363333333335</v>
      </c>
      <c r="V1349" s="178">
        <v>107651.73</v>
      </c>
      <c r="W1349" s="178" t="s">
        <v>100</v>
      </c>
      <c r="X1349" s="178" t="s">
        <v>100</v>
      </c>
      <c r="Y1349" s="178">
        <v>18997.36</v>
      </c>
      <c r="Z1349" s="178" t="s">
        <v>100</v>
      </c>
      <c r="AA1349" s="178" t="s">
        <v>100</v>
      </c>
      <c r="AB1349" s="199">
        <v>22367.37</v>
      </c>
      <c r="AC1349" s="178" t="s">
        <v>166</v>
      </c>
      <c r="AD1349" s="176" t="s">
        <v>100</v>
      </c>
      <c r="AE1349" s="198">
        <f>+V1349+Y1349</f>
        <v>126649.09</v>
      </c>
      <c r="AF1349" s="176" t="s">
        <v>100</v>
      </c>
      <c r="AG1349" s="178" t="s">
        <v>33</v>
      </c>
      <c r="AH1349" s="374" t="s">
        <v>254</v>
      </c>
      <c r="AI1349" s="374" t="s">
        <v>435</v>
      </c>
      <c r="AJ1349" s="176"/>
    </row>
    <row r="1350" spans="1:36" ht="68.5" customHeight="1" x14ac:dyDescent="0.3">
      <c r="B1350" s="217"/>
      <c r="C1350" s="195"/>
      <c r="D1350" s="195"/>
      <c r="E1350" s="201"/>
      <c r="F1350" s="365"/>
      <c r="G1350" s="301"/>
      <c r="H1350" s="195"/>
      <c r="I1350" s="196"/>
      <c r="J1350" s="80" t="s">
        <v>128</v>
      </c>
      <c r="K1350" s="63" t="s">
        <v>762</v>
      </c>
      <c r="L1350" s="22" t="s">
        <v>87</v>
      </c>
      <c r="M1350" s="16">
        <v>3</v>
      </c>
      <c r="N1350" s="206"/>
      <c r="O1350" s="195"/>
      <c r="P1350" s="195"/>
      <c r="Q1350" s="195"/>
      <c r="R1350" s="195"/>
      <c r="S1350" s="195"/>
      <c r="T1350" s="232"/>
      <c r="U1350" s="232"/>
      <c r="V1350" s="205"/>
      <c r="W1350" s="206"/>
      <c r="X1350" s="206"/>
      <c r="Y1350" s="205"/>
      <c r="Z1350" s="206"/>
      <c r="AA1350" s="206"/>
      <c r="AB1350" s="409"/>
      <c r="AC1350" s="205"/>
      <c r="AD1350" s="195"/>
      <c r="AE1350" s="206"/>
      <c r="AF1350" s="195"/>
      <c r="AG1350" s="205"/>
      <c r="AH1350" s="550"/>
      <c r="AI1350" s="550"/>
      <c r="AJ1350" s="195"/>
    </row>
    <row r="1351" spans="1:36" ht="68.5" customHeight="1" x14ac:dyDescent="0.3">
      <c r="B1351" s="218"/>
      <c r="C1351" s="196"/>
      <c r="D1351" s="196"/>
      <c r="E1351" s="177"/>
      <c r="F1351" s="298"/>
      <c r="G1351" s="193"/>
      <c r="H1351" s="196"/>
      <c r="I1351" s="176"/>
      <c r="J1351" s="11" t="s">
        <v>144</v>
      </c>
      <c r="K1351" s="88" t="s">
        <v>684</v>
      </c>
      <c r="L1351" s="7" t="s">
        <v>87</v>
      </c>
      <c r="M1351" s="14">
        <v>84</v>
      </c>
      <c r="N1351" s="178"/>
      <c r="O1351" s="196"/>
      <c r="P1351" s="196"/>
      <c r="Q1351" s="196"/>
      <c r="R1351" s="196"/>
      <c r="S1351" s="196"/>
      <c r="T1351" s="233"/>
      <c r="U1351" s="233"/>
      <c r="V1351" s="206"/>
      <c r="W1351" s="204"/>
      <c r="X1351" s="204"/>
      <c r="Y1351" s="206"/>
      <c r="Z1351" s="204"/>
      <c r="AA1351" s="204"/>
      <c r="AB1351" s="410"/>
      <c r="AC1351" s="206"/>
      <c r="AD1351" s="196"/>
      <c r="AE1351" s="204"/>
      <c r="AF1351" s="196"/>
      <c r="AG1351" s="206"/>
      <c r="AH1351" s="374"/>
      <c r="AI1351" s="374"/>
      <c r="AJ1351" s="196"/>
    </row>
    <row r="1352" spans="1:36" ht="128.15" customHeight="1" x14ac:dyDescent="0.3">
      <c r="B1352" s="216" t="s">
        <v>1007</v>
      </c>
      <c r="C1352" s="194" t="s">
        <v>874</v>
      </c>
      <c r="D1352" s="194" t="s">
        <v>66</v>
      </c>
      <c r="E1352" s="202" t="s">
        <v>67</v>
      </c>
      <c r="F1352" s="192" t="s">
        <v>151</v>
      </c>
      <c r="G1352" s="193" t="s">
        <v>1113</v>
      </c>
      <c r="H1352" s="194" t="s">
        <v>70</v>
      </c>
      <c r="I1352" s="176" t="s">
        <v>100</v>
      </c>
      <c r="J1352" s="11" t="s">
        <v>759</v>
      </c>
      <c r="K1352" s="88" t="s">
        <v>760</v>
      </c>
      <c r="L1352" s="95" t="s">
        <v>765</v>
      </c>
      <c r="M1352" s="16">
        <v>40</v>
      </c>
      <c r="N1352" s="178" t="s">
        <v>757</v>
      </c>
      <c r="O1352" s="194" t="s">
        <v>871</v>
      </c>
      <c r="P1352" s="194" t="s">
        <v>75</v>
      </c>
      <c r="Q1352" s="194" t="s">
        <v>76</v>
      </c>
      <c r="R1352" s="194" t="s">
        <v>77</v>
      </c>
      <c r="S1352" s="176" t="s">
        <v>126</v>
      </c>
      <c r="T1352" s="197">
        <f>+V1352+Y1352</f>
        <v>64200</v>
      </c>
      <c r="U1352" s="231">
        <f>+T1352/M1353</f>
        <v>12840</v>
      </c>
      <c r="V1352" s="304">
        <v>54570</v>
      </c>
      <c r="W1352" s="178" t="s">
        <v>100</v>
      </c>
      <c r="X1352" s="178" t="s">
        <v>100</v>
      </c>
      <c r="Y1352" s="304">
        <v>9630</v>
      </c>
      <c r="Z1352" s="178" t="s">
        <v>100</v>
      </c>
      <c r="AA1352" s="178" t="s">
        <v>100</v>
      </c>
      <c r="AB1352" s="304">
        <v>11338.298623367455</v>
      </c>
      <c r="AC1352" s="204" t="s">
        <v>166</v>
      </c>
      <c r="AD1352" s="178" t="s">
        <v>100</v>
      </c>
      <c r="AE1352" s="198">
        <f>+V1352+Y1352</f>
        <v>64200</v>
      </c>
      <c r="AF1352" s="176" t="s">
        <v>100</v>
      </c>
      <c r="AG1352" s="204" t="s">
        <v>33</v>
      </c>
      <c r="AH1352" s="374" t="s">
        <v>181</v>
      </c>
      <c r="AI1352" s="374" t="s">
        <v>182</v>
      </c>
      <c r="AJ1352" s="194"/>
    </row>
    <row r="1353" spans="1:36" ht="68.5" customHeight="1" x14ac:dyDescent="0.3">
      <c r="B1353" s="217"/>
      <c r="C1353" s="195"/>
      <c r="D1353" s="195"/>
      <c r="E1353" s="207"/>
      <c r="F1353" s="192"/>
      <c r="G1353" s="193"/>
      <c r="H1353" s="195"/>
      <c r="I1353" s="176"/>
      <c r="J1353" s="11" t="s">
        <v>128</v>
      </c>
      <c r="K1353" s="88" t="s">
        <v>762</v>
      </c>
      <c r="L1353" s="7" t="s">
        <v>87</v>
      </c>
      <c r="M1353" s="14">
        <v>5</v>
      </c>
      <c r="N1353" s="178"/>
      <c r="O1353" s="195"/>
      <c r="P1353" s="195"/>
      <c r="Q1353" s="195"/>
      <c r="R1353" s="195"/>
      <c r="S1353" s="176"/>
      <c r="T1353" s="176"/>
      <c r="U1353" s="232"/>
      <c r="V1353" s="409"/>
      <c r="W1353" s="178"/>
      <c r="X1353" s="178"/>
      <c r="Y1353" s="409"/>
      <c r="Z1353" s="178"/>
      <c r="AA1353" s="178"/>
      <c r="AB1353" s="409"/>
      <c r="AC1353" s="205"/>
      <c r="AD1353" s="178"/>
      <c r="AE1353" s="178"/>
      <c r="AF1353" s="176"/>
      <c r="AG1353" s="205"/>
      <c r="AH1353" s="374"/>
      <c r="AI1353" s="374"/>
      <c r="AJ1353" s="195"/>
    </row>
    <row r="1354" spans="1:36" ht="68.5" customHeight="1" x14ac:dyDescent="0.3">
      <c r="B1354" s="218"/>
      <c r="C1354" s="196"/>
      <c r="D1354" s="196"/>
      <c r="E1354" s="207"/>
      <c r="F1354" s="298"/>
      <c r="G1354" s="193"/>
      <c r="H1354" s="196"/>
      <c r="I1354" s="176"/>
      <c r="J1354" s="11" t="s">
        <v>144</v>
      </c>
      <c r="K1354" s="88" t="s">
        <v>684</v>
      </c>
      <c r="L1354" s="7" t="s">
        <v>87</v>
      </c>
      <c r="M1354" s="14">
        <v>50</v>
      </c>
      <c r="N1354" s="178"/>
      <c r="O1354" s="196"/>
      <c r="P1354" s="195"/>
      <c r="Q1354" s="195"/>
      <c r="R1354" s="195"/>
      <c r="S1354" s="194"/>
      <c r="T1354" s="194"/>
      <c r="U1354" s="233"/>
      <c r="V1354" s="410"/>
      <c r="W1354" s="204"/>
      <c r="X1354" s="204"/>
      <c r="Y1354" s="410"/>
      <c r="Z1354" s="204"/>
      <c r="AA1354" s="204"/>
      <c r="AB1354" s="410"/>
      <c r="AC1354" s="206"/>
      <c r="AD1354" s="204"/>
      <c r="AE1354" s="204"/>
      <c r="AF1354" s="194"/>
      <c r="AG1354" s="206"/>
      <c r="AH1354" s="374"/>
      <c r="AI1354" s="374"/>
      <c r="AJ1354" s="196"/>
    </row>
    <row r="1355" spans="1:36" ht="130" customHeight="1" x14ac:dyDescent="0.3">
      <c r="B1355" s="210" t="s">
        <v>854</v>
      </c>
      <c r="C1355" s="195" t="s">
        <v>857</v>
      </c>
      <c r="D1355" s="195" t="s">
        <v>90</v>
      </c>
      <c r="E1355" s="207" t="s">
        <v>67</v>
      </c>
      <c r="F1355" s="192" t="s">
        <v>151</v>
      </c>
      <c r="G1355" s="193" t="s">
        <v>1113</v>
      </c>
      <c r="H1355" s="194" t="s">
        <v>70</v>
      </c>
      <c r="I1355" s="176" t="s">
        <v>100</v>
      </c>
      <c r="J1355" s="11" t="s">
        <v>759</v>
      </c>
      <c r="K1355" s="88" t="s">
        <v>760</v>
      </c>
      <c r="L1355" s="95" t="s">
        <v>765</v>
      </c>
      <c r="M1355" s="59">
        <v>40</v>
      </c>
      <c r="N1355" s="178" t="s">
        <v>757</v>
      </c>
      <c r="O1355" s="194" t="s">
        <v>858</v>
      </c>
      <c r="P1355" s="194" t="s">
        <v>75</v>
      </c>
      <c r="Q1355" s="194" t="s">
        <v>76</v>
      </c>
      <c r="R1355" s="194" t="s">
        <v>77</v>
      </c>
      <c r="S1355" s="176" t="s">
        <v>126</v>
      </c>
      <c r="T1355" s="197">
        <f>+V1355+Y1355</f>
        <v>344540</v>
      </c>
      <c r="U1355" s="176" t="s">
        <v>100</v>
      </c>
      <c r="V1355" s="198">
        <v>292859</v>
      </c>
      <c r="W1355" s="198" t="s">
        <v>100</v>
      </c>
      <c r="X1355" s="198" t="s">
        <v>100</v>
      </c>
      <c r="Y1355" s="198">
        <v>51681</v>
      </c>
      <c r="Z1355" s="198" t="s">
        <v>100</v>
      </c>
      <c r="AA1355" s="178" t="s">
        <v>100</v>
      </c>
      <c r="AB1355" s="178">
        <v>27935.68</v>
      </c>
      <c r="AC1355" s="178" t="s">
        <v>166</v>
      </c>
      <c r="AD1355" s="178" t="s">
        <v>100</v>
      </c>
      <c r="AE1355" s="198">
        <f>+V1355+Y1355</f>
        <v>344540</v>
      </c>
      <c r="AF1355" s="178" t="s">
        <v>100</v>
      </c>
      <c r="AG1355" s="178" t="s">
        <v>33</v>
      </c>
      <c r="AH1355" s="204" t="s">
        <v>859</v>
      </c>
      <c r="AI1355" s="204" t="s">
        <v>179</v>
      </c>
      <c r="AJ1355" s="178"/>
    </row>
    <row r="1356" spans="1:36" ht="68.5" customHeight="1" x14ac:dyDescent="0.3">
      <c r="B1356" s="179"/>
      <c r="C1356" s="195"/>
      <c r="D1356" s="195"/>
      <c r="E1356" s="207"/>
      <c r="F1356" s="192"/>
      <c r="G1356" s="193"/>
      <c r="H1356" s="195"/>
      <c r="I1356" s="176"/>
      <c r="J1356" s="11" t="s">
        <v>128</v>
      </c>
      <c r="K1356" s="88" t="s">
        <v>762</v>
      </c>
      <c r="L1356" s="7" t="s">
        <v>87</v>
      </c>
      <c r="M1356" s="59">
        <v>4</v>
      </c>
      <c r="N1356" s="178"/>
      <c r="O1356" s="195"/>
      <c r="P1356" s="195"/>
      <c r="Q1356" s="195"/>
      <c r="R1356" s="195"/>
      <c r="S1356" s="176"/>
      <c r="T1356" s="176"/>
      <c r="U1356" s="176"/>
      <c r="V1356" s="198"/>
      <c r="W1356" s="198"/>
      <c r="X1356" s="198"/>
      <c r="Y1356" s="198"/>
      <c r="Z1356" s="198"/>
      <c r="AA1356" s="178"/>
      <c r="AB1356" s="178"/>
      <c r="AC1356" s="178"/>
      <c r="AD1356" s="178"/>
      <c r="AE1356" s="178"/>
      <c r="AF1356" s="178"/>
      <c r="AG1356" s="178"/>
      <c r="AH1356" s="205"/>
      <c r="AI1356" s="205"/>
      <c r="AJ1356" s="178"/>
    </row>
    <row r="1357" spans="1:36" ht="89.15" customHeight="1" x14ac:dyDescent="0.3">
      <c r="B1357" s="179"/>
      <c r="C1357" s="196"/>
      <c r="D1357" s="196"/>
      <c r="E1357" s="201"/>
      <c r="F1357" s="192"/>
      <c r="G1357" s="193"/>
      <c r="H1357" s="196"/>
      <c r="I1357" s="176"/>
      <c r="J1357" s="11" t="s">
        <v>144</v>
      </c>
      <c r="K1357" s="88" t="s">
        <v>684</v>
      </c>
      <c r="L1357" s="7" t="s">
        <v>87</v>
      </c>
      <c r="M1357" s="7">
        <v>192</v>
      </c>
      <c r="N1357" s="178"/>
      <c r="O1357" s="196"/>
      <c r="P1357" s="195"/>
      <c r="Q1357" s="195"/>
      <c r="R1357" s="195"/>
      <c r="S1357" s="194"/>
      <c r="T1357" s="194"/>
      <c r="U1357" s="194"/>
      <c r="V1357" s="219"/>
      <c r="W1357" s="219"/>
      <c r="X1357" s="219"/>
      <c r="Y1357" s="219"/>
      <c r="Z1357" s="219"/>
      <c r="AA1357" s="204"/>
      <c r="AB1357" s="204"/>
      <c r="AC1357" s="204"/>
      <c r="AD1357" s="204"/>
      <c r="AE1357" s="204"/>
      <c r="AF1357" s="204"/>
      <c r="AG1357" s="204"/>
      <c r="AH1357" s="205"/>
      <c r="AI1357" s="205"/>
      <c r="AJ1357" s="204"/>
    </row>
    <row r="1358" spans="1:36" ht="56.15" customHeight="1" x14ac:dyDescent="0.3">
      <c r="B1358" s="176" t="s">
        <v>855</v>
      </c>
      <c r="C1358" s="194" t="s">
        <v>860</v>
      </c>
      <c r="D1358" s="194" t="s">
        <v>90</v>
      </c>
      <c r="E1358" s="202" t="s">
        <v>67</v>
      </c>
      <c r="F1358" s="192" t="s">
        <v>151</v>
      </c>
      <c r="G1358" s="193" t="s">
        <v>1113</v>
      </c>
      <c r="H1358" s="194" t="s">
        <v>70</v>
      </c>
      <c r="I1358" s="176" t="s">
        <v>100</v>
      </c>
      <c r="J1358" s="11" t="s">
        <v>759</v>
      </c>
      <c r="K1358" s="88" t="s">
        <v>760</v>
      </c>
      <c r="L1358" s="95" t="s">
        <v>765</v>
      </c>
      <c r="M1358" s="59">
        <v>40</v>
      </c>
      <c r="N1358" s="178" t="s">
        <v>757</v>
      </c>
      <c r="O1358" s="194" t="s">
        <v>858</v>
      </c>
      <c r="P1358" s="194" t="s">
        <v>75</v>
      </c>
      <c r="Q1358" s="194" t="s">
        <v>76</v>
      </c>
      <c r="R1358" s="194" t="s">
        <v>77</v>
      </c>
      <c r="S1358" s="176" t="s">
        <v>126</v>
      </c>
      <c r="T1358" s="197">
        <f>+V1358+Y1358</f>
        <v>278200</v>
      </c>
      <c r="U1358" s="176" t="s">
        <v>100</v>
      </c>
      <c r="V1358" s="198">
        <v>236470</v>
      </c>
      <c r="W1358" s="178" t="s">
        <v>100</v>
      </c>
      <c r="X1358" s="178" t="s">
        <v>100</v>
      </c>
      <c r="Y1358" s="198">
        <v>41730</v>
      </c>
      <c r="Z1358" s="178" t="s">
        <v>100</v>
      </c>
      <c r="AA1358" s="178" t="s">
        <v>100</v>
      </c>
      <c r="AB1358" s="198">
        <v>22556.76</v>
      </c>
      <c r="AC1358" s="198" t="s">
        <v>166</v>
      </c>
      <c r="AD1358" s="178" t="s">
        <v>100</v>
      </c>
      <c r="AE1358" s="198">
        <f>+V1358+Y1358</f>
        <v>278200</v>
      </c>
      <c r="AF1358" s="178" t="s">
        <v>100</v>
      </c>
      <c r="AG1358" s="198" t="s">
        <v>33</v>
      </c>
      <c r="AH1358" s="198" t="s">
        <v>178</v>
      </c>
      <c r="AI1358" s="198" t="s">
        <v>179</v>
      </c>
      <c r="AJ1358" s="197"/>
    </row>
    <row r="1359" spans="1:36" ht="81" customHeight="1" x14ac:dyDescent="0.3">
      <c r="B1359" s="179"/>
      <c r="C1359" s="195"/>
      <c r="D1359" s="195"/>
      <c r="E1359" s="207"/>
      <c r="F1359" s="192"/>
      <c r="G1359" s="193"/>
      <c r="H1359" s="195"/>
      <c r="I1359" s="176"/>
      <c r="J1359" s="11" t="s">
        <v>128</v>
      </c>
      <c r="K1359" s="88" t="s">
        <v>762</v>
      </c>
      <c r="L1359" s="7" t="s">
        <v>87</v>
      </c>
      <c r="M1359" s="59">
        <v>4</v>
      </c>
      <c r="N1359" s="178"/>
      <c r="O1359" s="195"/>
      <c r="P1359" s="195"/>
      <c r="Q1359" s="195"/>
      <c r="R1359" s="195"/>
      <c r="S1359" s="176"/>
      <c r="T1359" s="176"/>
      <c r="U1359" s="176"/>
      <c r="V1359" s="178"/>
      <c r="W1359" s="178"/>
      <c r="X1359" s="178"/>
      <c r="Y1359" s="178"/>
      <c r="Z1359" s="178"/>
      <c r="AA1359" s="178"/>
      <c r="AB1359" s="178"/>
      <c r="AC1359" s="178"/>
      <c r="AD1359" s="178"/>
      <c r="AE1359" s="178"/>
      <c r="AF1359" s="178"/>
      <c r="AG1359" s="178"/>
      <c r="AH1359" s="178"/>
      <c r="AI1359" s="178"/>
      <c r="AJ1359" s="176"/>
    </row>
    <row r="1360" spans="1:36" ht="73.5" customHeight="1" x14ac:dyDescent="0.3">
      <c r="B1360" s="179"/>
      <c r="C1360" s="196"/>
      <c r="D1360" s="196"/>
      <c r="E1360" s="201"/>
      <c r="F1360" s="192"/>
      <c r="G1360" s="193"/>
      <c r="H1360" s="196"/>
      <c r="I1360" s="176"/>
      <c r="J1360" s="11" t="s">
        <v>144</v>
      </c>
      <c r="K1360" s="88" t="s">
        <v>684</v>
      </c>
      <c r="L1360" s="7" t="s">
        <v>87</v>
      </c>
      <c r="M1360" s="7">
        <v>150</v>
      </c>
      <c r="N1360" s="178"/>
      <c r="O1360" s="196"/>
      <c r="P1360" s="195"/>
      <c r="Q1360" s="195"/>
      <c r="R1360" s="195"/>
      <c r="S1360" s="194"/>
      <c r="T1360" s="194"/>
      <c r="U1360" s="194"/>
      <c r="V1360" s="204"/>
      <c r="W1360" s="204"/>
      <c r="X1360" s="204"/>
      <c r="Y1360" s="204"/>
      <c r="Z1360" s="204"/>
      <c r="AA1360" s="204"/>
      <c r="AB1360" s="204"/>
      <c r="AC1360" s="204"/>
      <c r="AD1360" s="204"/>
      <c r="AE1360" s="204"/>
      <c r="AF1360" s="204"/>
      <c r="AG1360" s="204"/>
      <c r="AH1360" s="204"/>
      <c r="AI1360" s="204"/>
      <c r="AJ1360" s="194"/>
    </row>
    <row r="1361" spans="2:37" ht="47.5" customHeight="1" x14ac:dyDescent="0.3">
      <c r="B1361" s="341" t="s">
        <v>856</v>
      </c>
      <c r="C1361" s="176" t="s">
        <v>862</v>
      </c>
      <c r="D1361" s="194" t="s">
        <v>66</v>
      </c>
      <c r="E1361" s="177" t="s">
        <v>67</v>
      </c>
      <c r="F1361" s="177" t="s">
        <v>149</v>
      </c>
      <c r="G1361" s="192" t="s">
        <v>754</v>
      </c>
      <c r="H1361" s="194" t="s">
        <v>70</v>
      </c>
      <c r="I1361" s="176" t="s">
        <v>100</v>
      </c>
      <c r="J1361" s="11" t="s">
        <v>130</v>
      </c>
      <c r="K1361" s="7" t="s">
        <v>131</v>
      </c>
      <c r="L1361" s="7" t="s">
        <v>132</v>
      </c>
      <c r="M1361" s="7">
        <v>2</v>
      </c>
      <c r="N1361" s="200" t="s">
        <v>757</v>
      </c>
      <c r="O1361" s="194" t="s">
        <v>867</v>
      </c>
      <c r="P1361" s="194" t="s">
        <v>75</v>
      </c>
      <c r="Q1361" s="194" t="s">
        <v>76</v>
      </c>
      <c r="R1361" s="194" t="s">
        <v>77</v>
      </c>
      <c r="S1361" s="176" t="s">
        <v>126</v>
      </c>
      <c r="T1361" s="197">
        <f>+V1361+Y1361</f>
        <v>151940</v>
      </c>
      <c r="U1361" s="257" t="s">
        <v>100</v>
      </c>
      <c r="V1361" s="185">
        <v>129149</v>
      </c>
      <c r="W1361" s="178" t="s">
        <v>100</v>
      </c>
      <c r="X1361" s="178" t="s">
        <v>100</v>
      </c>
      <c r="Y1361" s="185">
        <v>22791</v>
      </c>
      <c r="Z1361" s="178" t="s">
        <v>100</v>
      </c>
      <c r="AA1361" s="178" t="s">
        <v>100</v>
      </c>
      <c r="AB1361" s="185">
        <v>12319.46</v>
      </c>
      <c r="AC1361" s="178" t="s">
        <v>80</v>
      </c>
      <c r="AD1361" s="178" t="s">
        <v>100</v>
      </c>
      <c r="AE1361" s="198">
        <f>+V1361+Y1361</f>
        <v>151940</v>
      </c>
      <c r="AF1361" s="176" t="s">
        <v>100</v>
      </c>
      <c r="AG1361" s="178" t="s">
        <v>33</v>
      </c>
      <c r="AH1361" s="204" t="s">
        <v>178</v>
      </c>
      <c r="AI1361" s="204" t="s">
        <v>179</v>
      </c>
      <c r="AJ1361" s="176"/>
    </row>
    <row r="1362" spans="2:37" ht="52" x14ac:dyDescent="0.3">
      <c r="B1362" s="341"/>
      <c r="C1362" s="176"/>
      <c r="D1362" s="195"/>
      <c r="E1362" s="177"/>
      <c r="F1362" s="177"/>
      <c r="G1362" s="192"/>
      <c r="H1362" s="195"/>
      <c r="I1362" s="176"/>
      <c r="J1362" s="11" t="s">
        <v>133</v>
      </c>
      <c r="K1362" s="7" t="s">
        <v>134</v>
      </c>
      <c r="L1362" s="7" t="s">
        <v>87</v>
      </c>
      <c r="M1362" s="7">
        <v>2</v>
      </c>
      <c r="N1362" s="200"/>
      <c r="O1362" s="195"/>
      <c r="P1362" s="195"/>
      <c r="Q1362" s="195"/>
      <c r="R1362" s="195"/>
      <c r="S1362" s="176"/>
      <c r="T1362" s="176"/>
      <c r="U1362" s="258"/>
      <c r="V1362" s="185"/>
      <c r="W1362" s="178"/>
      <c r="X1362" s="178"/>
      <c r="Y1362" s="185"/>
      <c r="Z1362" s="178"/>
      <c r="AA1362" s="178"/>
      <c r="AB1362" s="185"/>
      <c r="AC1362" s="178"/>
      <c r="AD1362" s="178"/>
      <c r="AE1362" s="178"/>
      <c r="AF1362" s="176"/>
      <c r="AG1362" s="178"/>
      <c r="AH1362" s="205"/>
      <c r="AI1362" s="205"/>
      <c r="AJ1362" s="176"/>
    </row>
    <row r="1363" spans="2:37" ht="39" x14ac:dyDescent="0.3">
      <c r="B1363" s="341"/>
      <c r="C1363" s="176"/>
      <c r="D1363" s="195"/>
      <c r="E1363" s="177"/>
      <c r="F1363" s="177"/>
      <c r="G1363" s="192"/>
      <c r="H1363" s="195"/>
      <c r="I1363" s="176"/>
      <c r="J1363" s="11" t="s">
        <v>230</v>
      </c>
      <c r="K1363" s="7" t="s">
        <v>135</v>
      </c>
      <c r="L1363" s="7" t="s">
        <v>136</v>
      </c>
      <c r="M1363" s="7">
        <v>2</v>
      </c>
      <c r="N1363" s="200"/>
      <c r="O1363" s="195"/>
      <c r="P1363" s="195"/>
      <c r="Q1363" s="195"/>
      <c r="R1363" s="195"/>
      <c r="S1363" s="176"/>
      <c r="T1363" s="176"/>
      <c r="U1363" s="258"/>
      <c r="V1363" s="185"/>
      <c r="W1363" s="178"/>
      <c r="X1363" s="178"/>
      <c r="Y1363" s="185"/>
      <c r="Z1363" s="178"/>
      <c r="AA1363" s="178"/>
      <c r="AB1363" s="185"/>
      <c r="AC1363" s="178"/>
      <c r="AD1363" s="178"/>
      <c r="AE1363" s="178"/>
      <c r="AF1363" s="176"/>
      <c r="AG1363" s="178"/>
      <c r="AH1363" s="205"/>
      <c r="AI1363" s="205"/>
      <c r="AJ1363" s="176"/>
    </row>
    <row r="1364" spans="2:37" ht="26" x14ac:dyDescent="0.3">
      <c r="B1364" s="341"/>
      <c r="C1364" s="176"/>
      <c r="D1364" s="196"/>
      <c r="E1364" s="177"/>
      <c r="F1364" s="177"/>
      <c r="G1364" s="192"/>
      <c r="H1364" s="196"/>
      <c r="I1364" s="176"/>
      <c r="J1364" s="11" t="s">
        <v>137</v>
      </c>
      <c r="K1364" s="7" t="s">
        <v>138</v>
      </c>
      <c r="L1364" s="7" t="s">
        <v>136</v>
      </c>
      <c r="M1364" s="7">
        <v>2</v>
      </c>
      <c r="N1364" s="200"/>
      <c r="O1364" s="196"/>
      <c r="P1364" s="196"/>
      <c r="Q1364" s="196"/>
      <c r="R1364" s="196"/>
      <c r="S1364" s="176"/>
      <c r="T1364" s="176"/>
      <c r="U1364" s="258"/>
      <c r="V1364" s="185"/>
      <c r="W1364" s="178"/>
      <c r="X1364" s="178"/>
      <c r="Y1364" s="185"/>
      <c r="Z1364" s="178"/>
      <c r="AA1364" s="178"/>
      <c r="AB1364" s="185"/>
      <c r="AC1364" s="178"/>
      <c r="AD1364" s="178"/>
      <c r="AE1364" s="178"/>
      <c r="AF1364" s="176"/>
      <c r="AG1364" s="178"/>
      <c r="AH1364" s="205"/>
      <c r="AI1364" s="205"/>
      <c r="AJ1364" s="176"/>
    </row>
    <row r="1365" spans="2:37" ht="143" x14ac:dyDescent="0.3">
      <c r="B1365" s="7" t="s">
        <v>861</v>
      </c>
      <c r="C1365" s="7" t="s">
        <v>863</v>
      </c>
      <c r="D1365" s="7" t="s">
        <v>90</v>
      </c>
      <c r="E1365" s="10" t="s">
        <v>67</v>
      </c>
      <c r="F1365" s="61" t="s">
        <v>151</v>
      </c>
      <c r="G1365" s="9" t="s">
        <v>1113</v>
      </c>
      <c r="H1365" s="7" t="s">
        <v>70</v>
      </c>
      <c r="I1365" s="7" t="s">
        <v>100</v>
      </c>
      <c r="J1365" s="11" t="s">
        <v>144</v>
      </c>
      <c r="K1365" s="88" t="s">
        <v>684</v>
      </c>
      <c r="L1365" s="7" t="s">
        <v>87</v>
      </c>
      <c r="M1365" s="7">
        <v>8</v>
      </c>
      <c r="N1365" s="8" t="s">
        <v>757</v>
      </c>
      <c r="O1365" s="7" t="s">
        <v>858</v>
      </c>
      <c r="P1365" s="7" t="s">
        <v>75</v>
      </c>
      <c r="Q1365" s="7" t="s">
        <v>76</v>
      </c>
      <c r="R1365" s="7" t="s">
        <v>77</v>
      </c>
      <c r="S1365" s="7" t="s">
        <v>126</v>
      </c>
      <c r="T1365" s="125">
        <f>+V1365+Y1365</f>
        <v>77040</v>
      </c>
      <c r="U1365" s="7" t="s">
        <v>100</v>
      </c>
      <c r="V1365" s="91">
        <v>65484</v>
      </c>
      <c r="W1365" s="8" t="s">
        <v>100</v>
      </c>
      <c r="X1365" s="8" t="s">
        <v>100</v>
      </c>
      <c r="Y1365" s="91">
        <v>11556</v>
      </c>
      <c r="Z1365" s="8" t="s">
        <v>100</v>
      </c>
      <c r="AA1365" s="8" t="s">
        <v>100</v>
      </c>
      <c r="AB1365" s="91">
        <v>6246.49</v>
      </c>
      <c r="AC1365" s="91" t="s">
        <v>166</v>
      </c>
      <c r="AD1365" s="8" t="s">
        <v>100</v>
      </c>
      <c r="AE1365" s="91">
        <f>+V1365+Y1365</f>
        <v>77040</v>
      </c>
      <c r="AF1365" s="8" t="s">
        <v>100</v>
      </c>
      <c r="AG1365" s="91" t="s">
        <v>33</v>
      </c>
      <c r="AH1365" s="96" t="s">
        <v>270</v>
      </c>
      <c r="AI1365" s="97" t="s">
        <v>274</v>
      </c>
      <c r="AJ1365" s="125"/>
    </row>
    <row r="1366" spans="2:37" x14ac:dyDescent="0.3">
      <c r="T1366" s="1"/>
      <c r="U1366" s="1"/>
      <c r="V1366" s="1"/>
      <c r="W1366" s="1"/>
      <c r="X1366" s="1"/>
      <c r="Y1366" s="1"/>
      <c r="Z1366" s="1"/>
    </row>
    <row r="1367" spans="2:37" x14ac:dyDescent="0.3">
      <c r="T1367" s="1"/>
      <c r="U1367" s="1"/>
      <c r="V1367" s="1"/>
      <c r="W1367" s="1"/>
      <c r="X1367" s="1"/>
      <c r="Y1367" s="1"/>
      <c r="Z1367" s="1"/>
      <c r="AK1367" s="31"/>
    </row>
    <row r="1368" spans="2:37" x14ac:dyDescent="0.3">
      <c r="D1368" s="148"/>
      <c r="H1368" s="148"/>
      <c r="I1368" s="148"/>
      <c r="T1368" s="1"/>
      <c r="U1368" s="1"/>
      <c r="V1368" s="1"/>
      <c r="W1368" s="1"/>
      <c r="X1368" s="1"/>
      <c r="Y1368" s="1"/>
      <c r="Z1368" s="1"/>
    </row>
    <row r="1369" spans="2:37" x14ac:dyDescent="0.3">
      <c r="B1369" s="151" t="s">
        <v>228</v>
      </c>
      <c r="C1369" s="31"/>
      <c r="D1369" s="152"/>
      <c r="E1369" s="152"/>
      <c r="F1369" s="153"/>
      <c r="G1369" s="152"/>
      <c r="H1369" s="31"/>
      <c r="I1369" s="154"/>
      <c r="J1369" s="155"/>
      <c r="K1369" s="156"/>
      <c r="P1369" s="31"/>
      <c r="Q1369" s="31"/>
      <c r="R1369" s="31"/>
      <c r="S1369" s="31"/>
      <c r="T1369" s="31"/>
      <c r="U1369" s="31"/>
      <c r="V1369" s="31"/>
      <c r="W1369" s="31"/>
      <c r="X1369" s="31"/>
      <c r="Y1369" s="31"/>
      <c r="Z1369" s="31"/>
      <c r="AA1369" s="157"/>
      <c r="AB1369" s="157"/>
      <c r="AC1369" s="155"/>
      <c r="AD1369" s="158"/>
      <c r="AE1369" s="158"/>
      <c r="AF1369" s="31"/>
      <c r="AG1369" s="155"/>
      <c r="AH1369" s="155"/>
      <c r="AI1369" s="155"/>
      <c r="AJ1369" s="31"/>
    </row>
    <row r="1370" spans="2:37" x14ac:dyDescent="0.3">
      <c r="B1370" s="159" t="s">
        <v>227</v>
      </c>
      <c r="C1370" s="31"/>
      <c r="D1370" s="152"/>
      <c r="E1370" s="152"/>
      <c r="F1370" s="153"/>
      <c r="G1370" s="152"/>
      <c r="H1370" s="31"/>
      <c r="I1370" s="31"/>
      <c r="J1370" s="160"/>
      <c r="K1370" s="31"/>
      <c r="P1370" s="156"/>
      <c r="Q1370" s="31"/>
      <c r="R1370" s="31"/>
      <c r="S1370" s="31"/>
      <c r="T1370" s="31"/>
      <c r="U1370" s="31"/>
      <c r="V1370" s="31"/>
      <c r="W1370" s="31"/>
      <c r="X1370" s="31"/>
      <c r="Y1370" s="31"/>
      <c r="Z1370" s="31"/>
      <c r="AA1370" s="157"/>
      <c r="AB1370" s="157"/>
      <c r="AC1370" s="158"/>
      <c r="AD1370" s="155"/>
      <c r="AE1370" s="158"/>
      <c r="AF1370" s="161"/>
      <c r="AG1370" s="155"/>
      <c r="AH1370" s="155"/>
      <c r="AI1370" s="155"/>
      <c r="AJ1370" s="31"/>
    </row>
    <row r="1371" spans="2:37" x14ac:dyDescent="0.3">
      <c r="B1371" s="152"/>
      <c r="C1371" s="31"/>
      <c r="D1371" s="152"/>
      <c r="E1371" s="152"/>
      <c r="F1371" s="153"/>
      <c r="G1371" s="152"/>
      <c r="H1371" s="31"/>
      <c r="I1371" s="154"/>
      <c r="J1371" s="155"/>
      <c r="K1371" s="156"/>
      <c r="P1371" s="31"/>
      <c r="Q1371" s="31"/>
      <c r="R1371" s="31"/>
      <c r="S1371" s="31"/>
      <c r="T1371" s="31"/>
      <c r="U1371" s="31"/>
      <c r="V1371" s="31"/>
      <c r="W1371" s="31"/>
      <c r="X1371" s="31"/>
      <c r="Y1371" s="31"/>
      <c r="Z1371" s="31"/>
      <c r="AA1371" s="157"/>
      <c r="AB1371" s="157"/>
      <c r="AC1371" s="155"/>
      <c r="AD1371" s="158"/>
      <c r="AE1371" s="158"/>
      <c r="AF1371" s="31"/>
      <c r="AG1371" s="155"/>
      <c r="AH1371" s="155"/>
      <c r="AI1371" s="155"/>
      <c r="AJ1371" s="31"/>
    </row>
    <row r="1372" spans="2:37" x14ac:dyDescent="0.3">
      <c r="B1372" s="151" t="s">
        <v>139</v>
      </c>
      <c r="C1372" s="162"/>
      <c r="D1372" s="163"/>
      <c r="E1372" s="163"/>
      <c r="F1372" s="101"/>
      <c r="G1372" s="151"/>
      <c r="H1372" s="162"/>
      <c r="I1372" s="164"/>
      <c r="J1372" s="165"/>
      <c r="K1372" s="101"/>
      <c r="P1372" s="101"/>
      <c r="Q1372" s="101"/>
      <c r="R1372" s="101"/>
      <c r="S1372" s="101"/>
      <c r="T1372" s="31"/>
      <c r="U1372" s="101"/>
      <c r="V1372" s="101"/>
      <c r="W1372" s="101"/>
      <c r="X1372" s="101"/>
      <c r="Y1372" s="101"/>
      <c r="Z1372" s="101"/>
      <c r="AA1372" s="166"/>
      <c r="AB1372" s="166"/>
      <c r="AC1372" s="165"/>
      <c r="AD1372" s="165"/>
      <c r="AE1372" s="165"/>
      <c r="AF1372" s="101"/>
      <c r="AG1372" s="165"/>
      <c r="AH1372" s="167"/>
      <c r="AI1372" s="167"/>
      <c r="AJ1372" s="101"/>
    </row>
    <row r="1373" spans="2:37" x14ac:dyDescent="0.3">
      <c r="B1373" s="151" t="s">
        <v>140</v>
      </c>
      <c r="C1373" s="162"/>
      <c r="D1373" s="163"/>
      <c r="E1373" s="163"/>
      <c r="F1373" s="101"/>
      <c r="G1373" s="151"/>
      <c r="H1373" s="162"/>
      <c r="I1373" s="164"/>
      <c r="J1373" s="165"/>
      <c r="K1373" s="101"/>
      <c r="P1373" s="101"/>
      <c r="Q1373" s="101"/>
      <c r="R1373" s="101"/>
      <c r="S1373" s="101"/>
      <c r="T1373" s="31"/>
      <c r="U1373" s="168"/>
      <c r="V1373" s="166"/>
      <c r="W1373" s="166"/>
      <c r="X1373" s="166"/>
      <c r="Y1373" s="166"/>
      <c r="Z1373" s="166"/>
      <c r="AA1373" s="166"/>
      <c r="AB1373" s="166"/>
      <c r="AC1373" s="165"/>
      <c r="AD1373" s="165"/>
      <c r="AE1373" s="165"/>
      <c r="AF1373" s="101"/>
      <c r="AG1373" s="165"/>
      <c r="AH1373" s="167"/>
      <c r="AI1373" s="167"/>
      <c r="AJ1373" s="101"/>
    </row>
    <row r="1374" spans="2:37" x14ac:dyDescent="0.3">
      <c r="B1374" s="169" t="s">
        <v>159</v>
      </c>
      <c r="D1374" s="148"/>
      <c r="F1374" s="1"/>
      <c r="G1374" s="169"/>
      <c r="H1374" s="147"/>
      <c r="I1374" s="146"/>
      <c r="J1374" s="149"/>
      <c r="K1374" s="1"/>
      <c r="T1374" s="31"/>
    </row>
    <row r="1375" spans="2:37" x14ac:dyDescent="0.3">
      <c r="B1375" s="169"/>
      <c r="D1375" s="148"/>
      <c r="F1375" s="1"/>
      <c r="G1375" s="169"/>
      <c r="H1375" s="147"/>
      <c r="I1375" s="146"/>
      <c r="J1375" s="149"/>
      <c r="K1375" s="1"/>
      <c r="T1375" s="31"/>
    </row>
    <row r="1376" spans="2:37" x14ac:dyDescent="0.3">
      <c r="B1376" s="151" t="s">
        <v>141</v>
      </c>
      <c r="C1376" s="162"/>
      <c r="D1376" s="163"/>
      <c r="E1376" s="163"/>
      <c r="F1376" s="101"/>
      <c r="G1376" s="151"/>
      <c r="H1376" s="162"/>
      <c r="I1376" s="164"/>
      <c r="J1376" s="167"/>
      <c r="K1376" s="162"/>
      <c r="P1376" s="162"/>
      <c r="Q1376" s="162"/>
      <c r="R1376" s="162"/>
      <c r="S1376" s="162"/>
      <c r="T1376" s="31"/>
      <c r="U1376" s="162"/>
      <c r="V1376" s="167"/>
      <c r="W1376" s="167"/>
      <c r="X1376" s="167"/>
      <c r="Y1376" s="167"/>
      <c r="Z1376" s="167"/>
      <c r="AA1376" s="167"/>
      <c r="AB1376" s="167"/>
      <c r="AC1376" s="167"/>
      <c r="AD1376" s="167"/>
      <c r="AE1376" s="167"/>
      <c r="AF1376" s="162"/>
      <c r="AG1376" s="167"/>
      <c r="AH1376" s="167"/>
      <c r="AI1376" s="167"/>
      <c r="AJ1376" s="162"/>
    </row>
  </sheetData>
  <mergeCells count="13270">
    <mergeCell ref="P1202:P1205"/>
    <mergeCell ref="Q1202:Q1205"/>
    <mergeCell ref="R1202:R1205"/>
    <mergeCell ref="S1202:S1205"/>
    <mergeCell ref="T1202:T1205"/>
    <mergeCell ref="U1202:U1205"/>
    <mergeCell ref="V1202:V1205"/>
    <mergeCell ref="W1202:W1205"/>
    <mergeCell ref="X1202:X1205"/>
    <mergeCell ref="Y1202:Y1205"/>
    <mergeCell ref="Z1202:Z1205"/>
    <mergeCell ref="AA1202:AA1205"/>
    <mergeCell ref="AB1202:AB1205"/>
    <mergeCell ref="AC1202:AC1205"/>
    <mergeCell ref="AD1202:AD1205"/>
    <mergeCell ref="AE1202:AE1205"/>
    <mergeCell ref="AF1202:AF1205"/>
    <mergeCell ref="AG1202:AG1205"/>
    <mergeCell ref="AH1202:AH1205"/>
    <mergeCell ref="AI1202:AI1205"/>
    <mergeCell ref="AJ1202:AJ1205"/>
    <mergeCell ref="C1107:C1109"/>
    <mergeCell ref="D1107:D1109"/>
    <mergeCell ref="E1107:E1109"/>
    <mergeCell ref="F1107:F1109"/>
    <mergeCell ref="G1107:G1109"/>
    <mergeCell ref="AI786:AI788"/>
    <mergeCell ref="AC801:AC803"/>
    <mergeCell ref="AD801:AD803"/>
    <mergeCell ref="AE801:AE803"/>
    <mergeCell ref="AF801:AF803"/>
    <mergeCell ref="AB786:AB788"/>
    <mergeCell ref="AC780:AC782"/>
    <mergeCell ref="AC872:AC874"/>
    <mergeCell ref="AD872:AD874"/>
    <mergeCell ref="AI824:AI826"/>
    <mergeCell ref="AJ789:AJ791"/>
    <mergeCell ref="AI827:AI829"/>
    <mergeCell ref="F830:F832"/>
    <mergeCell ref="AI439:AI441"/>
    <mergeCell ref="AJ454:AJ456"/>
    <mergeCell ref="AJ452:AJ453"/>
    <mergeCell ref="AG446:AG448"/>
    <mergeCell ref="AH464:AH466"/>
    <mergeCell ref="AH442:AH445"/>
    <mergeCell ref="AH452:AH453"/>
    <mergeCell ref="AH454:AH456"/>
    <mergeCell ref="AH446:AH448"/>
    <mergeCell ref="E397:E400"/>
    <mergeCell ref="I405:I407"/>
    <mergeCell ref="E401:E404"/>
    <mergeCell ref="Q411:Q413"/>
    <mergeCell ref="I420:I422"/>
    <mergeCell ref="AH411:AH413"/>
    <mergeCell ref="P467:P468"/>
    <mergeCell ref="AJ457:AJ460"/>
    <mergeCell ref="AG461:AG463"/>
    <mergeCell ref="AE457:AE460"/>
    <mergeCell ref="X461:X463"/>
    <mergeCell ref="Q461:Q463"/>
    <mergeCell ref="R467:R468"/>
    <mergeCell ref="I446:I448"/>
    <mergeCell ref="AE449:AE451"/>
    <mergeCell ref="AF449:AF451"/>
    <mergeCell ref="AG449:AG451"/>
    <mergeCell ref="AB449:AB451"/>
    <mergeCell ref="AC452:AC453"/>
    <mergeCell ref="AB290:AB292"/>
    <mergeCell ref="AE337:AE339"/>
    <mergeCell ref="AB340:AB343"/>
    <mergeCell ref="AB461:AB463"/>
    <mergeCell ref="T429:T432"/>
    <mergeCell ref="U429:U432"/>
    <mergeCell ref="W439:W441"/>
    <mergeCell ref="X439:X441"/>
    <mergeCell ref="AB362:AB364"/>
    <mergeCell ref="AG442:AG445"/>
    <mergeCell ref="AE446:AE448"/>
    <mergeCell ref="AH449:AH451"/>
    <mergeCell ref="V461:V463"/>
    <mergeCell ref="AJ442:AJ445"/>
    <mergeCell ref="AJ446:AJ448"/>
    <mergeCell ref="B1110:B1112"/>
    <mergeCell ref="C1110:C1112"/>
    <mergeCell ref="D1110:D1112"/>
    <mergeCell ref="E1110:E1112"/>
    <mergeCell ref="F1110:F1112"/>
    <mergeCell ref="G1110:G1112"/>
    <mergeCell ref="H1110:H1112"/>
    <mergeCell ref="I1110:I1112"/>
    <mergeCell ref="N1110:N1112"/>
    <mergeCell ref="O1110:O1112"/>
    <mergeCell ref="P1110:P1112"/>
    <mergeCell ref="Q1110:Q1112"/>
    <mergeCell ref="R1110:R1112"/>
    <mergeCell ref="S1110:S1112"/>
    <mergeCell ref="T1110:T1112"/>
    <mergeCell ref="U1110:U1112"/>
    <mergeCell ref="V1110:V1112"/>
    <mergeCell ref="W1110:W1112"/>
    <mergeCell ref="X1110:X1112"/>
    <mergeCell ref="Y1110:Y1112"/>
    <mergeCell ref="Z1110:Z1112"/>
    <mergeCell ref="AA1110:AA1112"/>
    <mergeCell ref="AB1110:AB1112"/>
    <mergeCell ref="AC1110:AC1112"/>
    <mergeCell ref="AD1110:AD1112"/>
    <mergeCell ref="AE1110:AE1112"/>
    <mergeCell ref="AF1110:AF1112"/>
    <mergeCell ref="AG1110:AG1112"/>
    <mergeCell ref="AH1110:AH1112"/>
    <mergeCell ref="AI1110:AI1112"/>
    <mergeCell ref="AJ1110:AJ1112"/>
    <mergeCell ref="B1104:B1106"/>
    <mergeCell ref="C1104:C1106"/>
    <mergeCell ref="Z516:Z519"/>
    <mergeCell ref="H737:H739"/>
    <mergeCell ref="AD1034:AD1036"/>
    <mergeCell ref="AI707:AI709"/>
    <mergeCell ref="AJ707:AJ709"/>
    <mergeCell ref="B872:B874"/>
    <mergeCell ref="AB752:AB754"/>
    <mergeCell ref="AC752:AC754"/>
    <mergeCell ref="Z764:Z766"/>
    <mergeCell ref="AJ807:AJ809"/>
    <mergeCell ref="AH777:AH779"/>
    <mergeCell ref="AE774:AE776"/>
    <mergeCell ref="AE761:AE763"/>
    <mergeCell ref="AI789:AI791"/>
    <mergeCell ref="AI783:AI785"/>
    <mergeCell ref="AH786:AH788"/>
    <mergeCell ref="AJ461:AJ463"/>
    <mergeCell ref="AJ464:AJ466"/>
    <mergeCell ref="AI449:AI451"/>
    <mergeCell ref="AI452:AI453"/>
    <mergeCell ref="T442:T445"/>
    <mergeCell ref="AC423:AC425"/>
    <mergeCell ref="AE423:AE425"/>
    <mergeCell ref="AE442:AE445"/>
    <mergeCell ref="R469:R472"/>
    <mergeCell ref="S469:S472"/>
    <mergeCell ref="T469:T472"/>
    <mergeCell ref="S464:S466"/>
    <mergeCell ref="S467:S468"/>
    <mergeCell ref="AJ476:AJ478"/>
    <mergeCell ref="V449:V451"/>
    <mergeCell ref="V452:V453"/>
    <mergeCell ref="AI297:AI299"/>
    <mergeCell ref="AJ297:AJ299"/>
    <mergeCell ref="V297:V299"/>
    <mergeCell ref="Y297:Y299"/>
    <mergeCell ref="AI457:AI460"/>
    <mergeCell ref="AI461:AI463"/>
    <mergeCell ref="AI464:AI466"/>
    <mergeCell ref="AB464:AB466"/>
    <mergeCell ref="AC464:AC466"/>
    <mergeCell ref="AE464:AE466"/>
    <mergeCell ref="AD464:AD466"/>
    <mergeCell ref="AH467:AH468"/>
    <mergeCell ref="AB420:AB422"/>
    <mergeCell ref="U401:U404"/>
    <mergeCell ref="V401:V404"/>
    <mergeCell ref="AB408:AB410"/>
    <mergeCell ref="AC408:AC410"/>
    <mergeCell ref="AD408:AD410"/>
    <mergeCell ref="AE408:AE410"/>
    <mergeCell ref="F145:F146"/>
    <mergeCell ref="G145:G146"/>
    <mergeCell ref="H145:H146"/>
    <mergeCell ref="I145:I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Z145:Z146"/>
    <mergeCell ref="AA145:AA146"/>
    <mergeCell ref="AB145:AB146"/>
    <mergeCell ref="AC145:AC146"/>
    <mergeCell ref="AD145:AD146"/>
    <mergeCell ref="AE145:AE146"/>
    <mergeCell ref="AF145:AF146"/>
    <mergeCell ref="AG145:AG146"/>
    <mergeCell ref="AH145:AH146"/>
    <mergeCell ref="V1107:V1109"/>
    <mergeCell ref="W1107:W1109"/>
    <mergeCell ref="X1107:X1109"/>
    <mergeCell ref="Y1107:Y1109"/>
    <mergeCell ref="Z1107:Z1109"/>
    <mergeCell ref="B498:B501"/>
    <mergeCell ref="C498:C501"/>
    <mergeCell ref="C297:C299"/>
    <mergeCell ref="D297:D299"/>
    <mergeCell ref="E297:E299"/>
    <mergeCell ref="F297:F299"/>
    <mergeCell ref="G297:G299"/>
    <mergeCell ref="H297:H299"/>
    <mergeCell ref="I297:I299"/>
    <mergeCell ref="N297:N299"/>
    <mergeCell ref="O297:O299"/>
    <mergeCell ref="P297:P299"/>
    <mergeCell ref="Q297:Q299"/>
    <mergeCell ref="R297:R299"/>
    <mergeCell ref="S297:S299"/>
    <mergeCell ref="T297:T299"/>
    <mergeCell ref="U297:U299"/>
    <mergeCell ref="W297:W299"/>
    <mergeCell ref="X297:X299"/>
    <mergeCell ref="Z297:Z299"/>
    <mergeCell ref="AA297:AA299"/>
    <mergeCell ref="AB297:AB299"/>
    <mergeCell ref="AC297:AC299"/>
    <mergeCell ref="AD297:AD299"/>
    <mergeCell ref="AE297:AE299"/>
    <mergeCell ref="AF297:AF299"/>
    <mergeCell ref="U147:U150"/>
    <mergeCell ref="V147:V150"/>
    <mergeCell ref="W147:W150"/>
    <mergeCell ref="X147:X150"/>
    <mergeCell ref="Y147:Y150"/>
    <mergeCell ref="Z147:Z150"/>
    <mergeCell ref="AA147:AA150"/>
    <mergeCell ref="AB147:AB150"/>
    <mergeCell ref="T147:T150"/>
    <mergeCell ref="G397:G400"/>
    <mergeCell ref="Y401:Y404"/>
    <mergeCell ref="Y405:Y407"/>
    <mergeCell ref="Y397:Y400"/>
    <mergeCell ref="N411:N413"/>
    <mergeCell ref="H405:H407"/>
    <mergeCell ref="G414:G416"/>
    <mergeCell ref="H401:H404"/>
    <mergeCell ref="I401:I404"/>
    <mergeCell ref="Q414:Q416"/>
    <mergeCell ref="B388:B390"/>
    <mergeCell ref="C388:C390"/>
    <mergeCell ref="F401:F404"/>
    <mergeCell ref="G401:G404"/>
    <mergeCell ref="AE362:AE364"/>
    <mergeCell ref="AF394:AF396"/>
    <mergeCell ref="AF315:AF317"/>
    <mergeCell ref="AE315:AE317"/>
    <mergeCell ref="AF414:AF416"/>
    <mergeCell ref="B1326:B1328"/>
    <mergeCell ref="C1326:C1328"/>
    <mergeCell ref="D1326:D1328"/>
    <mergeCell ref="E1326:E1328"/>
    <mergeCell ref="F1326:F1328"/>
    <mergeCell ref="G1326:G1328"/>
    <mergeCell ref="H1326:H1328"/>
    <mergeCell ref="I1326:I1328"/>
    <mergeCell ref="N1326:N1328"/>
    <mergeCell ref="O1326:O1328"/>
    <mergeCell ref="P1326:P1328"/>
    <mergeCell ref="Q1326:Q1328"/>
    <mergeCell ref="R1326:R1328"/>
    <mergeCell ref="S1326:S1328"/>
    <mergeCell ref="T1326:T1328"/>
    <mergeCell ref="U1326:U1328"/>
    <mergeCell ref="V1326:V1328"/>
    <mergeCell ref="W1326:W1328"/>
    <mergeCell ref="X1326:X1328"/>
    <mergeCell ref="Y1326:Y1328"/>
    <mergeCell ref="Z1326:Z1328"/>
    <mergeCell ref="AA1326:AA1328"/>
    <mergeCell ref="AB1326:AB1328"/>
    <mergeCell ref="AC1326:AC1328"/>
    <mergeCell ref="AD1326:AD1328"/>
    <mergeCell ref="AE1326:AE1328"/>
    <mergeCell ref="AF1326:AF1328"/>
    <mergeCell ref="D707:D709"/>
    <mergeCell ref="E707:E709"/>
    <mergeCell ref="F707:F709"/>
    <mergeCell ref="H1107:H1109"/>
    <mergeCell ref="I1107:I1109"/>
    <mergeCell ref="N1107:N1109"/>
    <mergeCell ref="O1107:O1109"/>
    <mergeCell ref="P1107:P1109"/>
    <mergeCell ref="Q1107:Q1109"/>
    <mergeCell ref="R1107:R1109"/>
    <mergeCell ref="S1107:S1109"/>
    <mergeCell ref="T1107:T1109"/>
    <mergeCell ref="U1107:U1109"/>
    <mergeCell ref="H792:H794"/>
    <mergeCell ref="C817:C819"/>
    <mergeCell ref="B1260:B1262"/>
    <mergeCell ref="C1260:C1262"/>
    <mergeCell ref="AG297:AG299"/>
    <mergeCell ref="AH297:AH299"/>
    <mergeCell ref="X707:X709"/>
    <mergeCell ref="Y707:Y709"/>
    <mergeCell ref="Z707:Z709"/>
    <mergeCell ref="AA707:AA709"/>
    <mergeCell ref="AB707:AB709"/>
    <mergeCell ref="AC707:AC709"/>
    <mergeCell ref="AD707:AD709"/>
    <mergeCell ref="AE707:AE709"/>
    <mergeCell ref="AF707:AF709"/>
    <mergeCell ref="AG707:AG709"/>
    <mergeCell ref="AH707:AH709"/>
    <mergeCell ref="AH388:AH390"/>
    <mergeCell ref="B300:B302"/>
    <mergeCell ref="F426:F428"/>
    <mergeCell ref="AA372:AA375"/>
    <mergeCell ref="AG401:AG404"/>
    <mergeCell ref="AD405:AD407"/>
    <mergeCell ref="AE405:AE407"/>
    <mergeCell ref="Z411:Z413"/>
    <mergeCell ref="AA417:AA419"/>
    <mergeCell ref="Z401:Z404"/>
    <mergeCell ref="Z397:Z400"/>
    <mergeCell ref="AG411:AG413"/>
    <mergeCell ref="AF405:AF407"/>
    <mergeCell ref="AC405:AC407"/>
    <mergeCell ref="AG414:AG416"/>
    <mergeCell ref="R414:R416"/>
    <mergeCell ref="Q408:Q410"/>
    <mergeCell ref="R408:R410"/>
    <mergeCell ref="S408:S410"/>
    <mergeCell ref="T408:T410"/>
    <mergeCell ref="R397:R400"/>
    <mergeCell ref="S397:S400"/>
    <mergeCell ref="T397:T400"/>
    <mergeCell ref="O414:O416"/>
    <mergeCell ref="S414:S416"/>
    <mergeCell ref="O464:O466"/>
    <mergeCell ref="V454:V456"/>
    <mergeCell ref="P461:P463"/>
    <mergeCell ref="R461:R463"/>
    <mergeCell ref="N429:N432"/>
    <mergeCell ref="O429:O432"/>
    <mergeCell ref="AA446:AA448"/>
    <mergeCell ref="AA452:AA453"/>
    <mergeCell ref="H442:H445"/>
    <mergeCell ref="D498:D501"/>
    <mergeCell ref="E498:E501"/>
    <mergeCell ref="F498:F501"/>
    <mergeCell ref="G498:G501"/>
    <mergeCell ref="H498:H501"/>
    <mergeCell ref="I498:I501"/>
    <mergeCell ref="N498:N501"/>
    <mergeCell ref="O498:O501"/>
    <mergeCell ref="P498:P501"/>
    <mergeCell ref="Q498:Q501"/>
    <mergeCell ref="R498:R501"/>
    <mergeCell ref="S498:S501"/>
    <mergeCell ref="T498:T501"/>
    <mergeCell ref="U498:U501"/>
    <mergeCell ref="S388:S390"/>
    <mergeCell ref="T388:T390"/>
    <mergeCell ref="E449:E451"/>
    <mergeCell ref="AC1260:AC1262"/>
    <mergeCell ref="AD1260:AD1262"/>
    <mergeCell ref="AE1260:AE1262"/>
    <mergeCell ref="AF1260:AF1262"/>
    <mergeCell ref="AG1260:AG1262"/>
    <mergeCell ref="AJ1257:AJ1259"/>
    <mergeCell ref="AI1257:AI1259"/>
    <mergeCell ref="AH1257:AH1259"/>
    <mergeCell ref="AG1257:AG1259"/>
    <mergeCell ref="AF1257:AF1259"/>
    <mergeCell ref="AE1257:AE1259"/>
    <mergeCell ref="AD1257:AD1259"/>
    <mergeCell ref="AC1257:AC1259"/>
    <mergeCell ref="AB1257:AB1259"/>
    <mergeCell ref="AA1257:AA1259"/>
    <mergeCell ref="Z1257:Z1259"/>
    <mergeCell ref="Y1257:Y1259"/>
    <mergeCell ref="X1257:X1259"/>
    <mergeCell ref="AJ498:AJ501"/>
    <mergeCell ref="B385:B387"/>
    <mergeCell ref="C385:C387"/>
    <mergeCell ref="D385:D387"/>
    <mergeCell ref="E385:E387"/>
    <mergeCell ref="F385:F387"/>
    <mergeCell ref="G385:G387"/>
    <mergeCell ref="H385:H387"/>
    <mergeCell ref="I385:I387"/>
    <mergeCell ref="N385:N387"/>
    <mergeCell ref="O385:O387"/>
    <mergeCell ref="P385:P387"/>
    <mergeCell ref="Q385:Q387"/>
    <mergeCell ref="R385:R387"/>
    <mergeCell ref="S385:S387"/>
    <mergeCell ref="T385:T387"/>
    <mergeCell ref="U385:U387"/>
    <mergeCell ref="V385:V387"/>
    <mergeCell ref="AC385:AC387"/>
    <mergeCell ref="AD385:AD387"/>
    <mergeCell ref="AE385:AE387"/>
    <mergeCell ref="AF385:AF387"/>
    <mergeCell ref="AG385:AG387"/>
    <mergeCell ref="B1238:B1240"/>
    <mergeCell ref="AE872:AE874"/>
    <mergeCell ref="AF872:AF874"/>
    <mergeCell ref="AG872:AG874"/>
    <mergeCell ref="AH872:AH874"/>
    <mergeCell ref="AI872:AI874"/>
    <mergeCell ref="AJ872:AJ874"/>
    <mergeCell ref="AI735:AI736"/>
    <mergeCell ref="AJ735:AJ736"/>
    <mergeCell ref="B735:B736"/>
    <mergeCell ref="B767:B769"/>
    <mergeCell ref="N843:N845"/>
    <mergeCell ref="O843:O845"/>
    <mergeCell ref="T752:T754"/>
    <mergeCell ref="U752:U754"/>
    <mergeCell ref="E770:E773"/>
    <mergeCell ref="B748:B751"/>
    <mergeCell ref="F735:F736"/>
    <mergeCell ref="C770:C773"/>
    <mergeCell ref="B770:B773"/>
    <mergeCell ref="D770:D773"/>
    <mergeCell ref="B774:B776"/>
    <mergeCell ref="C774:C776"/>
    <mergeCell ref="D1120:D1123"/>
    <mergeCell ref="I1118:I1119"/>
    <mergeCell ref="P1120:P1123"/>
    <mergeCell ref="Q1120:Q1123"/>
    <mergeCell ref="AI1113:AI1115"/>
    <mergeCell ref="AJ1113:AJ1115"/>
    <mergeCell ref="AH1118:AH1119"/>
    <mergeCell ref="AI1118:AI1119"/>
    <mergeCell ref="D1118:D1119"/>
    <mergeCell ref="E1118:E1119"/>
    <mergeCell ref="AD780:AD782"/>
    <mergeCell ref="AE780:AE782"/>
    <mergeCell ref="B1124:B1126"/>
    <mergeCell ref="C1124:C1126"/>
    <mergeCell ref="D1124:D1126"/>
    <mergeCell ref="E1124:E1126"/>
    <mergeCell ref="F1124:F1126"/>
    <mergeCell ref="G1124:G1126"/>
    <mergeCell ref="H1124:H1126"/>
    <mergeCell ref="I1124:I1126"/>
    <mergeCell ref="N1124:N1126"/>
    <mergeCell ref="O1124:O1126"/>
    <mergeCell ref="P1124:P1126"/>
    <mergeCell ref="Q1124:Q1126"/>
    <mergeCell ref="R1124:R1126"/>
    <mergeCell ref="S1124:S1126"/>
    <mergeCell ref="T1124:T1126"/>
    <mergeCell ref="U1124:U1126"/>
    <mergeCell ref="V1124:V1126"/>
    <mergeCell ref="W1124:W1126"/>
    <mergeCell ref="X1124:X1126"/>
    <mergeCell ref="Y1124:Y1126"/>
    <mergeCell ref="Z1124:Z1126"/>
    <mergeCell ref="C872:C874"/>
    <mergeCell ref="AF1070:AF1072"/>
    <mergeCell ref="AG1070:AG1072"/>
    <mergeCell ref="AH1070:AH1072"/>
    <mergeCell ref="Z1037:Z1040"/>
    <mergeCell ref="AD1037:AD1040"/>
    <mergeCell ref="O840:O842"/>
    <mergeCell ref="Q837:Q839"/>
    <mergeCell ref="AF1101:AF1103"/>
    <mergeCell ref="AG1101:AG1103"/>
    <mergeCell ref="AI1101:AI1103"/>
    <mergeCell ref="AJ1101:AJ1103"/>
    <mergeCell ref="Q1104:Q1106"/>
    <mergeCell ref="R1104:R1106"/>
    <mergeCell ref="S1104:S1106"/>
    <mergeCell ref="B1107:B1109"/>
    <mergeCell ref="D1104:D1106"/>
    <mergeCell ref="AH1101:AH1103"/>
    <mergeCell ref="AC1034:AC1036"/>
    <mergeCell ref="AA780:AA782"/>
    <mergeCell ref="AB780:AB782"/>
    <mergeCell ref="AA1107:AA1109"/>
    <mergeCell ref="AB1107:AB1109"/>
    <mergeCell ref="AC1107:AC1109"/>
    <mergeCell ref="AD1107:AD1109"/>
    <mergeCell ref="AE1107:AE1109"/>
    <mergeCell ref="AF1107:AF1109"/>
    <mergeCell ref="AG1107:AG1109"/>
    <mergeCell ref="AH1107:AH1109"/>
    <mergeCell ref="AI1107:AI1109"/>
    <mergeCell ref="AJ1107:AJ1109"/>
    <mergeCell ref="R1034:R1036"/>
    <mergeCell ref="S1034:S1036"/>
    <mergeCell ref="T1034:T1036"/>
    <mergeCell ref="U1034:U1036"/>
    <mergeCell ref="V1034:V1036"/>
    <mergeCell ref="W1034:W1036"/>
    <mergeCell ref="X1034:X1036"/>
    <mergeCell ref="Y1034:Y1036"/>
    <mergeCell ref="Z1034:Z1036"/>
    <mergeCell ref="AA1034:AA1036"/>
    <mergeCell ref="AE737:AE739"/>
    <mergeCell ref="AA764:AA766"/>
    <mergeCell ref="AB764:AB766"/>
    <mergeCell ref="O1034:O1036"/>
    <mergeCell ref="P1034:P1036"/>
    <mergeCell ref="X770:X773"/>
    <mergeCell ref="AB783:AB785"/>
    <mergeCell ref="AC774:AC776"/>
    <mergeCell ref="X777:X779"/>
    <mergeCell ref="Y777:Y779"/>
    <mergeCell ref="Z777:Z779"/>
    <mergeCell ref="AC770:AC773"/>
    <mergeCell ref="AD748:AD751"/>
    <mergeCell ref="AE748:AE751"/>
    <mergeCell ref="AB758:AB760"/>
    <mergeCell ref="AA755:AA757"/>
    <mergeCell ref="I795:I797"/>
    <mergeCell ref="H928:H931"/>
    <mergeCell ref="I928:I931"/>
    <mergeCell ref="Q830:Q832"/>
    <mergeCell ref="R830:R832"/>
    <mergeCell ref="S830:S832"/>
    <mergeCell ref="S837:S839"/>
    <mergeCell ref="S843:S845"/>
    <mergeCell ref="T830:T832"/>
    <mergeCell ref="P840:P842"/>
    <mergeCell ref="I801:I803"/>
    <mergeCell ref="AA786:AA788"/>
    <mergeCell ref="V798:V800"/>
    <mergeCell ref="V963:V966"/>
    <mergeCell ref="T967:T969"/>
    <mergeCell ref="AB970:AB972"/>
    <mergeCell ref="AC954:AC956"/>
    <mergeCell ref="AD954:AD956"/>
    <mergeCell ref="AE947:AE950"/>
    <mergeCell ref="AD960:AD962"/>
    <mergeCell ref="Y951:Y953"/>
    <mergeCell ref="Z951:Z953"/>
    <mergeCell ref="AA951:AA953"/>
    <mergeCell ref="AB951:AB953"/>
    <mergeCell ref="AC951:AC953"/>
    <mergeCell ref="AD951:AD953"/>
    <mergeCell ref="Z941:Z943"/>
    <mergeCell ref="AA941:AA943"/>
    <mergeCell ref="AJ1104:AJ1106"/>
    <mergeCell ref="F1098:F1100"/>
    <mergeCell ref="G1098:G1100"/>
    <mergeCell ref="H1098:H1100"/>
    <mergeCell ref="AJ1070:AJ1072"/>
    <mergeCell ref="H1067:H1069"/>
    <mergeCell ref="I1067:I1069"/>
    <mergeCell ref="N1067:N1069"/>
    <mergeCell ref="Y55:Y56"/>
    <mergeCell ref="Z55:Z56"/>
    <mergeCell ref="AA55:AA56"/>
    <mergeCell ref="AB55:AB56"/>
    <mergeCell ref="AC55:AC56"/>
    <mergeCell ref="AD55:AD56"/>
    <mergeCell ref="AE55:AE56"/>
    <mergeCell ref="AF55:AF56"/>
    <mergeCell ref="AG55:AG56"/>
    <mergeCell ref="AH55:AH56"/>
    <mergeCell ref="AI55:AI56"/>
    <mergeCell ref="AJ55:AJ56"/>
    <mergeCell ref="N615:N617"/>
    <mergeCell ref="P615:P617"/>
    <mergeCell ref="H606:H608"/>
    <mergeCell ref="Q710:Q712"/>
    <mergeCell ref="T615:T617"/>
    <mergeCell ref="U615:U617"/>
    <mergeCell ref="V615:V617"/>
    <mergeCell ref="AE1037:AE1040"/>
    <mergeCell ref="AF1037:AF1040"/>
    <mergeCell ref="AG1037:AG1040"/>
    <mergeCell ref="AH1037:AH1040"/>
    <mergeCell ref="AI1037:AI1040"/>
    <mergeCell ref="AJ1037:AJ1040"/>
    <mergeCell ref="AA1031:AA1033"/>
    <mergeCell ref="AB1031:AB1033"/>
    <mergeCell ref="AC1031:AC1033"/>
    <mergeCell ref="AD1031:AD1033"/>
    <mergeCell ref="AE1031:AE1033"/>
    <mergeCell ref="S492:S494"/>
    <mergeCell ref="Y516:Y519"/>
    <mergeCell ref="AH1063:AH1066"/>
    <mergeCell ref="AE1034:AE1036"/>
    <mergeCell ref="G752:G754"/>
    <mergeCell ref="H725:H728"/>
    <mergeCell ref="AD737:AD739"/>
    <mergeCell ref="AG755:AG757"/>
    <mergeCell ref="X729:X731"/>
    <mergeCell ref="AH764:AH766"/>
    <mergeCell ref="O764:O766"/>
    <mergeCell ref="N742:N744"/>
    <mergeCell ref="AI1063:AI1066"/>
    <mergeCell ref="Z704:Z706"/>
    <mergeCell ref="AA704:AA706"/>
    <mergeCell ref="AB704:AB706"/>
    <mergeCell ref="AC704:AC706"/>
    <mergeCell ref="AD704:AD706"/>
    <mergeCell ref="AE704:AE706"/>
    <mergeCell ref="AF704:AF706"/>
    <mergeCell ref="AG704:AG706"/>
    <mergeCell ref="AH704:AH706"/>
    <mergeCell ref="O388:O390"/>
    <mergeCell ref="P388:P390"/>
    <mergeCell ref="Q388:Q390"/>
    <mergeCell ref="R388:R390"/>
    <mergeCell ref="AI498:AI501"/>
    <mergeCell ref="AI748:AI751"/>
    <mergeCell ref="AI770:AI773"/>
    <mergeCell ref="AI1031:AI1033"/>
    <mergeCell ref="AJ1031:AJ1033"/>
    <mergeCell ref="AI1034:AI1036"/>
    <mergeCell ref="AJ1034:AJ1036"/>
    <mergeCell ref="AJ740:AJ741"/>
    <mergeCell ref="U1037:U1040"/>
    <mergeCell ref="V1037:V1040"/>
    <mergeCell ref="W1037:W1040"/>
    <mergeCell ref="X1037:X1040"/>
    <mergeCell ref="Y1037:Y1040"/>
    <mergeCell ref="P795:P797"/>
    <mergeCell ref="AH837:AH839"/>
    <mergeCell ref="AD853:AD855"/>
    <mergeCell ref="AE853:AE855"/>
    <mergeCell ref="AG824:AG826"/>
    <mergeCell ref="AH827:AH829"/>
    <mergeCell ref="Q697:Q699"/>
    <mergeCell ref="W748:W751"/>
    <mergeCell ref="V764:V766"/>
    <mergeCell ref="S840:S842"/>
    <mergeCell ref="Q770:Q773"/>
    <mergeCell ref="R770:R773"/>
    <mergeCell ref="S770:S773"/>
    <mergeCell ref="Y792:Y794"/>
    <mergeCell ref="AE720:AE722"/>
    <mergeCell ref="AI774:AI776"/>
    <mergeCell ref="AD725:AD728"/>
    <mergeCell ref="AB755:AB757"/>
    <mergeCell ref="AC755:AC757"/>
    <mergeCell ref="AD752:AD754"/>
    <mergeCell ref="AJ723:AJ724"/>
    <mergeCell ref="AE710:AE712"/>
    <mergeCell ref="AG717:AG719"/>
    <mergeCell ref="AI758:AI760"/>
    <mergeCell ref="AD729:AD731"/>
    <mergeCell ref="AE729:AE731"/>
    <mergeCell ref="AF729:AF731"/>
    <mergeCell ref="AG729:AG731"/>
    <mergeCell ref="AH729:AH731"/>
    <mergeCell ref="AI729:AI731"/>
    <mergeCell ref="AA737:AA739"/>
    <mergeCell ref="AB737:AB739"/>
    <mergeCell ref="AC737:AC739"/>
    <mergeCell ref="P707:P709"/>
    <mergeCell ref="AI764:AI766"/>
    <mergeCell ref="AI875:AI878"/>
    <mergeCell ref="AD810:AD813"/>
    <mergeCell ref="S606:S608"/>
    <mergeCell ref="Y596:Y598"/>
    <mergeCell ref="W584:W586"/>
    <mergeCell ref="AE783:AE785"/>
    <mergeCell ref="Z792:Z794"/>
    <mergeCell ref="AA792:AA794"/>
    <mergeCell ref="AB792:AB794"/>
    <mergeCell ref="AF767:AF769"/>
    <mergeCell ref="AG767:AG769"/>
    <mergeCell ref="X786:X788"/>
    <mergeCell ref="AH748:AH751"/>
    <mergeCell ref="AC789:AC791"/>
    <mergeCell ref="AH752:AH754"/>
    <mergeCell ref="AF761:AF763"/>
    <mergeCell ref="I679:I681"/>
    <mergeCell ref="N679:N681"/>
    <mergeCell ref="O679:O681"/>
    <mergeCell ref="N710:N712"/>
    <mergeCell ref="O780:O782"/>
    <mergeCell ref="D717:D719"/>
    <mergeCell ref="E717:E719"/>
    <mergeCell ref="F717:F719"/>
    <mergeCell ref="D688:D690"/>
    <mergeCell ref="E688:E690"/>
    <mergeCell ref="F688:F690"/>
    <mergeCell ref="H697:H699"/>
    <mergeCell ref="G710:G712"/>
    <mergeCell ref="S682:S684"/>
    <mergeCell ref="S688:S690"/>
    <mergeCell ref="X688:X690"/>
    <mergeCell ref="Y688:Y690"/>
    <mergeCell ref="Z688:Z690"/>
    <mergeCell ref="T685:T687"/>
    <mergeCell ref="V688:V690"/>
    <mergeCell ref="W688:W690"/>
    <mergeCell ref="W679:W681"/>
    <mergeCell ref="Y710:Y712"/>
    <mergeCell ref="D682:D684"/>
    <mergeCell ref="X682:X684"/>
    <mergeCell ref="Y682:Y684"/>
    <mergeCell ref="P694:P696"/>
    <mergeCell ref="Q694:Q696"/>
    <mergeCell ref="R694:R696"/>
    <mergeCell ref="S694:S696"/>
    <mergeCell ref="T694:T696"/>
    <mergeCell ref="R697:R699"/>
    <mergeCell ref="O688:O690"/>
    <mergeCell ref="D704:D706"/>
    <mergeCell ref="E704:E706"/>
    <mergeCell ref="Y761:Y763"/>
    <mergeCell ref="P767:P769"/>
    <mergeCell ref="D758:D760"/>
    <mergeCell ref="E758:E760"/>
    <mergeCell ref="O732:O734"/>
    <mergeCell ref="N737:N739"/>
    <mergeCell ref="O737:O739"/>
    <mergeCell ref="L720:L722"/>
    <mergeCell ref="X761:X763"/>
    <mergeCell ref="V761:V763"/>
    <mergeCell ref="Z745:Z747"/>
    <mergeCell ref="F770:F773"/>
    <mergeCell ref="G770:G773"/>
    <mergeCell ref="H770:H773"/>
    <mergeCell ref="Q720:Q722"/>
    <mergeCell ref="N713:N716"/>
    <mergeCell ref="O713:O716"/>
    <mergeCell ref="H688:H690"/>
    <mergeCell ref="U720:U722"/>
    <mergeCell ref="B259:B260"/>
    <mergeCell ref="C259:C260"/>
    <mergeCell ref="D259:D260"/>
    <mergeCell ref="E259:E260"/>
    <mergeCell ref="F259:F260"/>
    <mergeCell ref="G259:G260"/>
    <mergeCell ref="H259:H260"/>
    <mergeCell ref="I259:I260"/>
    <mergeCell ref="N259:N260"/>
    <mergeCell ref="O259:O260"/>
    <mergeCell ref="P259:P260"/>
    <mergeCell ref="AG429:AG432"/>
    <mergeCell ref="AH429:AH432"/>
    <mergeCell ref="N774:N776"/>
    <mergeCell ref="O774:O776"/>
    <mergeCell ref="P777:P779"/>
    <mergeCell ref="O745:O747"/>
    <mergeCell ref="N748:N751"/>
    <mergeCell ref="O748:O751"/>
    <mergeCell ref="AF742:AF744"/>
    <mergeCell ref="AD758:AD760"/>
    <mergeCell ref="P894:P897"/>
    <mergeCell ref="Q894:Q897"/>
    <mergeCell ref="R894:R897"/>
    <mergeCell ref="S894:S897"/>
    <mergeCell ref="T894:T897"/>
    <mergeCell ref="U894:U897"/>
    <mergeCell ref="V894:V897"/>
    <mergeCell ref="W894:W897"/>
    <mergeCell ref="X894:X897"/>
    <mergeCell ref="Y894:Y897"/>
    <mergeCell ref="Z894:Z897"/>
    <mergeCell ref="AA894:AA897"/>
    <mergeCell ref="AB894:AB897"/>
    <mergeCell ref="AC758:AC760"/>
    <mergeCell ref="AG740:AG741"/>
    <mergeCell ref="AH740:AH741"/>
    <mergeCell ref="AG742:AG744"/>
    <mergeCell ref="AD745:AD747"/>
    <mergeCell ref="AE745:AE747"/>
    <mergeCell ref="AF745:AF747"/>
    <mergeCell ref="AG745:AG747"/>
    <mergeCell ref="AH745:AH747"/>
    <mergeCell ref="AA745:AA747"/>
    <mergeCell ref="AB745:AB747"/>
    <mergeCell ref="AC745:AC747"/>
    <mergeCell ref="AF748:AF751"/>
    <mergeCell ref="AG748:AG751"/>
    <mergeCell ref="H755:H757"/>
    <mergeCell ref="H761:H763"/>
    <mergeCell ref="U755:U757"/>
    <mergeCell ref="U758:U760"/>
    <mergeCell ref="N735:N736"/>
    <mergeCell ref="O735:O736"/>
    <mergeCell ref="N752:N754"/>
    <mergeCell ref="O752:O754"/>
    <mergeCell ref="O770:O773"/>
    <mergeCell ref="V675:V678"/>
    <mergeCell ref="E546:E548"/>
    <mergeCell ref="C506:C508"/>
    <mergeCell ref="D506:D508"/>
    <mergeCell ref="E506:E508"/>
    <mergeCell ref="F506:F508"/>
    <mergeCell ref="AH498:AH501"/>
    <mergeCell ref="AJ1067:AJ1069"/>
    <mergeCell ref="AJ1310:AJ1312"/>
    <mergeCell ref="Z1300:Z1303"/>
    <mergeCell ref="AG1253:AG1256"/>
    <mergeCell ref="AI1349:AI1351"/>
    <mergeCell ref="AJ1349:AJ1351"/>
    <mergeCell ref="AD1339:AD1341"/>
    <mergeCell ref="AE1339:AE1341"/>
    <mergeCell ref="AF1339:AF1341"/>
    <mergeCell ref="AG1339:AG1341"/>
    <mergeCell ref="X1342:X1344"/>
    <mergeCell ref="Y1342:Y1344"/>
    <mergeCell ref="Z1342:Z1344"/>
    <mergeCell ref="AA1342:AA1344"/>
    <mergeCell ref="AB1342:AB1344"/>
    <mergeCell ref="AC1342:AC1344"/>
    <mergeCell ref="AD1342:AD1344"/>
    <mergeCell ref="AE1342:AE1344"/>
    <mergeCell ref="AF1342:AF1344"/>
    <mergeCell ref="AG1342:AG1344"/>
    <mergeCell ref="Q1349:Q1351"/>
    <mergeCell ref="R1349:R1351"/>
    <mergeCell ref="AA740:AA741"/>
    <mergeCell ref="AB740:AB741"/>
    <mergeCell ref="AC740:AC741"/>
    <mergeCell ref="AD740:AD741"/>
    <mergeCell ref="AE740:AE741"/>
    <mergeCell ref="AF740:AF741"/>
    <mergeCell ref="Q1031:Q1033"/>
    <mergeCell ref="R1031:R1033"/>
    <mergeCell ref="S1031:S1033"/>
    <mergeCell ref="T1031:T1033"/>
    <mergeCell ref="U1031:U1033"/>
    <mergeCell ref="V1031:V1033"/>
    <mergeCell ref="W1031:W1033"/>
    <mergeCell ref="X1031:X1033"/>
    <mergeCell ref="Y1031:Y1033"/>
    <mergeCell ref="Z1031:Z1033"/>
    <mergeCell ref="Q1251:Q1252"/>
    <mergeCell ref="R1251:R1252"/>
    <mergeCell ref="S1251:S1252"/>
    <mergeCell ref="T1251:T1252"/>
    <mergeCell ref="Q1063:Q1066"/>
    <mergeCell ref="R1063:R1066"/>
    <mergeCell ref="S1063:S1066"/>
    <mergeCell ref="T1063:T1066"/>
    <mergeCell ref="U1063:U1066"/>
    <mergeCell ref="V1063:V1066"/>
    <mergeCell ref="W1063:W1066"/>
    <mergeCell ref="X1063:X1066"/>
    <mergeCell ref="Y1063:Y1066"/>
    <mergeCell ref="Z1063:Z1066"/>
    <mergeCell ref="R798:R800"/>
    <mergeCell ref="AJ1063:AJ1066"/>
    <mergeCell ref="AG1031:AG1033"/>
    <mergeCell ref="Q795:Q797"/>
    <mergeCell ref="AI1098:AI1100"/>
    <mergeCell ref="AJ1098:AJ1100"/>
    <mergeCell ref="AA1063:AA1066"/>
    <mergeCell ref="Q1034:Q1036"/>
    <mergeCell ref="AI1206:AI1208"/>
    <mergeCell ref="AI1196:AI1198"/>
    <mergeCell ref="AE1226:AE1228"/>
    <mergeCell ref="AF1226:AF1228"/>
    <mergeCell ref="B1323:B1325"/>
    <mergeCell ref="C1323:C1325"/>
    <mergeCell ref="D1323:D1325"/>
    <mergeCell ref="E1323:E1325"/>
    <mergeCell ref="F1323:F1325"/>
    <mergeCell ref="G1323:G1325"/>
    <mergeCell ref="H1323:H1325"/>
    <mergeCell ref="I1323:I1325"/>
    <mergeCell ref="N1323:N1325"/>
    <mergeCell ref="O1323:O1325"/>
    <mergeCell ref="P1323:P1325"/>
    <mergeCell ref="Q1323:Q1325"/>
    <mergeCell ref="R1323:R1325"/>
    <mergeCell ref="S1323:S1325"/>
    <mergeCell ref="T1323:T1325"/>
    <mergeCell ref="S1260:S1262"/>
    <mergeCell ref="T1260:T1262"/>
    <mergeCell ref="U1260:U1262"/>
    <mergeCell ref="V1260:V1262"/>
    <mergeCell ref="W1260:W1262"/>
    <mergeCell ref="X1260:X1262"/>
    <mergeCell ref="Y1260:Y1262"/>
    <mergeCell ref="Z1260:Z1262"/>
    <mergeCell ref="AA1260:AA1262"/>
    <mergeCell ref="AB1260:AB1262"/>
    <mergeCell ref="W1238:W1240"/>
    <mergeCell ref="X1238:X1240"/>
    <mergeCell ref="U1226:U1228"/>
    <mergeCell ref="AA1251:AA1252"/>
    <mergeCell ref="AB1251:AB1252"/>
    <mergeCell ref="T1266:T1268"/>
    <mergeCell ref="U1266:U1268"/>
    <mergeCell ref="B1349:B1351"/>
    <mergeCell ref="C1349:C1351"/>
    <mergeCell ref="D1349:D1351"/>
    <mergeCell ref="E1339:E1341"/>
    <mergeCell ref="F1339:F1341"/>
    <mergeCell ref="G1339:G1341"/>
    <mergeCell ref="I1339:I1341"/>
    <mergeCell ref="N1339:N1341"/>
    <mergeCell ref="E1342:E1344"/>
    <mergeCell ref="F1342:F1344"/>
    <mergeCell ref="G1342:G1344"/>
    <mergeCell ref="I1342:I1344"/>
    <mergeCell ref="G442:G445"/>
    <mergeCell ref="F467:F468"/>
    <mergeCell ref="Y439:Y441"/>
    <mergeCell ref="G467:G468"/>
    <mergeCell ref="F452:F453"/>
    <mergeCell ref="G452:G453"/>
    <mergeCell ref="F457:F460"/>
    <mergeCell ref="G461:G463"/>
    <mergeCell ref="F454:F456"/>
    <mergeCell ref="G439:G441"/>
    <mergeCell ref="V694:V696"/>
    <mergeCell ref="R713:R716"/>
    <mergeCell ref="G1241:G1243"/>
    <mergeCell ref="H1241:H1243"/>
    <mergeCell ref="I1241:I1243"/>
    <mergeCell ref="N1241:N1243"/>
    <mergeCell ref="O1241:O1243"/>
    <mergeCell ref="P1241:P1243"/>
    <mergeCell ref="Q1241:Q1243"/>
    <mergeCell ref="R1241:R1243"/>
    <mergeCell ref="S1241:S1243"/>
    <mergeCell ref="T1241:T1243"/>
    <mergeCell ref="U1241:U1243"/>
    <mergeCell ref="Z1241:Z1243"/>
    <mergeCell ref="X1241:X1243"/>
    <mergeCell ref="Y1241:Y1243"/>
    <mergeCell ref="P1015:P1017"/>
    <mergeCell ref="U1012:U1014"/>
    <mergeCell ref="P720:P722"/>
    <mergeCell ref="Z767:Z769"/>
    <mergeCell ref="E1101:E1103"/>
    <mergeCell ref="O1101:O1103"/>
    <mergeCell ref="Z1206:Z1208"/>
    <mergeCell ref="E1104:E1106"/>
    <mergeCell ref="F1104:F1106"/>
    <mergeCell ref="G1104:G1106"/>
    <mergeCell ref="H1104:H1106"/>
    <mergeCell ref="I1104:I1106"/>
    <mergeCell ref="N1104:N1106"/>
    <mergeCell ref="O1104:O1106"/>
    <mergeCell ref="P1104:P1106"/>
    <mergeCell ref="O742:O744"/>
    <mergeCell ref="N745:N747"/>
    <mergeCell ref="I748:I751"/>
    <mergeCell ref="J720:J722"/>
    <mergeCell ref="G682:G684"/>
    <mergeCell ref="H682:H684"/>
    <mergeCell ref="N723:N724"/>
    <mergeCell ref="O723:O724"/>
    <mergeCell ref="N700:N703"/>
    <mergeCell ref="W767:W769"/>
    <mergeCell ref="X748:X751"/>
    <mergeCell ref="X758:X760"/>
    <mergeCell ref="Q479:Q481"/>
    <mergeCell ref="R479:R481"/>
    <mergeCell ref="S479:S481"/>
    <mergeCell ref="P464:P466"/>
    <mergeCell ref="N467:N468"/>
    <mergeCell ref="N452:N453"/>
    <mergeCell ref="P618:P620"/>
    <mergeCell ref="T656:T658"/>
    <mergeCell ref="I609:I611"/>
    <mergeCell ref="I615:I617"/>
    <mergeCell ref="F1241:F1243"/>
    <mergeCell ref="AG1345:AG1348"/>
    <mergeCell ref="V1349:V1351"/>
    <mergeCell ref="W1349:W1351"/>
    <mergeCell ref="X1349:X1351"/>
    <mergeCell ref="Y1349:Y1351"/>
    <mergeCell ref="X1316:X1318"/>
    <mergeCell ref="AE1313:AE1315"/>
    <mergeCell ref="AF1313:AF1315"/>
    <mergeCell ref="O1339:O1341"/>
    <mergeCell ref="O1342:O1344"/>
    <mergeCell ref="O1345:O1348"/>
    <mergeCell ref="AI1310:AI1312"/>
    <mergeCell ref="Q1300:Q1303"/>
    <mergeCell ref="AE1310:AE1312"/>
    <mergeCell ref="AG1352:AG1354"/>
    <mergeCell ref="AH1352:AH1354"/>
    <mergeCell ref="AI1352:AI1354"/>
    <mergeCell ref="W1266:W1268"/>
    <mergeCell ref="X1266:X1268"/>
    <mergeCell ref="Y1266:Y1268"/>
    <mergeCell ref="AF1310:AF1312"/>
    <mergeCell ref="AG1310:AG1312"/>
    <mergeCell ref="AE1281:AE1284"/>
    <mergeCell ref="P1275:P1277"/>
    <mergeCell ref="Q1275:Q1277"/>
    <mergeCell ref="AI1275:AI1277"/>
    <mergeCell ref="B1241:B1243"/>
    <mergeCell ref="C1037:C1040"/>
    <mergeCell ref="D1037:D1040"/>
    <mergeCell ref="E1037:E1040"/>
    <mergeCell ref="F1037:F1040"/>
    <mergeCell ref="G1037:G1040"/>
    <mergeCell ref="H1037:H1040"/>
    <mergeCell ref="B1352:B1354"/>
    <mergeCell ref="C1352:C1354"/>
    <mergeCell ref="D1352:D1354"/>
    <mergeCell ref="E1352:E1354"/>
    <mergeCell ref="F1352:F1354"/>
    <mergeCell ref="G1352:G1354"/>
    <mergeCell ref="H1352:H1354"/>
    <mergeCell ref="I1352:I1354"/>
    <mergeCell ref="N1352:N1354"/>
    <mergeCell ref="O1352:O1354"/>
    <mergeCell ref="P1352:P1354"/>
    <mergeCell ref="Q1352:Q1354"/>
    <mergeCell ref="R1352:R1354"/>
    <mergeCell ref="S1352:S1354"/>
    <mergeCell ref="T1352:T1354"/>
    <mergeCell ref="U1352:U1354"/>
    <mergeCell ref="V1352:V1354"/>
    <mergeCell ref="W1352:W1354"/>
    <mergeCell ref="X1352:X1354"/>
    <mergeCell ref="Y1352:Y1354"/>
    <mergeCell ref="Z1352:Z1354"/>
    <mergeCell ref="AA1352:AA1354"/>
    <mergeCell ref="AB1352:AB1354"/>
    <mergeCell ref="AC1352:AC1354"/>
    <mergeCell ref="AD1352:AD1354"/>
    <mergeCell ref="B1232:B1234"/>
    <mergeCell ref="C1232:C1234"/>
    <mergeCell ref="B1235:B1237"/>
    <mergeCell ref="C1235:C1237"/>
    <mergeCell ref="I1251:I1252"/>
    <mergeCell ref="AA1222:AA1223"/>
    <mergeCell ref="I596:I598"/>
    <mergeCell ref="W682:W684"/>
    <mergeCell ref="P675:P678"/>
    <mergeCell ref="X482:X484"/>
    <mergeCell ref="F429:F432"/>
    <mergeCell ref="G429:G432"/>
    <mergeCell ref="H429:H432"/>
    <mergeCell ref="H506:H508"/>
    <mergeCell ref="G609:G611"/>
    <mergeCell ref="T482:T484"/>
    <mergeCell ref="D543:D545"/>
    <mergeCell ref="E543:E545"/>
    <mergeCell ref="E540:E542"/>
    <mergeCell ref="F540:F542"/>
    <mergeCell ref="H540:H542"/>
    <mergeCell ref="Q549:Q551"/>
    <mergeCell ref="AJ1352:AJ1354"/>
    <mergeCell ref="AI1253:AI1256"/>
    <mergeCell ref="AJ1253:AJ1256"/>
    <mergeCell ref="H1349:H1351"/>
    <mergeCell ref="AD1313:AD1315"/>
    <mergeCell ref="H1313:H1315"/>
    <mergeCell ref="U1251:U1252"/>
    <mergeCell ref="V1251:V1252"/>
    <mergeCell ref="W1251:W1252"/>
    <mergeCell ref="X1251:X1252"/>
    <mergeCell ref="Y1251:Y1252"/>
    <mergeCell ref="V1241:V1243"/>
    <mergeCell ref="W1241:W1243"/>
    <mergeCell ref="G1251:G1252"/>
    <mergeCell ref="AJ1238:AJ1240"/>
    <mergeCell ref="AJ1247:AJ1250"/>
    <mergeCell ref="AI1241:AI1243"/>
    <mergeCell ref="AG1244:AG1246"/>
    <mergeCell ref="AH1244:AH1246"/>
    <mergeCell ref="AI1244:AI1246"/>
    <mergeCell ref="AJ1244:AJ1246"/>
    <mergeCell ref="N1251:N1252"/>
    <mergeCell ref="O1251:O1252"/>
    <mergeCell ref="P1251:P1252"/>
    <mergeCell ref="S1247:S1250"/>
    <mergeCell ref="T1247:T1250"/>
    <mergeCell ref="U1247:U1250"/>
    <mergeCell ref="V1247:V1250"/>
    <mergeCell ref="W1247:W1250"/>
    <mergeCell ref="AI1251:AI1252"/>
    <mergeCell ref="AB1241:AB1243"/>
    <mergeCell ref="AC1241:AC1243"/>
    <mergeCell ref="AD1241:AD1243"/>
    <mergeCell ref="AE1241:AE1243"/>
    <mergeCell ref="AH1260:AH1262"/>
    <mergeCell ref="AI1260:AI1262"/>
    <mergeCell ref="AJ1260:AJ1262"/>
    <mergeCell ref="T1238:T1240"/>
    <mergeCell ref="U1238:U1240"/>
    <mergeCell ref="AE1253:AE1256"/>
    <mergeCell ref="G679:G681"/>
    <mergeCell ref="H679:H681"/>
    <mergeCell ref="D663:D665"/>
    <mergeCell ref="AD783:AD785"/>
    <mergeCell ref="AH1345:AH1348"/>
    <mergeCell ref="AI1345:AI1348"/>
    <mergeCell ref="AH1349:AH1351"/>
    <mergeCell ref="AJ1345:AJ1348"/>
    <mergeCell ref="AF837:AF839"/>
    <mergeCell ref="W737:W739"/>
    <mergeCell ref="X737:X739"/>
    <mergeCell ref="Y729:Y731"/>
    <mergeCell ref="R735:R736"/>
    <mergeCell ref="S735:S736"/>
    <mergeCell ref="E663:E665"/>
    <mergeCell ref="F675:F678"/>
    <mergeCell ref="E691:E693"/>
    <mergeCell ref="Z740:Z741"/>
    <mergeCell ref="G740:G741"/>
    <mergeCell ref="H740:H741"/>
    <mergeCell ref="I740:I741"/>
    <mergeCell ref="N740:N741"/>
    <mergeCell ref="O740:O741"/>
    <mergeCell ref="P740:P741"/>
    <mergeCell ref="Q740:Q741"/>
    <mergeCell ref="R740:R741"/>
    <mergeCell ref="S740:S741"/>
    <mergeCell ref="T740:T741"/>
    <mergeCell ref="U740:U741"/>
    <mergeCell ref="W740:W741"/>
    <mergeCell ref="X740:X741"/>
    <mergeCell ref="AG752:AG754"/>
    <mergeCell ref="F742:F744"/>
    <mergeCell ref="G742:G744"/>
    <mergeCell ref="G748:G751"/>
    <mergeCell ref="G761:G763"/>
    <mergeCell ref="U713:U716"/>
    <mergeCell ref="F737:F739"/>
    <mergeCell ref="G737:G739"/>
    <mergeCell ref="E729:E731"/>
    <mergeCell ref="F729:F731"/>
    <mergeCell ref="G729:G731"/>
    <mergeCell ref="G685:G687"/>
    <mergeCell ref="H685:H687"/>
    <mergeCell ref="AF713:AF716"/>
    <mergeCell ref="AG669:AG671"/>
    <mergeCell ref="AF688:AF690"/>
    <mergeCell ref="AD691:AD693"/>
    <mergeCell ref="AF691:AF693"/>
    <mergeCell ref="AD685:AD687"/>
    <mergeCell ref="AE685:AE687"/>
    <mergeCell ref="AF770:AF773"/>
    <mergeCell ref="AG770:AG773"/>
    <mergeCell ref="AC792:AC794"/>
    <mergeCell ref="AF789:AF791"/>
    <mergeCell ref="AG789:AG791"/>
    <mergeCell ref="V780:V782"/>
    <mergeCell ref="F792:F794"/>
    <mergeCell ref="S679:S681"/>
    <mergeCell ref="F720:F722"/>
    <mergeCell ref="G720:G722"/>
    <mergeCell ref="H720:H722"/>
    <mergeCell ref="O697:O699"/>
    <mergeCell ref="H723:H724"/>
    <mergeCell ref="E740:E741"/>
    <mergeCell ref="F740:F741"/>
    <mergeCell ref="G688:G690"/>
    <mergeCell ref="O720:O722"/>
    <mergeCell ref="O710:O712"/>
    <mergeCell ref="I688:I690"/>
    <mergeCell ref="N688:N690"/>
    <mergeCell ref="N691:N693"/>
    <mergeCell ref="D449:D451"/>
    <mergeCell ref="B261:B263"/>
    <mergeCell ref="C261:C263"/>
    <mergeCell ref="D261:D263"/>
    <mergeCell ref="E261:E263"/>
    <mergeCell ref="F261:F263"/>
    <mergeCell ref="G261:G263"/>
    <mergeCell ref="H261:H263"/>
    <mergeCell ref="I261:I263"/>
    <mergeCell ref="X423:X425"/>
    <mergeCell ref="Y423:Y425"/>
    <mergeCell ref="I328:I330"/>
    <mergeCell ref="F328:F330"/>
    <mergeCell ref="I376:I378"/>
    <mergeCell ref="U388:U390"/>
    <mergeCell ref="V388:V390"/>
    <mergeCell ref="W388:W390"/>
    <mergeCell ref="F347:F349"/>
    <mergeCell ref="G347:G349"/>
    <mergeCell ref="H347:H349"/>
    <mergeCell ref="I347:I349"/>
    <mergeCell ref="N347:N349"/>
    <mergeCell ref="O347:O349"/>
    <mergeCell ref="P347:P349"/>
    <mergeCell ref="Q347:Q349"/>
    <mergeCell ref="R347:R349"/>
    <mergeCell ref="S347:S349"/>
    <mergeCell ref="T347:T349"/>
    <mergeCell ref="U347:U349"/>
    <mergeCell ref="V347:V349"/>
    <mergeCell ref="W347:W349"/>
    <mergeCell ref="U312:U314"/>
    <mergeCell ref="R331:R333"/>
    <mergeCell ref="P340:P343"/>
    <mergeCell ref="I388:I390"/>
    <mergeCell ref="N388:N390"/>
    <mergeCell ref="V376:V378"/>
    <mergeCell ref="X397:X400"/>
    <mergeCell ref="F397:F400"/>
    <mergeCell ref="U405:U407"/>
    <mergeCell ref="H411:H413"/>
    <mergeCell ref="I411:I413"/>
    <mergeCell ref="D397:D400"/>
    <mergeCell ref="S401:S404"/>
    <mergeCell ref="T401:T404"/>
    <mergeCell ref="H397:H400"/>
    <mergeCell ref="I397:I400"/>
    <mergeCell ref="D388:D390"/>
    <mergeCell ref="E388:E390"/>
    <mergeCell ref="F388:F390"/>
    <mergeCell ref="G388:G390"/>
    <mergeCell ref="H388:H390"/>
    <mergeCell ref="B297:B299"/>
    <mergeCell ref="R411:R413"/>
    <mergeCell ref="T414:T416"/>
    <mergeCell ref="C300:C302"/>
    <mergeCell ref="F394:F396"/>
    <mergeCell ref="E325:E327"/>
    <mergeCell ref="N394:N396"/>
    <mergeCell ref="N401:N404"/>
    <mergeCell ref="O401:O404"/>
    <mergeCell ref="P401:P404"/>
    <mergeCell ref="S420:S422"/>
    <mergeCell ref="F442:F445"/>
    <mergeCell ref="T420:T422"/>
    <mergeCell ref="C713:C716"/>
    <mergeCell ref="C578:C580"/>
    <mergeCell ref="C559:C561"/>
    <mergeCell ref="D559:D561"/>
    <mergeCell ref="E559:E561"/>
    <mergeCell ref="I315:I317"/>
    <mergeCell ref="N315:N317"/>
    <mergeCell ref="O315:O317"/>
    <mergeCell ref="O334:O336"/>
    <mergeCell ref="I340:I343"/>
    <mergeCell ref="G318:G321"/>
    <mergeCell ref="J710:J711"/>
    <mergeCell ref="K710:K711"/>
    <mergeCell ref="L710:L711"/>
    <mergeCell ref="B411:B413"/>
    <mergeCell ref="C569:C571"/>
    <mergeCell ref="T322:T324"/>
    <mergeCell ref="T372:T375"/>
    <mergeCell ref="U372:U375"/>
    <mergeCell ref="E394:E396"/>
    <mergeCell ref="E372:E375"/>
    <mergeCell ref="F372:F375"/>
    <mergeCell ref="E356:E358"/>
    <mergeCell ref="I429:I432"/>
    <mergeCell ref="C423:C425"/>
    <mergeCell ref="C446:C448"/>
    <mergeCell ref="B666:B668"/>
    <mergeCell ref="B675:B678"/>
    <mergeCell ref="C685:C687"/>
    <mergeCell ref="C691:C693"/>
    <mergeCell ref="C663:C665"/>
    <mergeCell ref="F691:F693"/>
    <mergeCell ref="C694:C696"/>
    <mergeCell ref="D694:D696"/>
    <mergeCell ref="E694:E696"/>
    <mergeCell ref="F694:F696"/>
    <mergeCell ref="G694:G696"/>
    <mergeCell ref="H694:H696"/>
    <mergeCell ref="R691:R693"/>
    <mergeCell ref="H391:H393"/>
    <mergeCell ref="I391:I393"/>
    <mergeCell ref="O362:O364"/>
    <mergeCell ref="P362:P364"/>
    <mergeCell ref="Q362:Q364"/>
    <mergeCell ref="F382:F384"/>
    <mergeCell ref="H492:H494"/>
    <mergeCell ref="R492:R494"/>
    <mergeCell ref="Q476:Q478"/>
    <mergeCell ref="R476:R478"/>
    <mergeCell ref="S476:S478"/>
    <mergeCell ref="R609:R611"/>
    <mergeCell ref="S615:S617"/>
    <mergeCell ref="C442:C445"/>
    <mergeCell ref="O442:O445"/>
    <mergeCell ref="C546:C548"/>
    <mergeCell ref="P506:P508"/>
    <mergeCell ref="Q506:Q508"/>
    <mergeCell ref="C643:C645"/>
    <mergeCell ref="D643:D645"/>
    <mergeCell ref="D429:D432"/>
    <mergeCell ref="E429:E432"/>
    <mergeCell ref="C429:C432"/>
    <mergeCell ref="O452:O453"/>
    <mergeCell ref="G426:G428"/>
    <mergeCell ref="B737:B739"/>
    <mergeCell ref="C679:C681"/>
    <mergeCell ref="D679:D681"/>
    <mergeCell ref="E679:E681"/>
    <mergeCell ref="F679:F681"/>
    <mergeCell ref="C740:C741"/>
    <mergeCell ref="D740:D741"/>
    <mergeCell ref="B740:B741"/>
    <mergeCell ref="D691:D693"/>
    <mergeCell ref="Q630:Q632"/>
    <mergeCell ref="H666:H668"/>
    <mergeCell ref="Q666:Q668"/>
    <mergeCell ref="F626:F629"/>
    <mergeCell ref="E621:E623"/>
    <mergeCell ref="E626:E629"/>
    <mergeCell ref="I742:I744"/>
    <mergeCell ref="V745:V747"/>
    <mergeCell ref="I694:I696"/>
    <mergeCell ref="V732:V734"/>
    <mergeCell ref="V737:V739"/>
    <mergeCell ref="G675:G678"/>
    <mergeCell ref="H675:H678"/>
    <mergeCell ref="Y720:Y722"/>
    <mergeCell ref="U723:U724"/>
    <mergeCell ref="W691:W693"/>
    <mergeCell ref="N729:N731"/>
    <mergeCell ref="N732:N734"/>
    <mergeCell ref="I720:I722"/>
    <mergeCell ref="B700:B703"/>
    <mergeCell ref="B732:B734"/>
    <mergeCell ref="Y748:Y751"/>
    <mergeCell ref="B717:B719"/>
    <mergeCell ref="C717:C719"/>
    <mergeCell ref="C688:C690"/>
    <mergeCell ref="B691:B693"/>
    <mergeCell ref="C675:C678"/>
    <mergeCell ref="C710:C712"/>
    <mergeCell ref="C682:C684"/>
    <mergeCell ref="B704:B706"/>
    <mergeCell ref="C704:C706"/>
    <mergeCell ref="P704:P706"/>
    <mergeCell ref="Q704:Q706"/>
    <mergeCell ref="R704:R706"/>
    <mergeCell ref="S704:S706"/>
    <mergeCell ref="T704:T706"/>
    <mergeCell ref="U704:U706"/>
    <mergeCell ref="V704:V706"/>
    <mergeCell ref="W704:W706"/>
    <mergeCell ref="X704:X706"/>
    <mergeCell ref="Y704:Y706"/>
    <mergeCell ref="N636:N639"/>
    <mergeCell ref="G643:G645"/>
    <mergeCell ref="H643:H645"/>
    <mergeCell ref="B672:B674"/>
    <mergeCell ref="E666:E668"/>
    <mergeCell ref="B707:B709"/>
    <mergeCell ref="C707:C709"/>
    <mergeCell ref="P691:P693"/>
    <mergeCell ref="C700:C703"/>
    <mergeCell ref="V656:V658"/>
    <mergeCell ref="X656:X658"/>
    <mergeCell ref="Q621:Q623"/>
    <mergeCell ref="Q624:Q625"/>
    <mergeCell ref="I656:I658"/>
    <mergeCell ref="Y259:Y260"/>
    <mergeCell ref="N334:N336"/>
    <mergeCell ref="N318:N321"/>
    <mergeCell ref="U306:U308"/>
    <mergeCell ref="F303:F305"/>
    <mergeCell ref="N264:N267"/>
    <mergeCell ref="O264:O267"/>
    <mergeCell ref="P264:P267"/>
    <mergeCell ref="Q264:Q267"/>
    <mergeCell ref="Z309:Z311"/>
    <mergeCell ref="W385:W387"/>
    <mergeCell ref="Y347:Y349"/>
    <mergeCell ref="Z347:Z349"/>
    <mergeCell ref="AA347:AA349"/>
    <mergeCell ref="Q365:Q367"/>
    <mergeCell ref="Q394:Q396"/>
    <mergeCell ref="S394:S396"/>
    <mergeCell ref="O382:O384"/>
    <mergeCell ref="P382:P384"/>
    <mergeCell ref="Q382:Q384"/>
    <mergeCell ref="Q391:Q393"/>
    <mergeCell ref="R391:R393"/>
    <mergeCell ref="O368:O371"/>
    <mergeCell ref="T391:T393"/>
    <mergeCell ref="U359:U361"/>
    <mergeCell ref="N365:N367"/>
    <mergeCell ref="P365:P367"/>
    <mergeCell ref="R344:R346"/>
    <mergeCell ref="I353:I355"/>
    <mergeCell ref="N353:N355"/>
    <mergeCell ref="O353:O355"/>
    <mergeCell ref="N312:N314"/>
    <mergeCell ref="F306:F308"/>
    <mergeCell ref="G306:G308"/>
    <mergeCell ref="H306:H308"/>
    <mergeCell ref="T365:T367"/>
    <mergeCell ref="W312:W314"/>
    <mergeCell ref="X312:X314"/>
    <mergeCell ref="T334:T336"/>
    <mergeCell ref="S318:S321"/>
    <mergeCell ref="T318:T321"/>
    <mergeCell ref="Y331:Y333"/>
    <mergeCell ref="Y287:Y289"/>
    <mergeCell ref="X287:X289"/>
    <mergeCell ref="W290:W292"/>
    <mergeCell ref="T368:T371"/>
    <mergeCell ref="S277:S280"/>
    <mergeCell ref="R274:R276"/>
    <mergeCell ref="S274:S276"/>
    <mergeCell ref="S306:S308"/>
    <mergeCell ref="S309:S311"/>
    <mergeCell ref="R322:R324"/>
    <mergeCell ref="R300:R302"/>
    <mergeCell ref="S300:S302"/>
    <mergeCell ref="T300:T302"/>
    <mergeCell ref="U300:U302"/>
    <mergeCell ref="O633:O635"/>
    <mergeCell ref="P633:P635"/>
    <mergeCell ref="I449:I451"/>
    <mergeCell ref="S457:S460"/>
    <mergeCell ref="N457:N460"/>
    <mergeCell ref="O454:O456"/>
    <mergeCell ref="T454:T456"/>
    <mergeCell ref="R253:R255"/>
    <mergeCell ref="S253:S255"/>
    <mergeCell ref="T253:T255"/>
    <mergeCell ref="U253:U255"/>
    <mergeCell ref="V253:V255"/>
    <mergeCell ref="W253:W255"/>
    <mergeCell ref="X253:X255"/>
    <mergeCell ref="Y253:Y255"/>
    <mergeCell ref="Z253:Z255"/>
    <mergeCell ref="AA253:AA255"/>
    <mergeCell ref="AB253:AB255"/>
    <mergeCell ref="AC253:AC255"/>
    <mergeCell ref="AD253:AD255"/>
    <mergeCell ref="AE253:AE255"/>
    <mergeCell ref="B237:B239"/>
    <mergeCell ref="D240:D242"/>
    <mergeCell ref="E240:E242"/>
    <mergeCell ref="S249:S252"/>
    <mergeCell ref="T249:T252"/>
    <mergeCell ref="P246:P248"/>
    <mergeCell ref="K246:K247"/>
    <mergeCell ref="V246:V248"/>
    <mergeCell ref="AD249:AD252"/>
    <mergeCell ref="B240:B242"/>
    <mergeCell ref="S246:S248"/>
    <mergeCell ref="T246:T248"/>
    <mergeCell ref="U246:U248"/>
    <mergeCell ref="Z246:Z248"/>
    <mergeCell ref="W249:W252"/>
    <mergeCell ref="U249:U252"/>
    <mergeCell ref="AB243:AB245"/>
    <mergeCell ref="AB246:AB248"/>
    <mergeCell ref="V249:V252"/>
    <mergeCell ref="U240:U242"/>
    <mergeCell ref="O240:O242"/>
    <mergeCell ref="AE243:AE245"/>
    <mergeCell ref="B243:B245"/>
    <mergeCell ref="B249:B252"/>
    <mergeCell ref="S240:S242"/>
    <mergeCell ref="P237:P239"/>
    <mergeCell ref="B246:B248"/>
    <mergeCell ref="T240:T242"/>
    <mergeCell ref="G249:G252"/>
    <mergeCell ref="Q246:Q248"/>
    <mergeCell ref="R246:R248"/>
    <mergeCell ref="L246:L247"/>
    <mergeCell ref="R249:R252"/>
    <mergeCell ref="R256:R258"/>
    <mergeCell ref="S256:S258"/>
    <mergeCell ref="X331:X333"/>
    <mergeCell ref="N340:N343"/>
    <mergeCell ref="I331:I333"/>
    <mergeCell ref="V353:V355"/>
    <mergeCell ref="W353:W355"/>
    <mergeCell ref="U376:U378"/>
    <mergeCell ref="W359:W361"/>
    <mergeCell ref="F325:F327"/>
    <mergeCell ref="N344:N346"/>
    <mergeCell ref="O344:O346"/>
    <mergeCell ref="P344:P346"/>
    <mergeCell ref="Q344:Q346"/>
    <mergeCell ref="H365:H367"/>
    <mergeCell ref="I365:I367"/>
    <mergeCell ref="X429:X432"/>
    <mergeCell ref="Y429:Y432"/>
    <mergeCell ref="X650:X652"/>
    <mergeCell ref="Y650:Y652"/>
    <mergeCell ref="B688:B690"/>
    <mergeCell ref="I621:I623"/>
    <mergeCell ref="B618:B620"/>
    <mergeCell ref="R602:R605"/>
    <mergeCell ref="B420:B422"/>
    <mergeCell ref="H417:H419"/>
    <mergeCell ref="B264:B267"/>
    <mergeCell ref="C368:C371"/>
    <mergeCell ref="E365:E367"/>
    <mergeCell ref="B464:B466"/>
    <mergeCell ref="B467:B468"/>
    <mergeCell ref="B488:B491"/>
    <mergeCell ref="B376:B378"/>
    <mergeCell ref="B526:B528"/>
    <mergeCell ref="B643:B645"/>
    <mergeCell ref="E643:E645"/>
    <mergeCell ref="F643:F645"/>
    <mergeCell ref="Q663:Q665"/>
    <mergeCell ref="C331:C333"/>
    <mergeCell ref="D331:D333"/>
    <mergeCell ref="Q337:Q339"/>
    <mergeCell ref="H362:H364"/>
    <mergeCell ref="I362:I364"/>
    <mergeCell ref="O340:O343"/>
    <mergeCell ref="U337:U339"/>
    <mergeCell ref="E309:E311"/>
    <mergeCell ref="D312:D314"/>
    <mergeCell ref="E312:E314"/>
    <mergeCell ref="G382:G384"/>
    <mergeCell ref="G344:G346"/>
    <mergeCell ref="N350:N352"/>
    <mergeCell ref="O350:O352"/>
    <mergeCell ref="E414:E416"/>
    <mergeCell ref="F414:F416"/>
    <mergeCell ref="Q650:Q652"/>
    <mergeCell ref="W382:W384"/>
    <mergeCell ref="Q259:Q260"/>
    <mergeCell ref="R259:R260"/>
    <mergeCell ref="S259:S260"/>
    <mergeCell ref="T259:T260"/>
    <mergeCell ref="U259:U260"/>
    <mergeCell ref="V259:V260"/>
    <mergeCell ref="W259:W260"/>
    <mergeCell ref="X259:X260"/>
    <mergeCell ref="E630:E632"/>
    <mergeCell ref="F630:F632"/>
    <mergeCell ref="G630:G632"/>
    <mergeCell ref="N630:N632"/>
    <mergeCell ref="O630:O632"/>
    <mergeCell ref="P630:P632"/>
    <mergeCell ref="N520:N522"/>
    <mergeCell ref="V624:V625"/>
    <mergeCell ref="F559:F561"/>
    <mergeCell ref="G559:G561"/>
    <mergeCell ref="H559:H561"/>
    <mergeCell ref="I559:I561"/>
    <mergeCell ref="N559:N561"/>
    <mergeCell ref="G599:G601"/>
    <mergeCell ref="G584:G586"/>
    <mergeCell ref="G578:G580"/>
    <mergeCell ref="P602:P605"/>
    <mergeCell ref="S609:S611"/>
    <mergeCell ref="S612:S614"/>
    <mergeCell ref="Q615:Q617"/>
    <mergeCell ref="U618:U620"/>
    <mergeCell ref="V618:V620"/>
    <mergeCell ref="W618:W620"/>
    <mergeCell ref="G506:G508"/>
    <mergeCell ref="B679:B681"/>
    <mergeCell ref="O520:O522"/>
    <mergeCell ref="P520:P522"/>
    <mergeCell ref="F612:F614"/>
    <mergeCell ref="G612:G614"/>
    <mergeCell ref="O606:O608"/>
    <mergeCell ref="O602:O605"/>
    <mergeCell ref="N602:N605"/>
    <mergeCell ref="E612:E614"/>
    <mergeCell ref="B615:B617"/>
    <mergeCell ref="D621:D623"/>
    <mergeCell ref="P612:P614"/>
    <mergeCell ref="C599:C601"/>
    <mergeCell ref="D599:D601"/>
    <mergeCell ref="D606:D608"/>
    <mergeCell ref="E606:E608"/>
    <mergeCell ref="F606:F608"/>
    <mergeCell ref="G606:G608"/>
    <mergeCell ref="E596:E598"/>
    <mergeCell ref="F596:F598"/>
    <mergeCell ref="D584:D586"/>
    <mergeCell ref="D587:D588"/>
    <mergeCell ref="H589:H592"/>
    <mergeCell ref="H596:H598"/>
    <mergeCell ref="H599:H601"/>
    <mergeCell ref="H602:H605"/>
    <mergeCell ref="I606:I608"/>
    <mergeCell ref="P599:P601"/>
    <mergeCell ref="O599:O601"/>
    <mergeCell ref="F589:F592"/>
    <mergeCell ref="C575:C577"/>
    <mergeCell ref="N599:N601"/>
    <mergeCell ref="B646:B649"/>
    <mergeCell ref="C646:C649"/>
    <mergeCell ref="D646:D649"/>
    <mergeCell ref="T669:T671"/>
    <mergeCell ref="T653:T655"/>
    <mergeCell ref="U653:U655"/>
    <mergeCell ref="H669:H671"/>
    <mergeCell ref="F646:F649"/>
    <mergeCell ref="B685:B687"/>
    <mergeCell ref="AF261:AF263"/>
    <mergeCell ref="AG261:AG263"/>
    <mergeCell ref="AH261:AH263"/>
    <mergeCell ref="R264:R267"/>
    <mergeCell ref="U516:U519"/>
    <mergeCell ref="AA537:AA539"/>
    <mergeCell ref="Y543:Y545"/>
    <mergeCell ref="AA442:AA445"/>
    <mergeCell ref="AA449:AA451"/>
    <mergeCell ref="R368:R371"/>
    <mergeCell ref="AA429:AA432"/>
    <mergeCell ref="I650:I652"/>
    <mergeCell ref="I653:I655"/>
    <mergeCell ref="I675:I678"/>
    <mergeCell ref="I599:I601"/>
    <mergeCell ref="T633:T635"/>
    <mergeCell ref="O615:O617"/>
    <mergeCell ref="N612:N614"/>
    <mergeCell ref="Q587:Q588"/>
    <mergeCell ref="Q612:Q614"/>
    <mergeCell ref="Q602:Q605"/>
    <mergeCell ref="Q609:Q611"/>
    <mergeCell ref="W446:W448"/>
    <mergeCell ref="Y446:Y448"/>
    <mergeCell ref="Z446:Z448"/>
    <mergeCell ref="Z452:Z453"/>
    <mergeCell ref="N420:N422"/>
    <mergeCell ref="I439:I441"/>
    <mergeCell ref="X420:X422"/>
    <mergeCell ref="H446:H448"/>
    <mergeCell ref="W372:W375"/>
    <mergeCell ref="Q376:Q378"/>
    <mergeCell ref="O372:O375"/>
    <mergeCell ref="P372:P375"/>
    <mergeCell ref="T602:T605"/>
    <mergeCell ref="S602:S605"/>
    <mergeCell ref="R575:R577"/>
    <mergeCell ref="AD565:AD568"/>
    <mergeCell ref="AD572:AD574"/>
    <mergeCell ref="AD578:AD580"/>
    <mergeCell ref="AD467:AD468"/>
    <mergeCell ref="AD516:AD519"/>
    <mergeCell ref="AA506:AA508"/>
    <mergeCell ref="AD506:AD508"/>
    <mergeCell ref="W523:W525"/>
    <mergeCell ref="I476:I478"/>
    <mergeCell ref="N476:N478"/>
    <mergeCell ref="I506:I508"/>
    <mergeCell ref="N506:N508"/>
    <mergeCell ref="O506:O508"/>
    <mergeCell ref="Q618:Q620"/>
    <mergeCell ref="R618:R620"/>
    <mergeCell ref="S618:S620"/>
    <mergeCell ref="T618:T620"/>
    <mergeCell ref="V498:V501"/>
    <mergeCell ref="W498:W501"/>
    <mergeCell ref="X498:X501"/>
    <mergeCell ref="E426:E428"/>
    <mergeCell ref="B401:B404"/>
    <mergeCell ref="Q589:Q592"/>
    <mergeCell ref="H609:H611"/>
    <mergeCell ref="I537:I539"/>
    <mergeCell ref="J526:J528"/>
    <mergeCell ref="U454:U456"/>
    <mergeCell ref="X464:X466"/>
    <mergeCell ref="S376:S378"/>
    <mergeCell ref="T376:T378"/>
    <mergeCell ref="O394:O396"/>
    <mergeCell ref="R394:R396"/>
    <mergeCell ref="N376:N378"/>
    <mergeCell ref="O376:O378"/>
    <mergeCell ref="B452:B453"/>
    <mergeCell ref="O457:O460"/>
    <mergeCell ref="G464:G466"/>
    <mergeCell ref="T457:T460"/>
    <mergeCell ref="G454:G456"/>
    <mergeCell ref="N516:N519"/>
    <mergeCell ref="O516:O519"/>
    <mergeCell ref="P516:P519"/>
    <mergeCell ref="H516:H519"/>
    <mergeCell ref="F512:F515"/>
    <mergeCell ref="H512:H515"/>
    <mergeCell ref="F461:F463"/>
    <mergeCell ref="H454:H456"/>
    <mergeCell ref="H457:H460"/>
    <mergeCell ref="R666:R668"/>
    <mergeCell ref="R633:R635"/>
    <mergeCell ref="X636:X639"/>
    <mergeCell ref="V429:V432"/>
    <mergeCell ref="W429:W432"/>
    <mergeCell ref="U479:U481"/>
    <mergeCell ref="V479:V481"/>
    <mergeCell ref="X452:X453"/>
    <mergeCell ref="O467:O468"/>
    <mergeCell ref="R452:R453"/>
    <mergeCell ref="Q562:Q564"/>
    <mergeCell ref="R578:R580"/>
    <mergeCell ref="R587:R588"/>
    <mergeCell ref="H569:H571"/>
    <mergeCell ref="I569:I571"/>
    <mergeCell ref="R612:R614"/>
    <mergeCell ref="I520:I522"/>
    <mergeCell ref="R506:R508"/>
    <mergeCell ref="S506:S508"/>
    <mergeCell ref="T506:T508"/>
    <mergeCell ref="S523:S525"/>
    <mergeCell ref="T523:T525"/>
    <mergeCell ref="C537:C539"/>
    <mergeCell ref="D537:D539"/>
    <mergeCell ref="E537:E539"/>
    <mergeCell ref="F537:F539"/>
    <mergeCell ref="G537:G539"/>
    <mergeCell ref="H537:H539"/>
    <mergeCell ref="P429:P432"/>
    <mergeCell ref="Q429:Q432"/>
    <mergeCell ref="R429:R432"/>
    <mergeCell ref="S429:S432"/>
    <mergeCell ref="C516:C519"/>
    <mergeCell ref="F526:F528"/>
    <mergeCell ref="G526:G528"/>
    <mergeCell ref="H526:H528"/>
    <mergeCell ref="E516:E519"/>
    <mergeCell ref="R624:R625"/>
    <mergeCell ref="Q581:Q583"/>
    <mergeCell ref="R581:R583"/>
    <mergeCell ref="U552:U554"/>
    <mergeCell ref="H656:H658"/>
    <mergeCell ref="O1070:O1072"/>
    <mergeCell ref="P1070:P1072"/>
    <mergeCell ref="AI1070:AI1072"/>
    <mergeCell ref="AG1098:AG1100"/>
    <mergeCell ref="AH1098:AH1100"/>
    <mergeCell ref="AB1063:AB1066"/>
    <mergeCell ref="AC1063:AC1066"/>
    <mergeCell ref="AD1063:AD1066"/>
    <mergeCell ref="AE1063:AE1066"/>
    <mergeCell ref="AF1063:AF1066"/>
    <mergeCell ref="AG1063:AG1066"/>
    <mergeCell ref="R1098:R1100"/>
    <mergeCell ref="S1098:S1100"/>
    <mergeCell ref="T1098:T1100"/>
    <mergeCell ref="AA277:AA280"/>
    <mergeCell ref="AD261:AD263"/>
    <mergeCell ref="S742:S744"/>
    <mergeCell ref="W717:W719"/>
    <mergeCell ref="U691:U693"/>
    <mergeCell ref="V710:V712"/>
    <mergeCell ref="S710:S712"/>
    <mergeCell ref="AB694:AB696"/>
    <mergeCell ref="AC694:AC696"/>
    <mergeCell ref="AD694:AD696"/>
    <mergeCell ref="AE694:AE696"/>
    <mergeCell ref="V691:V693"/>
    <mergeCell ref="T666:T668"/>
    <mergeCell ref="V679:V681"/>
    <mergeCell ref="Y723:Y724"/>
    <mergeCell ref="R669:R671"/>
    <mergeCell ref="T725:T728"/>
    <mergeCell ref="U700:U703"/>
    <mergeCell ref="W700:W703"/>
    <mergeCell ref="X700:X703"/>
    <mergeCell ref="Y713:Y716"/>
    <mergeCell ref="X710:X712"/>
    <mergeCell ref="W723:W724"/>
    <mergeCell ref="Y697:Y699"/>
    <mergeCell ref="V723:V724"/>
    <mergeCell ref="W675:W678"/>
    <mergeCell ref="V713:V716"/>
    <mergeCell ref="W713:W716"/>
    <mergeCell ref="AG630:AG632"/>
    <mergeCell ref="AH630:AH632"/>
    <mergeCell ref="Z624:Z625"/>
    <mergeCell ref="AA624:AA625"/>
    <mergeCell ref="X694:X696"/>
    <mergeCell ref="Y694:Y696"/>
    <mergeCell ref="Z694:Z696"/>
    <mergeCell ref="V599:V601"/>
    <mergeCell ref="W656:W658"/>
    <mergeCell ref="S626:S629"/>
    <mergeCell ref="S697:S699"/>
    <mergeCell ref="T697:T699"/>
    <mergeCell ref="X643:X645"/>
    <mergeCell ref="AC713:AC716"/>
    <mergeCell ref="AA710:AA712"/>
    <mergeCell ref="Z682:Z684"/>
    <mergeCell ref="S599:S601"/>
    <mergeCell ref="T599:T601"/>
    <mergeCell ref="R569:R571"/>
    <mergeCell ref="S569:S571"/>
    <mergeCell ref="R599:R601"/>
    <mergeCell ref="R606:R608"/>
    <mergeCell ref="F1101:F1103"/>
    <mergeCell ref="G1101:G1103"/>
    <mergeCell ref="H1101:H1103"/>
    <mergeCell ref="I1101:I1103"/>
    <mergeCell ref="AI1067:AI1069"/>
    <mergeCell ref="AI1238:AI1240"/>
    <mergeCell ref="B894:B897"/>
    <mergeCell ref="C894:C897"/>
    <mergeCell ref="D894:D897"/>
    <mergeCell ref="E894:E897"/>
    <mergeCell ref="F894:F897"/>
    <mergeCell ref="G894:G897"/>
    <mergeCell ref="H894:H897"/>
    <mergeCell ref="I894:I897"/>
    <mergeCell ref="AI840:AI842"/>
    <mergeCell ref="V840:V842"/>
    <mergeCell ref="P1031:P1033"/>
    <mergeCell ref="D1034:D1036"/>
    <mergeCell ref="E1034:E1036"/>
    <mergeCell ref="F1034:F1036"/>
    <mergeCell ref="G1034:G1036"/>
    <mergeCell ref="H1034:H1036"/>
    <mergeCell ref="I1034:I1036"/>
    <mergeCell ref="N1034:N1036"/>
    <mergeCell ref="AI1189:AI1192"/>
    <mergeCell ref="AE1196:AE1198"/>
    <mergeCell ref="AF1196:AF1198"/>
    <mergeCell ref="O1219:O1221"/>
    <mergeCell ref="Q1215:Q1218"/>
    <mergeCell ref="R1215:R1218"/>
    <mergeCell ref="Q1219:Q1221"/>
    <mergeCell ref="R1219:R1221"/>
    <mergeCell ref="V1206:V1208"/>
    <mergeCell ref="V1212:V1214"/>
    <mergeCell ref="AB1212:AB1214"/>
    <mergeCell ref="Y1226:Y1228"/>
    <mergeCell ref="Z1226:Z1228"/>
    <mergeCell ref="AA1226:AA1228"/>
    <mergeCell ref="F1238:F1240"/>
    <mergeCell ref="G1238:G1240"/>
    <mergeCell ref="H1238:H1240"/>
    <mergeCell ref="I1238:I1240"/>
    <mergeCell ref="N1238:N1240"/>
    <mergeCell ref="O1238:O1240"/>
    <mergeCell ref="AG1199:AG1201"/>
    <mergeCell ref="B1034:B1036"/>
    <mergeCell ref="C1034:C1036"/>
    <mergeCell ref="B1031:B1033"/>
    <mergeCell ref="C1031:C1033"/>
    <mergeCell ref="R1206:R1208"/>
    <mergeCell ref="AG1232:AG1234"/>
    <mergeCell ref="F1206:F1208"/>
    <mergeCell ref="F1235:F1237"/>
    <mergeCell ref="G1235:G1237"/>
    <mergeCell ref="H1235:H1237"/>
    <mergeCell ref="P1224:P1225"/>
    <mergeCell ref="P1209:P1211"/>
    <mergeCell ref="S1235:S1237"/>
    <mergeCell ref="AI1224:AI1225"/>
    <mergeCell ref="AH1199:AH1201"/>
    <mergeCell ref="AI1199:AI1201"/>
    <mergeCell ref="R1212:R1214"/>
    <mergeCell ref="X1219:X1221"/>
    <mergeCell ref="Y1219:Y1221"/>
    <mergeCell ref="N1101:N1103"/>
    <mergeCell ref="R1235:R1237"/>
    <mergeCell ref="L1222:L1223"/>
    <mergeCell ref="M1222:M1223"/>
    <mergeCell ref="E1070:E1072"/>
    <mergeCell ref="F1070:F1072"/>
    <mergeCell ref="G1070:G1072"/>
    <mergeCell ref="H1070:H1072"/>
    <mergeCell ref="I1070:I1072"/>
    <mergeCell ref="Y1070:Y1072"/>
    <mergeCell ref="X1118:X1119"/>
    <mergeCell ref="X1166:X1169"/>
    <mergeCell ref="Y1166:Y1169"/>
    <mergeCell ref="H1079:H1082"/>
    <mergeCell ref="H1083:H1084"/>
    <mergeCell ref="H1085:H1087"/>
    <mergeCell ref="R1085:R1087"/>
    <mergeCell ref="I1094:I1097"/>
    <mergeCell ref="F1079:F1082"/>
    <mergeCell ref="F1076:F1078"/>
    <mergeCell ref="T1076:T1078"/>
    <mergeCell ref="T1079:T1082"/>
    <mergeCell ref="T1104:T1106"/>
    <mergeCell ref="U1104:U1106"/>
    <mergeCell ref="V1104:V1106"/>
    <mergeCell ref="W1104:W1106"/>
    <mergeCell ref="X1104:X1106"/>
    <mergeCell ref="Y1104:Y1106"/>
    <mergeCell ref="E1186:E1188"/>
    <mergeCell ref="F1186:F1188"/>
    <mergeCell ref="G1186:G1188"/>
    <mergeCell ref="H1186:H1188"/>
    <mergeCell ref="E1199:E1201"/>
    <mergeCell ref="G1156:G1159"/>
    <mergeCell ref="T1186:T1188"/>
    <mergeCell ref="U1186:U1188"/>
    <mergeCell ref="P1193:P1195"/>
    <mergeCell ref="I1166:I1169"/>
    <mergeCell ref="I1173:I1175"/>
    <mergeCell ref="P1079:P1082"/>
    <mergeCell ref="Q1079:Q1082"/>
    <mergeCell ref="R1079:R1082"/>
    <mergeCell ref="P1083:P1084"/>
    <mergeCell ref="G1085:G1087"/>
    <mergeCell ref="I1085:I1087"/>
    <mergeCell ref="F1094:F1097"/>
    <mergeCell ref="H1091:H1093"/>
    <mergeCell ref="E1149:E1151"/>
    <mergeCell ref="P1094:P1097"/>
    <mergeCell ref="F1127:F1129"/>
    <mergeCell ref="I1193:I1195"/>
    <mergeCell ref="F1173:F1175"/>
    <mergeCell ref="N1176:N1178"/>
    <mergeCell ref="Q1193:Q1195"/>
    <mergeCell ref="T1070:T1072"/>
    <mergeCell ref="G1166:G1169"/>
    <mergeCell ref="E1146:E1148"/>
    <mergeCell ref="G1163:G1165"/>
    <mergeCell ref="N1199:N1201"/>
    <mergeCell ref="O1199:O1201"/>
    <mergeCell ref="P1199:P1201"/>
    <mergeCell ref="E1170:E1172"/>
    <mergeCell ref="U1224:U1225"/>
    <mergeCell ref="V1224:V1225"/>
    <mergeCell ref="I1098:I1100"/>
    <mergeCell ref="N1098:N1100"/>
    <mergeCell ref="O1098:O1100"/>
    <mergeCell ref="P1098:P1100"/>
    <mergeCell ref="Q1098:Q1100"/>
    <mergeCell ref="I1232:I1234"/>
    <mergeCell ref="N1232:N1234"/>
    <mergeCell ref="U1232:U1234"/>
    <mergeCell ref="V1232:V1234"/>
    <mergeCell ref="T1226:T1228"/>
    <mergeCell ref="U1209:U1211"/>
    <mergeCell ref="V1209:V1211"/>
    <mergeCell ref="T1219:T1221"/>
    <mergeCell ref="U1219:U1221"/>
    <mergeCell ref="V1219:V1221"/>
    <mergeCell ref="I1224:I1225"/>
    <mergeCell ref="I1226:I1228"/>
    <mergeCell ref="I1206:I1208"/>
    <mergeCell ref="AD1124:AD1126"/>
    <mergeCell ref="AE1124:AE1126"/>
    <mergeCell ref="AF1124:AF1126"/>
    <mergeCell ref="AF1120:AF1123"/>
    <mergeCell ref="O1127:O1129"/>
    <mergeCell ref="Z1152:Z1155"/>
    <mergeCell ref="AA1152:AA1155"/>
    <mergeCell ref="AA1140:AA1142"/>
    <mergeCell ref="AB1140:AB1142"/>
    <mergeCell ref="X1152:X1155"/>
    <mergeCell ref="Y1152:Y1155"/>
    <mergeCell ref="Z1146:Z1148"/>
    <mergeCell ref="X1143:X1145"/>
    <mergeCell ref="Y1143:Y1145"/>
    <mergeCell ref="Z1143:Z1145"/>
    <mergeCell ref="S1143:S1145"/>
    <mergeCell ref="S1173:S1175"/>
    <mergeCell ref="T1173:T1175"/>
    <mergeCell ref="U1173:U1175"/>
    <mergeCell ref="V1173:V1175"/>
    <mergeCell ref="U1193:U1195"/>
    <mergeCell ref="V1193:V1195"/>
    <mergeCell ref="W1193:W1195"/>
    <mergeCell ref="T1232:T1234"/>
    <mergeCell ref="W1212:W1214"/>
    <mergeCell ref="Z1209:Z1211"/>
    <mergeCell ref="T1209:T1211"/>
    <mergeCell ref="AB1118:AB1119"/>
    <mergeCell ref="Y1118:Y1119"/>
    <mergeCell ref="Z1113:Z1115"/>
    <mergeCell ref="AA1113:AA1115"/>
    <mergeCell ref="AB1113:AB1115"/>
    <mergeCell ref="T1120:T1123"/>
    <mergeCell ref="AD1118:AD1119"/>
    <mergeCell ref="S1199:S1201"/>
    <mergeCell ref="W1199:W1201"/>
    <mergeCell ref="X1199:X1201"/>
    <mergeCell ref="P1160:P1162"/>
    <mergeCell ref="I1140:I1142"/>
    <mergeCell ref="P1140:P1142"/>
    <mergeCell ref="Q1140:Q1142"/>
    <mergeCell ref="R1140:R1142"/>
    <mergeCell ref="S1140:S1142"/>
    <mergeCell ref="T1140:T1142"/>
    <mergeCell ref="U1140:U1142"/>
    <mergeCell ref="V1140:V1142"/>
    <mergeCell ref="AI1232:AI1234"/>
    <mergeCell ref="Z1253:Z1256"/>
    <mergeCell ref="AA1253:AA1256"/>
    <mergeCell ref="AB1253:AB1256"/>
    <mergeCell ref="AC1253:AC1256"/>
    <mergeCell ref="AI1235:AI1237"/>
    <mergeCell ref="AD1206:AD1208"/>
    <mergeCell ref="AC1206:AC1208"/>
    <mergeCell ref="AD1253:AD1256"/>
    <mergeCell ref="AG1251:AG1252"/>
    <mergeCell ref="AD1251:AD1252"/>
    <mergeCell ref="AE1251:AE1252"/>
    <mergeCell ref="AF1251:AF1252"/>
    <mergeCell ref="Y1199:Y1201"/>
    <mergeCell ref="Z1199:Z1201"/>
    <mergeCell ref="AA1199:AA1201"/>
    <mergeCell ref="AB1199:AB1201"/>
    <mergeCell ref="AC1199:AC1201"/>
    <mergeCell ref="AD1199:AD1201"/>
    <mergeCell ref="AE1199:AE1201"/>
    <mergeCell ref="AF1199:AF1201"/>
    <mergeCell ref="AA1241:AA1243"/>
    <mergeCell ref="AE1232:AE1234"/>
    <mergeCell ref="AF1232:AF1234"/>
    <mergeCell ref="AC1189:AC1192"/>
    <mergeCell ref="Y1222:Y1223"/>
    <mergeCell ref="X1209:X1211"/>
    <mergeCell ref="T1212:T1214"/>
    <mergeCell ref="U1212:U1214"/>
    <mergeCell ref="S1127:S1129"/>
    <mergeCell ref="Z1196:Z1198"/>
    <mergeCell ref="Y1209:Y1211"/>
    <mergeCell ref="AA1209:AA1211"/>
    <mergeCell ref="V1199:V1201"/>
    <mergeCell ref="AB1137:AB1139"/>
    <mergeCell ref="AC1137:AC1139"/>
    <mergeCell ref="AG1166:AG1169"/>
    <mergeCell ref="AF1170:AF1172"/>
    <mergeCell ref="AG1170:AG1172"/>
    <mergeCell ref="Y1163:Y1165"/>
    <mergeCell ref="Z1163:Z1165"/>
    <mergeCell ref="AH1152:AH1155"/>
    <mergeCell ref="AD1189:AD1192"/>
    <mergeCell ref="AH1196:AH1198"/>
    <mergeCell ref="AD1212:AD1214"/>
    <mergeCell ref="AG1206:AG1208"/>
    <mergeCell ref="AB1206:AB1208"/>
    <mergeCell ref="U1127:U1129"/>
    <mergeCell ref="W1160:W1162"/>
    <mergeCell ref="T1160:T1162"/>
    <mergeCell ref="U1160:U1162"/>
    <mergeCell ref="S1193:S1195"/>
    <mergeCell ref="T1193:T1195"/>
    <mergeCell ref="AC1209:AC1211"/>
    <mergeCell ref="AD1209:AD1211"/>
    <mergeCell ref="Y1212:Y1214"/>
    <mergeCell ref="V1215:V1218"/>
    <mergeCell ref="W1215:W1218"/>
    <mergeCell ref="AB1215:AB1218"/>
    <mergeCell ref="AC1215:AC1218"/>
    <mergeCell ref="AD1215:AD1218"/>
    <mergeCell ref="AE1215:AE1218"/>
    <mergeCell ref="AF1215:AF1218"/>
    <mergeCell ref="Z1215:Z1218"/>
    <mergeCell ref="AF1352:AF1354"/>
    <mergeCell ref="AB1345:AB1348"/>
    <mergeCell ref="AC1345:AC1348"/>
    <mergeCell ref="AD1345:AD1348"/>
    <mergeCell ref="F983:F985"/>
    <mergeCell ref="V1120:V1123"/>
    <mergeCell ref="F1088:F1090"/>
    <mergeCell ref="G1088:G1090"/>
    <mergeCell ref="P1088:P1090"/>
    <mergeCell ref="P1091:P1093"/>
    <mergeCell ref="N1044:N1047"/>
    <mergeCell ref="O1044:O1047"/>
    <mergeCell ref="F1009:F1011"/>
    <mergeCell ref="F1073:F1075"/>
    <mergeCell ref="G1083:G1084"/>
    <mergeCell ref="G1076:G1078"/>
    <mergeCell ref="G1073:G1075"/>
    <mergeCell ref="G1079:G1082"/>
    <mergeCell ref="I1073:I1075"/>
    <mergeCell ref="I1076:I1078"/>
    <mergeCell ref="I1079:I1082"/>
    <mergeCell ref="I1083:I1084"/>
    <mergeCell ref="O1073:O1075"/>
    <mergeCell ref="N1073:N1075"/>
    <mergeCell ref="N1076:N1078"/>
    <mergeCell ref="O1076:O1078"/>
    <mergeCell ref="N1079:N1082"/>
    <mergeCell ref="N1083:N1084"/>
    <mergeCell ref="O1079:O1082"/>
    <mergeCell ref="O1083:O1084"/>
    <mergeCell ref="P1073:P1075"/>
    <mergeCell ref="Q1073:Q1075"/>
    <mergeCell ref="R1073:R1075"/>
    <mergeCell ref="P1076:P1078"/>
    <mergeCell ref="Q1076:Q1078"/>
    <mergeCell ref="R1076:R1078"/>
    <mergeCell ref="P1189:P1192"/>
    <mergeCell ref="Q1189:Q1192"/>
    <mergeCell ref="P1101:P1103"/>
    <mergeCell ref="Q1101:Q1103"/>
    <mergeCell ref="R1101:R1103"/>
    <mergeCell ref="S1101:S1103"/>
    <mergeCell ref="T1101:T1103"/>
    <mergeCell ref="U1101:U1103"/>
    <mergeCell ref="V1101:V1103"/>
    <mergeCell ref="N1088:N1090"/>
    <mergeCell ref="O1041:O1043"/>
    <mergeCell ref="V1005:V1008"/>
    <mergeCell ref="Q1070:Q1072"/>
    <mergeCell ref="R1070:R1072"/>
    <mergeCell ref="T1235:T1237"/>
    <mergeCell ref="U1235:U1237"/>
    <mergeCell ref="V1235:V1237"/>
    <mergeCell ref="V1266:V1268"/>
    <mergeCell ref="V1137:V1139"/>
    <mergeCell ref="H1127:H1129"/>
    <mergeCell ref="I1127:I1129"/>
    <mergeCell ref="N1127:N1129"/>
    <mergeCell ref="S1189:S1192"/>
    <mergeCell ref="AB1209:AB1211"/>
    <mergeCell ref="Z1266:Z1268"/>
    <mergeCell ref="AA1266:AA1268"/>
    <mergeCell ref="AA1215:AA1218"/>
    <mergeCell ref="T1224:T1225"/>
    <mergeCell ref="O1067:O1069"/>
    <mergeCell ref="Y1316:Y1318"/>
    <mergeCell ref="Z1316:Z1318"/>
    <mergeCell ref="AA1316:AA1318"/>
    <mergeCell ref="AB1316:AB1318"/>
    <mergeCell ref="AC1316:AC1318"/>
    <mergeCell ref="AD1316:AD1318"/>
    <mergeCell ref="Y1345:Y1348"/>
    <mergeCell ref="N1316:N1318"/>
    <mergeCell ref="O1316:O1318"/>
    <mergeCell ref="P1316:P1318"/>
    <mergeCell ref="Q1316:Q1318"/>
    <mergeCell ref="R1316:R1318"/>
    <mergeCell ref="Z1339:Z1341"/>
    <mergeCell ref="AA1339:AA1341"/>
    <mergeCell ref="AB1339:AB1341"/>
    <mergeCell ref="AC1339:AC1341"/>
    <mergeCell ref="U1323:U1325"/>
    <mergeCell ref="V1323:V1325"/>
    <mergeCell ref="W1323:W1325"/>
    <mergeCell ref="X1323:X1325"/>
    <mergeCell ref="Y1323:Y1325"/>
    <mergeCell ref="Z1323:Z1325"/>
    <mergeCell ref="AA1323:AA1325"/>
    <mergeCell ref="AB1323:AB1325"/>
    <mergeCell ref="AC1323:AC1325"/>
    <mergeCell ref="AD1323:AD1325"/>
    <mergeCell ref="AE1323:AE1325"/>
    <mergeCell ref="AF1323:AF1325"/>
    <mergeCell ref="AA1336:AA1338"/>
    <mergeCell ref="AB1336:AB1338"/>
    <mergeCell ref="AC1336:AC1338"/>
    <mergeCell ref="AD1336:AD1338"/>
    <mergeCell ref="AE1336:AE1338"/>
    <mergeCell ref="X1329:X1331"/>
    <mergeCell ref="Y1329:Y1331"/>
    <mergeCell ref="Z1329:Z1331"/>
    <mergeCell ref="Z1345:Z1348"/>
    <mergeCell ref="AA1345:AA1348"/>
    <mergeCell ref="V1339:V1341"/>
    <mergeCell ref="W1339:W1341"/>
    <mergeCell ref="V1345:V1348"/>
    <mergeCell ref="W1345:W1348"/>
    <mergeCell ref="X1345:X1348"/>
    <mergeCell ref="AA1329:AA1331"/>
    <mergeCell ref="AB1329:AB1331"/>
    <mergeCell ref="AC1329:AC1331"/>
    <mergeCell ref="AD1329:AD1331"/>
    <mergeCell ref="T1329:T1331"/>
    <mergeCell ref="U1329:U1331"/>
    <mergeCell ref="AA1319:AA1322"/>
    <mergeCell ref="AB1319:AB1322"/>
    <mergeCell ref="V1257:V1259"/>
    <mergeCell ref="U1257:U1259"/>
    <mergeCell ref="AF1345:AF1348"/>
    <mergeCell ref="AE1329:AE1331"/>
    <mergeCell ref="AF1329:AF1331"/>
    <mergeCell ref="V1342:V1344"/>
    <mergeCell ref="W1342:W1344"/>
    <mergeCell ref="AF1336:AF1338"/>
    <mergeCell ref="W1316:W1318"/>
    <mergeCell ref="AD1101:AD1103"/>
    <mergeCell ref="X1094:X1097"/>
    <mergeCell ref="N1070:N1072"/>
    <mergeCell ref="AH1355:AH1357"/>
    <mergeCell ref="AI1355:AI1357"/>
    <mergeCell ref="AJ1355:AJ1357"/>
    <mergeCell ref="D1358:D1360"/>
    <mergeCell ref="E1358:E1360"/>
    <mergeCell ref="AA1361:AA1364"/>
    <mergeCell ref="AB1361:AB1364"/>
    <mergeCell ref="AC1361:AC1364"/>
    <mergeCell ref="AD1361:AD1364"/>
    <mergeCell ref="AE1361:AE1364"/>
    <mergeCell ref="X1355:X1357"/>
    <mergeCell ref="Y1355:Y1357"/>
    <mergeCell ref="Z1355:Z1357"/>
    <mergeCell ref="AA1355:AA1357"/>
    <mergeCell ref="AB1355:AB1357"/>
    <mergeCell ref="AC1355:AC1357"/>
    <mergeCell ref="AD1355:AD1357"/>
    <mergeCell ref="AE1355:AE1357"/>
    <mergeCell ref="AF1355:AF1357"/>
    <mergeCell ref="I1358:I1360"/>
    <mergeCell ref="N1358:N1360"/>
    <mergeCell ref="O1358:O1360"/>
    <mergeCell ref="P1358:P1360"/>
    <mergeCell ref="Q1358:Q1360"/>
    <mergeCell ref="R1358:R1360"/>
    <mergeCell ref="S1358:S1360"/>
    <mergeCell ref="T1358:T1360"/>
    <mergeCell ref="U1358:U1360"/>
    <mergeCell ref="V1358:V1360"/>
    <mergeCell ref="W1358:W1360"/>
    <mergeCell ref="X1358:X1360"/>
    <mergeCell ref="Y1358:Y1360"/>
    <mergeCell ref="Z1358:Z1360"/>
    <mergeCell ref="AA1358:AA1360"/>
    <mergeCell ref="N1355:N1357"/>
    <mergeCell ref="O1355:O1357"/>
    <mergeCell ref="P1355:P1357"/>
    <mergeCell ref="Q1355:Q1357"/>
    <mergeCell ref="AF1361:AF1364"/>
    <mergeCell ref="AG1361:AG1364"/>
    <mergeCell ref="AH1361:AH1364"/>
    <mergeCell ref="AI1361:AI1364"/>
    <mergeCell ref="AJ1361:AJ1364"/>
    <mergeCell ref="AG1355:AG1357"/>
    <mergeCell ref="H1355:H1357"/>
    <mergeCell ref="AJ1073:AJ1075"/>
    <mergeCell ref="U1076:U1078"/>
    <mergeCell ref="V1076:V1078"/>
    <mergeCell ref="W1076:W1078"/>
    <mergeCell ref="X1076:X1078"/>
    <mergeCell ref="Y1076:Y1078"/>
    <mergeCell ref="Z1076:Z1078"/>
    <mergeCell ref="AA1076:AA1078"/>
    <mergeCell ref="AB1076:AB1078"/>
    <mergeCell ref="AC1076:AC1078"/>
    <mergeCell ref="AD1076:AD1078"/>
    <mergeCell ref="AE1076:AE1078"/>
    <mergeCell ref="AF1076:AF1078"/>
    <mergeCell ref="AG1076:AG1078"/>
    <mergeCell ref="AH1076:AH1078"/>
    <mergeCell ref="AI1076:AI1078"/>
    <mergeCell ref="AJ1076:AJ1078"/>
    <mergeCell ref="U1079:U1082"/>
    <mergeCell ref="V1079:V1082"/>
    <mergeCell ref="S1070:S1072"/>
    <mergeCell ref="B1361:B1364"/>
    <mergeCell ref="C1361:C1364"/>
    <mergeCell ref="AB1358:AB1360"/>
    <mergeCell ref="AC1358:AC1360"/>
    <mergeCell ref="AD1358:AD1360"/>
    <mergeCell ref="AE1358:AE1360"/>
    <mergeCell ref="AF1358:AF1360"/>
    <mergeCell ref="AG1358:AG1360"/>
    <mergeCell ref="AH1358:AH1360"/>
    <mergeCell ref="AI1358:AI1360"/>
    <mergeCell ref="AJ1358:AJ1360"/>
    <mergeCell ref="D1361:D1364"/>
    <mergeCell ref="E1361:E1364"/>
    <mergeCell ref="F1361:F1364"/>
    <mergeCell ref="G1361:G1364"/>
    <mergeCell ref="I1361:I1364"/>
    <mergeCell ref="N1361:N1364"/>
    <mergeCell ref="O1361:O1364"/>
    <mergeCell ref="P1361:P1364"/>
    <mergeCell ref="Q1361:Q1364"/>
    <mergeCell ref="R1361:R1364"/>
    <mergeCell ref="S1361:S1364"/>
    <mergeCell ref="T1361:T1364"/>
    <mergeCell ref="U1361:U1364"/>
    <mergeCell ref="V1361:V1364"/>
    <mergeCell ref="W1361:W1364"/>
    <mergeCell ref="X1361:X1364"/>
    <mergeCell ref="Y1361:Y1364"/>
    <mergeCell ref="Z1361:Z1364"/>
    <mergeCell ref="H1358:H1360"/>
    <mergeCell ref="H1361:H1364"/>
    <mergeCell ref="F1358:F1360"/>
    <mergeCell ref="G1358:G1360"/>
    <mergeCell ref="B1358:B1360"/>
    <mergeCell ref="C1358:C1360"/>
    <mergeCell ref="AD1079:AD1082"/>
    <mergeCell ref="AE1079:AE1082"/>
    <mergeCell ref="AF1079:AF1082"/>
    <mergeCell ref="AG1079:AG1082"/>
    <mergeCell ref="AH1079:AH1082"/>
    <mergeCell ref="AI1079:AI1082"/>
    <mergeCell ref="AJ1079:AJ1082"/>
    <mergeCell ref="AE1073:AE1075"/>
    <mergeCell ref="AG1073:AG1075"/>
    <mergeCell ref="AH1073:AH1075"/>
    <mergeCell ref="U1073:U1075"/>
    <mergeCell ref="V1073:V1075"/>
    <mergeCell ref="W1073:W1075"/>
    <mergeCell ref="X1073:X1075"/>
    <mergeCell ref="Y1073:Y1075"/>
    <mergeCell ref="Z1073:Z1075"/>
    <mergeCell ref="AA1073:AA1075"/>
    <mergeCell ref="AB1073:AB1075"/>
    <mergeCell ref="AC1073:AC1075"/>
    <mergeCell ref="AD1073:AD1075"/>
    <mergeCell ref="AI1073:AI1075"/>
    <mergeCell ref="AJ1083:AJ1084"/>
    <mergeCell ref="AJ1179:AJ1182"/>
    <mergeCell ref="T1179:T1182"/>
    <mergeCell ref="U1179:U1182"/>
    <mergeCell ref="V1179:V1182"/>
    <mergeCell ref="U1137:U1139"/>
    <mergeCell ref="AG1127:AG1129"/>
    <mergeCell ref="AI1173:AI1175"/>
    <mergeCell ref="AI1176:AI1178"/>
    <mergeCell ref="AH1127:AH1129"/>
    <mergeCell ref="W1140:W1142"/>
    <mergeCell ref="AC1156:AC1159"/>
    <mergeCell ref="AD1156:AD1159"/>
    <mergeCell ref="V1146:V1148"/>
    <mergeCell ref="W1149:W1151"/>
    <mergeCell ref="X1149:X1151"/>
    <mergeCell ref="Y1149:Y1151"/>
    <mergeCell ref="Z1149:Z1151"/>
    <mergeCell ref="AA1149:AA1151"/>
    <mergeCell ref="AB1149:AB1151"/>
    <mergeCell ref="AC1149:AC1151"/>
    <mergeCell ref="AE1160:AE1162"/>
    <mergeCell ref="AF1160:AF1162"/>
    <mergeCell ref="AD1098:AD1100"/>
    <mergeCell ref="AE1098:AE1100"/>
    <mergeCell ref="AF1098:AF1100"/>
    <mergeCell ref="AH1116:AH1117"/>
    <mergeCell ref="AG1088:AG1090"/>
    <mergeCell ref="AJ1088:AJ1090"/>
    <mergeCell ref="AJ1085:AJ1087"/>
    <mergeCell ref="AE1127:AE1129"/>
    <mergeCell ref="AF1127:AF1129"/>
    <mergeCell ref="AE1120:AE1123"/>
    <mergeCell ref="AG1085:AG1087"/>
    <mergeCell ref="AH1085:AH1087"/>
    <mergeCell ref="AI1120:AI1123"/>
    <mergeCell ref="AE1101:AE1103"/>
    <mergeCell ref="AG1124:AG1126"/>
    <mergeCell ref="AH1124:AH1126"/>
    <mergeCell ref="AJ1124:AJ1126"/>
    <mergeCell ref="AI1127:AI1129"/>
    <mergeCell ref="AD1130:AD1133"/>
    <mergeCell ref="T1127:T1129"/>
    <mergeCell ref="U1149:U1151"/>
    <mergeCell ref="V1149:V1151"/>
    <mergeCell ref="AA1179:AA1182"/>
    <mergeCell ref="AB1179:AB1182"/>
    <mergeCell ref="AB1176:AB1178"/>
    <mergeCell ref="AC1176:AC1178"/>
    <mergeCell ref="AD1176:AD1178"/>
    <mergeCell ref="AE1176:AE1178"/>
    <mergeCell ref="AA1137:AA1139"/>
    <mergeCell ref="AJ1196:AJ1198"/>
    <mergeCell ref="F1083:F1084"/>
    <mergeCell ref="D1196:D1198"/>
    <mergeCell ref="AH1247:AH1250"/>
    <mergeCell ref="U1083:U1084"/>
    <mergeCell ref="V1083:V1084"/>
    <mergeCell ref="I1196:I1198"/>
    <mergeCell ref="N1196:N1198"/>
    <mergeCell ref="O1196:O1198"/>
    <mergeCell ref="P1196:P1198"/>
    <mergeCell ref="Q1196:Q1198"/>
    <mergeCell ref="R1196:R1198"/>
    <mergeCell ref="S1196:S1198"/>
    <mergeCell ref="T1196:T1198"/>
    <mergeCell ref="U1196:U1198"/>
    <mergeCell ref="V1196:V1198"/>
    <mergeCell ref="E1193:E1195"/>
    <mergeCell ref="F1193:F1195"/>
    <mergeCell ref="G1193:G1195"/>
    <mergeCell ref="I1189:I1192"/>
    <mergeCell ref="N1189:N1192"/>
    <mergeCell ref="O1189:O1192"/>
    <mergeCell ref="E1183:E1185"/>
    <mergeCell ref="F1183:F1185"/>
    <mergeCell ref="N1193:N1195"/>
    <mergeCell ref="O1193:O1195"/>
    <mergeCell ref="B1199:B1201"/>
    <mergeCell ref="C1199:C1201"/>
    <mergeCell ref="D1199:D1201"/>
    <mergeCell ref="D1113:D1115"/>
    <mergeCell ref="E1113:E1115"/>
    <mergeCell ref="B1113:B1115"/>
    <mergeCell ref="C1113:C1115"/>
    <mergeCell ref="E1085:E1087"/>
    <mergeCell ref="O1206:O1208"/>
    <mergeCell ref="I1209:I1211"/>
    <mergeCell ref="I1212:I1214"/>
    <mergeCell ref="I1215:I1218"/>
    <mergeCell ref="I1219:I1221"/>
    <mergeCell ref="S1186:S1188"/>
    <mergeCell ref="I1235:I1237"/>
    <mergeCell ref="N1235:N1237"/>
    <mergeCell ref="O1235:O1237"/>
    <mergeCell ref="N1091:N1093"/>
    <mergeCell ref="P1118:P1119"/>
    <mergeCell ref="Q1118:Q1119"/>
    <mergeCell ref="I1088:I1090"/>
    <mergeCell ref="F1120:F1123"/>
    <mergeCell ref="X1235:X1237"/>
    <mergeCell ref="Y1235:Y1237"/>
    <mergeCell ref="AI1212:AI1214"/>
    <mergeCell ref="AH1226:AH1228"/>
    <mergeCell ref="AH1215:AH1218"/>
    <mergeCell ref="AH1219:AH1221"/>
    <mergeCell ref="AI1083:AI1084"/>
    <mergeCell ref="AH1083:AH1084"/>
    <mergeCell ref="AH1212:AH1214"/>
    <mergeCell ref="AC1140:AC1142"/>
    <mergeCell ref="AD1140:AD1142"/>
    <mergeCell ref="D1127:D1129"/>
    <mergeCell ref="D1130:D1133"/>
    <mergeCell ref="D1134:D1136"/>
    <mergeCell ref="AG1083:AG1084"/>
    <mergeCell ref="T1137:T1139"/>
    <mergeCell ref="AC1251:AC1252"/>
    <mergeCell ref="B1355:B1357"/>
    <mergeCell ref="C1355:C1357"/>
    <mergeCell ref="D1355:D1357"/>
    <mergeCell ref="E1355:E1357"/>
    <mergeCell ref="F1355:F1357"/>
    <mergeCell ref="G1355:G1357"/>
    <mergeCell ref="I1355:I1357"/>
    <mergeCell ref="R1355:R1357"/>
    <mergeCell ref="S1355:S1357"/>
    <mergeCell ref="T1355:T1357"/>
    <mergeCell ref="W1355:W1357"/>
    <mergeCell ref="U1355:U1357"/>
    <mergeCell ref="V1355:V1357"/>
    <mergeCell ref="AG1323:AG1325"/>
    <mergeCell ref="AE1140:AE1142"/>
    <mergeCell ref="AF1179:AF1182"/>
    <mergeCell ref="AG1179:AG1182"/>
    <mergeCell ref="AA1176:AA1178"/>
    <mergeCell ref="AG1176:AG1178"/>
    <mergeCell ref="AB1163:AB1165"/>
    <mergeCell ref="Z1166:Z1169"/>
    <mergeCell ref="AA1166:AA1169"/>
    <mergeCell ref="AB1166:AB1169"/>
    <mergeCell ref="AF1193:AF1195"/>
    <mergeCell ref="AG1193:AG1195"/>
    <mergeCell ref="AA1206:AA1208"/>
    <mergeCell ref="AA1196:AA1198"/>
    <mergeCell ref="AB1196:AB1198"/>
    <mergeCell ref="AC1226:AC1228"/>
    <mergeCell ref="AD1226:AD1228"/>
    <mergeCell ref="Z1222:Z1223"/>
    <mergeCell ref="Z1212:Z1214"/>
    <mergeCell ref="AE1352:AE1354"/>
    <mergeCell ref="H1316:H1318"/>
    <mergeCell ref="F1160:F1162"/>
    <mergeCell ref="N1160:N1162"/>
    <mergeCell ref="I1152:I1155"/>
    <mergeCell ref="O1152:O1155"/>
    <mergeCell ref="N1152:N1155"/>
    <mergeCell ref="R1189:R1192"/>
    <mergeCell ref="B1173:B1175"/>
    <mergeCell ref="B1176:B1178"/>
    <mergeCell ref="B1179:B1182"/>
    <mergeCell ref="B1186:B1188"/>
    <mergeCell ref="C1186:C1188"/>
    <mergeCell ref="D1186:D1188"/>
    <mergeCell ref="H1193:H1195"/>
    <mergeCell ref="Z1349:Z1351"/>
    <mergeCell ref="AA1349:AA1351"/>
    <mergeCell ref="AD1349:AD1351"/>
    <mergeCell ref="AE1349:AE1351"/>
    <mergeCell ref="AF1349:AF1351"/>
    <mergeCell ref="AG1349:AG1351"/>
    <mergeCell ref="AE1345:AE1348"/>
    <mergeCell ref="X1339:X1341"/>
    <mergeCell ref="Y1339:Y1341"/>
    <mergeCell ref="R1336:R1338"/>
    <mergeCell ref="S1336:S1338"/>
    <mergeCell ref="Y1336:Y1338"/>
    <mergeCell ref="Z1336:Z1338"/>
    <mergeCell ref="AB1349:AB1351"/>
    <mergeCell ref="Q1199:Q1201"/>
    <mergeCell ref="R1199:R1201"/>
    <mergeCell ref="C1118:C1119"/>
    <mergeCell ref="F1113:F1115"/>
    <mergeCell ref="G1113:G1115"/>
    <mergeCell ref="F1116:F1117"/>
    <mergeCell ref="G1116:G1117"/>
    <mergeCell ref="F1118:F1119"/>
    <mergeCell ref="G1118:G1119"/>
    <mergeCell ref="I1113:I1115"/>
    <mergeCell ref="I1116:I1117"/>
    <mergeCell ref="D1116:D1117"/>
    <mergeCell ref="E1116:E1117"/>
    <mergeCell ref="S1091:S1093"/>
    <mergeCell ref="O1091:O1093"/>
    <mergeCell ref="N1094:N1097"/>
    <mergeCell ref="O1120:O1123"/>
    <mergeCell ref="N1113:N1115"/>
    <mergeCell ref="D1085:D1087"/>
    <mergeCell ref="D1094:D1097"/>
    <mergeCell ref="E1088:E1090"/>
    <mergeCell ref="E1091:E1093"/>
    <mergeCell ref="O1088:O1090"/>
    <mergeCell ref="Y1101:Y1103"/>
    <mergeCell ref="Z1101:Z1103"/>
    <mergeCell ref="AA1101:AA1103"/>
    <mergeCell ref="AB1101:AB1103"/>
    <mergeCell ref="AC1101:AC1103"/>
    <mergeCell ref="AA1124:AA1126"/>
    <mergeCell ref="AB1124:AB1126"/>
    <mergeCell ref="AC1124:AC1126"/>
    <mergeCell ref="B1163:B1165"/>
    <mergeCell ref="B1166:B1169"/>
    <mergeCell ref="E1176:E1178"/>
    <mergeCell ref="B1137:B1139"/>
    <mergeCell ref="B1140:B1142"/>
    <mergeCell ref="C1140:C1142"/>
    <mergeCell ref="C1137:C1139"/>
    <mergeCell ref="D1146:D1148"/>
    <mergeCell ref="D1137:D1139"/>
    <mergeCell ref="D1140:D1142"/>
    <mergeCell ref="E1137:E1139"/>
    <mergeCell ref="I1130:I1133"/>
    <mergeCell ref="C1163:C1165"/>
    <mergeCell ref="D1163:D1165"/>
    <mergeCell ref="C1166:C1169"/>
    <mergeCell ref="D1166:D1169"/>
    <mergeCell ref="C1170:C1172"/>
    <mergeCell ref="D1170:D1172"/>
    <mergeCell ref="B1170:B1172"/>
    <mergeCell ref="B1127:B1129"/>
    <mergeCell ref="C1127:C1129"/>
    <mergeCell ref="B1130:B1133"/>
    <mergeCell ref="C1130:C1133"/>
    <mergeCell ref="B1134:B1136"/>
    <mergeCell ref="C1134:C1136"/>
    <mergeCell ref="G1130:G1133"/>
    <mergeCell ref="E1127:E1129"/>
    <mergeCell ref="O1094:O1097"/>
    <mergeCell ref="B1156:B1159"/>
    <mergeCell ref="C1146:C1148"/>
    <mergeCell ref="C1156:C1159"/>
    <mergeCell ref="D1156:D1159"/>
    <mergeCell ref="C1160:C1162"/>
    <mergeCell ref="D1160:D1162"/>
    <mergeCell ref="B1160:B1162"/>
    <mergeCell ref="AJ1186:AJ1188"/>
    <mergeCell ref="AD1263:AD1265"/>
    <mergeCell ref="AC1349:AC1351"/>
    <mergeCell ref="W1235:W1237"/>
    <mergeCell ref="B1143:B1145"/>
    <mergeCell ref="C1143:C1145"/>
    <mergeCell ref="B1079:B1082"/>
    <mergeCell ref="C1079:C1082"/>
    <mergeCell ref="D1079:D1082"/>
    <mergeCell ref="B1083:B1084"/>
    <mergeCell ref="F1085:F1087"/>
    <mergeCell ref="S1085:S1087"/>
    <mergeCell ref="H1088:H1090"/>
    <mergeCell ref="W1101:W1103"/>
    <mergeCell ref="X1101:X1103"/>
    <mergeCell ref="H1118:H1119"/>
    <mergeCell ref="R1094:R1097"/>
    <mergeCell ref="S1094:S1097"/>
    <mergeCell ref="Q1116:Q1117"/>
    <mergeCell ref="R1116:R1117"/>
    <mergeCell ref="W1083:W1084"/>
    <mergeCell ref="X1083:X1084"/>
    <mergeCell ref="Y1083:Y1084"/>
    <mergeCell ref="Z1083:Z1084"/>
    <mergeCell ref="AA1083:AA1084"/>
    <mergeCell ref="AB1083:AB1084"/>
    <mergeCell ref="AC1083:AC1084"/>
    <mergeCell ref="E1120:E1123"/>
    <mergeCell ref="I1120:I1123"/>
    <mergeCell ref="B1098:B1100"/>
    <mergeCell ref="C1098:C1100"/>
    <mergeCell ref="D1098:D1100"/>
    <mergeCell ref="E1098:E1100"/>
    <mergeCell ref="O1113:O1115"/>
    <mergeCell ref="O1116:O1117"/>
    <mergeCell ref="B1101:B1103"/>
    <mergeCell ref="C1101:C1103"/>
    <mergeCell ref="D1101:D1103"/>
    <mergeCell ref="C1088:C1090"/>
    <mergeCell ref="C1091:C1093"/>
    <mergeCell ref="T1083:T1084"/>
    <mergeCell ref="D1088:D1090"/>
    <mergeCell ref="D1091:D1093"/>
    <mergeCell ref="B1085:B1087"/>
    <mergeCell ref="B1094:B1097"/>
    <mergeCell ref="Q1091:Q1093"/>
    <mergeCell ref="F1091:F1093"/>
    <mergeCell ref="G1091:G1093"/>
    <mergeCell ref="B1120:B1123"/>
    <mergeCell ref="C1120:C1123"/>
    <mergeCell ref="N1116:N1117"/>
    <mergeCell ref="N1118:N1119"/>
    <mergeCell ref="T1113:T1115"/>
    <mergeCell ref="T1116:T1117"/>
    <mergeCell ref="Q1113:Q1115"/>
    <mergeCell ref="P1116:P1117"/>
    <mergeCell ref="S1116:S1117"/>
    <mergeCell ref="S1118:S1119"/>
    <mergeCell ref="P1113:P1115"/>
    <mergeCell ref="AC1113:AC1115"/>
    <mergeCell ref="B1116:B1117"/>
    <mergeCell ref="C1116:C1117"/>
    <mergeCell ref="B1118:B1119"/>
    <mergeCell ref="W1079:W1082"/>
    <mergeCell ref="Z1051:Z1053"/>
    <mergeCell ref="AI1057:AI1059"/>
    <mergeCell ref="Z1079:Z1082"/>
    <mergeCell ref="AA1079:AA1082"/>
    <mergeCell ref="AB1079:AB1082"/>
    <mergeCell ref="AC1079:AC1082"/>
    <mergeCell ref="D1143:D1145"/>
    <mergeCell ref="B1149:B1151"/>
    <mergeCell ref="C1149:C1151"/>
    <mergeCell ref="D1149:D1151"/>
    <mergeCell ref="Q1269:Q1271"/>
    <mergeCell ref="R1269:R1271"/>
    <mergeCell ref="AJ1232:AJ1234"/>
    <mergeCell ref="AE1235:AE1237"/>
    <mergeCell ref="AF1235:AF1237"/>
    <mergeCell ref="AG1235:AG1237"/>
    <mergeCell ref="AH1235:AH1237"/>
    <mergeCell ref="Y1253:Y1256"/>
    <mergeCell ref="R1253:R1256"/>
    <mergeCell ref="S1253:S1256"/>
    <mergeCell ref="T1253:T1256"/>
    <mergeCell ref="AJ1235:AJ1237"/>
    <mergeCell ref="AJ1251:AJ1252"/>
    <mergeCell ref="AJ1241:AJ1243"/>
    <mergeCell ref="AF1238:AF1240"/>
    <mergeCell ref="AG1238:AG1240"/>
    <mergeCell ref="W1196:W1198"/>
    <mergeCell ref="AG1215:AG1218"/>
    <mergeCell ref="X1215:X1218"/>
    <mergeCell ref="Y1215:Y1218"/>
    <mergeCell ref="AH1186:AH1188"/>
    <mergeCell ref="Z1251:Z1252"/>
    <mergeCell ref="W1209:W1211"/>
    <mergeCell ref="Z1193:Z1195"/>
    <mergeCell ref="AA1193:AA1195"/>
    <mergeCell ref="AB1193:AB1195"/>
    <mergeCell ref="AC1193:AC1195"/>
    <mergeCell ref="AD1193:AD1195"/>
    <mergeCell ref="AE1193:AE1195"/>
    <mergeCell ref="AI1179:AI1182"/>
    <mergeCell ref="W1179:W1182"/>
    <mergeCell ref="X1179:X1182"/>
    <mergeCell ref="Y1179:Y1182"/>
    <mergeCell ref="Z1179:Z1182"/>
    <mergeCell ref="AJ1209:AJ1211"/>
    <mergeCell ref="AJ1212:AJ1214"/>
    <mergeCell ref="AJ1215:AJ1218"/>
    <mergeCell ref="AJ1219:AJ1221"/>
    <mergeCell ref="AJ1222:AJ1223"/>
    <mergeCell ref="AJ1224:AJ1225"/>
    <mergeCell ref="AI1247:AI1250"/>
    <mergeCell ref="W1244:W1246"/>
    <mergeCell ref="X1244:X1246"/>
    <mergeCell ref="AC1247:AC1250"/>
    <mergeCell ref="AD1247:AD1250"/>
    <mergeCell ref="AC1238:AC1240"/>
    <mergeCell ref="AD1238:AD1240"/>
    <mergeCell ref="AB1226:AB1228"/>
    <mergeCell ref="AH1179:AH1182"/>
    <mergeCell ref="AI1226:AI1228"/>
    <mergeCell ref="AI1215:AI1218"/>
    <mergeCell ref="AI1219:AI1221"/>
    <mergeCell ref="AI1222:AI1223"/>
    <mergeCell ref="AG1186:AG1188"/>
    <mergeCell ref="AG1044:AG1047"/>
    <mergeCell ref="P669:P671"/>
    <mergeCell ref="V666:V668"/>
    <mergeCell ref="Z672:Z674"/>
    <mergeCell ref="AJ840:AJ842"/>
    <mergeCell ref="W840:W842"/>
    <mergeCell ref="AA732:AA734"/>
    <mergeCell ref="Z710:Z712"/>
    <mergeCell ref="AA697:AA699"/>
    <mergeCell ref="U710:U712"/>
    <mergeCell ref="Q669:Q671"/>
    <mergeCell ref="AI1054:AI1056"/>
    <mergeCell ref="AH1051:AH1053"/>
    <mergeCell ref="AI1051:AI1053"/>
    <mergeCell ref="AH1048:AH1050"/>
    <mergeCell ref="AI1048:AI1050"/>
    <mergeCell ref="AH1041:AH1043"/>
    <mergeCell ref="AI1041:AI1043"/>
    <mergeCell ref="AA1044:AA1047"/>
    <mergeCell ref="AB1044:AB1047"/>
    <mergeCell ref="AC1044:AC1047"/>
    <mergeCell ref="AD1044:AD1047"/>
    <mergeCell ref="AE1044:AE1047"/>
    <mergeCell ref="AC1051:AC1053"/>
    <mergeCell ref="AE1051:AE1053"/>
    <mergeCell ref="W1060:W1062"/>
    <mergeCell ref="X1060:X1062"/>
    <mergeCell ref="Z1060:Z1062"/>
    <mergeCell ref="AA1060:AA1062"/>
    <mergeCell ref="AC1060:AC1062"/>
    <mergeCell ref="AE1060:AE1062"/>
    <mergeCell ref="AI1044:AI1047"/>
    <mergeCell ref="AI1060:AI1062"/>
    <mergeCell ref="AH1060:AH1062"/>
    <mergeCell ref="W1041:W1043"/>
    <mergeCell ref="X1041:X1043"/>
    <mergeCell ref="Z1041:Z1043"/>
    <mergeCell ref="AA1041:AA1043"/>
    <mergeCell ref="AC1041:AC1043"/>
    <mergeCell ref="AE1041:AE1043"/>
    <mergeCell ref="AF1041:AF1043"/>
    <mergeCell ref="AG1041:AG1043"/>
    <mergeCell ref="W1048:W1050"/>
    <mergeCell ref="X1048:X1050"/>
    <mergeCell ref="Z1048:Z1050"/>
    <mergeCell ref="AA1048:AA1050"/>
    <mergeCell ref="AC1048:AC1050"/>
    <mergeCell ref="AE1048:AE1050"/>
    <mergeCell ref="AF1048:AF1050"/>
    <mergeCell ref="AG1048:AG1050"/>
    <mergeCell ref="W1051:W1053"/>
    <mergeCell ref="AE1054:AE1056"/>
    <mergeCell ref="AF1054:AF1056"/>
    <mergeCell ref="AG1054:AG1056"/>
    <mergeCell ref="W1057:W1059"/>
    <mergeCell ref="AD1048:AD1050"/>
    <mergeCell ref="AD1051:AD1053"/>
    <mergeCell ref="AD1054:AD1056"/>
    <mergeCell ref="AD1057:AD1059"/>
    <mergeCell ref="AD1060:AD1062"/>
    <mergeCell ref="AE1057:AE1059"/>
    <mergeCell ref="AF1057:AF1059"/>
    <mergeCell ref="AG1057:AG1059"/>
    <mergeCell ref="X1051:X1053"/>
    <mergeCell ref="I710:I712"/>
    <mergeCell ref="G697:G699"/>
    <mergeCell ref="H729:H731"/>
    <mergeCell ref="H732:H734"/>
    <mergeCell ref="H700:H703"/>
    <mergeCell ref="C732:C734"/>
    <mergeCell ref="C735:C736"/>
    <mergeCell ref="D732:D734"/>
    <mergeCell ref="P735:P736"/>
    <mergeCell ref="N758:N760"/>
    <mergeCell ref="H752:H754"/>
    <mergeCell ref="AJ1044:AJ1047"/>
    <mergeCell ref="S650:S652"/>
    <mergeCell ref="P653:P655"/>
    <mergeCell ref="Q653:Q655"/>
    <mergeCell ref="R653:R655"/>
    <mergeCell ref="S653:S655"/>
    <mergeCell ref="P656:P658"/>
    <mergeCell ref="Q656:Q658"/>
    <mergeCell ref="R656:R658"/>
    <mergeCell ref="S656:S658"/>
    <mergeCell ref="P659:P662"/>
    <mergeCell ref="Q659:Q662"/>
    <mergeCell ref="R659:R662"/>
    <mergeCell ref="S659:S662"/>
    <mergeCell ref="T659:T662"/>
    <mergeCell ref="U659:U662"/>
    <mergeCell ref="V659:V662"/>
    <mergeCell ref="W659:W662"/>
    <mergeCell ref="T650:T652"/>
    <mergeCell ref="U650:U652"/>
    <mergeCell ref="V650:V652"/>
    <mergeCell ref="W650:W652"/>
    <mergeCell ref="S833:S836"/>
    <mergeCell ref="S767:S769"/>
    <mergeCell ref="T767:T769"/>
    <mergeCell ref="U767:U769"/>
    <mergeCell ref="S713:S716"/>
    <mergeCell ref="T713:T716"/>
    <mergeCell ref="V891:V893"/>
    <mergeCell ref="W891:W893"/>
    <mergeCell ref="R717:R719"/>
    <mergeCell ref="S717:S719"/>
    <mergeCell ref="T717:T719"/>
    <mergeCell ref="U717:U719"/>
    <mergeCell ref="R723:R724"/>
    <mergeCell ref="S723:S724"/>
    <mergeCell ref="T723:T724"/>
    <mergeCell ref="S888:S890"/>
    <mergeCell ref="T888:T890"/>
    <mergeCell ref="T924:T927"/>
    <mergeCell ref="U924:U927"/>
    <mergeCell ref="V924:V927"/>
    <mergeCell ref="W924:W927"/>
    <mergeCell ref="Q986:Q988"/>
    <mergeCell ref="R986:R988"/>
    <mergeCell ref="R833:R836"/>
    <mergeCell ref="P650:P652"/>
    <mergeCell ref="V1044:V1047"/>
    <mergeCell ref="R1044:R1047"/>
    <mergeCell ref="S1044:S1047"/>
    <mergeCell ref="T1044:T1047"/>
    <mergeCell ref="P770:P773"/>
    <mergeCell ref="AF1044:AF1047"/>
    <mergeCell ref="AC565:AC568"/>
    <mergeCell ref="N552:N554"/>
    <mergeCell ref="O552:O554"/>
    <mergeCell ref="AB761:AB763"/>
    <mergeCell ref="S589:S592"/>
    <mergeCell ref="X596:X598"/>
    <mergeCell ref="W575:W577"/>
    <mergeCell ref="V587:V588"/>
    <mergeCell ref="W578:W580"/>
    <mergeCell ref="X578:X580"/>
    <mergeCell ref="V565:V568"/>
    <mergeCell ref="Q575:Q577"/>
    <mergeCell ref="W572:W574"/>
    <mergeCell ref="X572:X574"/>
    <mergeCell ref="AC578:AC580"/>
    <mergeCell ref="P758:P760"/>
    <mergeCell ref="Q758:Q760"/>
    <mergeCell ref="R758:R760"/>
    <mergeCell ref="I761:I763"/>
    <mergeCell ref="N761:N763"/>
    <mergeCell ref="O761:O763"/>
    <mergeCell ref="U694:U696"/>
    <mergeCell ref="AC725:AC728"/>
    <mergeCell ref="T624:T625"/>
    <mergeCell ref="Z656:Z658"/>
    <mergeCell ref="W669:W671"/>
    <mergeCell ref="Y640:Y642"/>
    <mergeCell ref="Y653:Y655"/>
    <mergeCell ref="W633:W635"/>
    <mergeCell ref="AA691:AA693"/>
    <mergeCell ref="R672:R674"/>
    <mergeCell ref="R650:R652"/>
    <mergeCell ref="R621:R623"/>
    <mergeCell ref="AB691:AB693"/>
    <mergeCell ref="AC621:AC623"/>
    <mergeCell ref="X725:X728"/>
    <mergeCell ref="Y725:Y728"/>
    <mergeCell ref="T745:T747"/>
    <mergeCell ref="AC710:AC712"/>
    <mergeCell ref="I685:I687"/>
    <mergeCell ref="N685:N687"/>
    <mergeCell ref="V589:V592"/>
    <mergeCell ref="Y589:Y592"/>
    <mergeCell ref="X575:X577"/>
    <mergeCell ref="N621:N623"/>
    <mergeCell ref="AC691:AC693"/>
    <mergeCell ref="AB685:AB687"/>
    <mergeCell ref="I755:I757"/>
    <mergeCell ref="N755:N757"/>
    <mergeCell ref="O636:O639"/>
    <mergeCell ref="T646:T649"/>
    <mergeCell ref="U646:U649"/>
    <mergeCell ref="V646:V649"/>
    <mergeCell ref="W646:W649"/>
    <mergeCell ref="X646:X649"/>
    <mergeCell ref="Z732:Z734"/>
    <mergeCell ref="V653:V655"/>
    <mergeCell ref="AA685:AA687"/>
    <mergeCell ref="Z691:Z693"/>
    <mergeCell ref="Z725:Z728"/>
    <mergeCell ref="AB713:AB716"/>
    <mergeCell ref="U682:U684"/>
    <mergeCell ref="T682:T684"/>
    <mergeCell ref="X685:X687"/>
    <mergeCell ref="R589:R592"/>
    <mergeCell ref="U624:U625"/>
    <mergeCell ref="S675:S678"/>
    <mergeCell ref="T679:T681"/>
    <mergeCell ref="Q606:Q608"/>
    <mergeCell ref="Y691:Y693"/>
    <mergeCell ref="R643:R645"/>
    <mergeCell ref="N653:N655"/>
    <mergeCell ref="N656:N658"/>
    <mergeCell ref="P725:P728"/>
    <mergeCell ref="S643:S645"/>
    <mergeCell ref="T643:T645"/>
    <mergeCell ref="U643:U645"/>
    <mergeCell ref="V643:V645"/>
    <mergeCell ref="W643:W645"/>
    <mergeCell ref="H543:H545"/>
    <mergeCell ref="H546:H548"/>
    <mergeCell ref="C543:C545"/>
    <mergeCell ref="Q675:Q678"/>
    <mergeCell ref="P713:P716"/>
    <mergeCell ref="Q713:Q716"/>
    <mergeCell ref="N694:N696"/>
    <mergeCell ref="O694:O696"/>
    <mergeCell ref="I697:I699"/>
    <mergeCell ref="N697:N699"/>
    <mergeCell ref="Z640:Z642"/>
    <mergeCell ref="Z653:Z655"/>
    <mergeCell ref="E646:E649"/>
    <mergeCell ref="Q643:Q645"/>
    <mergeCell ref="W697:W699"/>
    <mergeCell ref="X697:X699"/>
    <mergeCell ref="D675:D678"/>
    <mergeCell ref="E675:E678"/>
    <mergeCell ref="E672:E674"/>
    <mergeCell ref="O672:O674"/>
    <mergeCell ref="F672:F674"/>
    <mergeCell ref="R675:R678"/>
    <mergeCell ref="F704:F706"/>
    <mergeCell ref="G704:G706"/>
    <mergeCell ref="H704:H706"/>
    <mergeCell ref="I704:I706"/>
    <mergeCell ref="N704:N706"/>
    <mergeCell ref="O704:O706"/>
    <mergeCell ref="O669:O671"/>
    <mergeCell ref="E669:E671"/>
    <mergeCell ref="F669:F671"/>
    <mergeCell ref="D685:D687"/>
    <mergeCell ref="E685:E687"/>
    <mergeCell ref="F685:F687"/>
    <mergeCell ref="C720:C722"/>
    <mergeCell ref="D720:D722"/>
    <mergeCell ref="E720:E722"/>
    <mergeCell ref="P697:P699"/>
    <mergeCell ref="P710:P712"/>
    <mergeCell ref="D713:D716"/>
    <mergeCell ref="E713:E716"/>
    <mergeCell ref="E710:E712"/>
    <mergeCell ref="F710:F712"/>
    <mergeCell ref="K720:K722"/>
    <mergeCell ref="N720:N722"/>
    <mergeCell ref="D710:D712"/>
    <mergeCell ref="G707:G709"/>
    <mergeCell ref="H707:H709"/>
    <mergeCell ref="H710:H712"/>
    <mergeCell ref="V549:V551"/>
    <mergeCell ref="AA552:AA554"/>
    <mergeCell ref="AB552:AB554"/>
    <mergeCell ref="F578:F580"/>
    <mergeCell ref="G546:G548"/>
    <mergeCell ref="F549:F551"/>
    <mergeCell ref="Q532:Q535"/>
    <mergeCell ref="R532:R535"/>
    <mergeCell ref="N509:N511"/>
    <mergeCell ref="O509:O511"/>
    <mergeCell ref="N523:N525"/>
    <mergeCell ref="O523:O525"/>
    <mergeCell ref="P523:P525"/>
    <mergeCell ref="Q512:Q515"/>
    <mergeCell ref="I509:I511"/>
    <mergeCell ref="S512:S515"/>
    <mergeCell ref="S532:S535"/>
    <mergeCell ref="T532:T535"/>
    <mergeCell ref="I543:I545"/>
    <mergeCell ref="N543:N545"/>
    <mergeCell ref="U529:U531"/>
    <mergeCell ref="Q529:Q531"/>
    <mergeCell ref="R529:R531"/>
    <mergeCell ref="I562:I564"/>
    <mergeCell ref="U581:U583"/>
    <mergeCell ref="S587:S588"/>
    <mergeCell ref="T587:T588"/>
    <mergeCell ref="U587:U588"/>
    <mergeCell ref="E562:E564"/>
    <mergeCell ref="F562:F564"/>
    <mergeCell ref="E584:E586"/>
    <mergeCell ref="P532:P535"/>
    <mergeCell ref="P584:P586"/>
    <mergeCell ref="P587:P588"/>
    <mergeCell ref="P581:P583"/>
    <mergeCell ref="V578:V580"/>
    <mergeCell ref="H587:H588"/>
    <mergeCell ref="E555:E558"/>
    <mergeCell ref="I572:I574"/>
    <mergeCell ref="I575:I577"/>
    <mergeCell ref="G569:G571"/>
    <mergeCell ref="O584:O586"/>
    <mergeCell ref="E569:E571"/>
    <mergeCell ref="F555:F558"/>
    <mergeCell ref="N569:N571"/>
    <mergeCell ref="O543:O545"/>
    <mergeCell ref="AA509:AA511"/>
    <mergeCell ref="Q559:Q561"/>
    <mergeCell ref="S572:S574"/>
    <mergeCell ref="U575:U577"/>
    <mergeCell ref="T575:T577"/>
    <mergeCell ref="P512:P515"/>
    <mergeCell ref="R516:R519"/>
    <mergeCell ref="S516:S519"/>
    <mergeCell ref="U559:U561"/>
    <mergeCell ref="T546:T548"/>
    <mergeCell ref="AA532:AA535"/>
    <mergeCell ref="R562:R564"/>
    <mergeCell ref="S562:S564"/>
    <mergeCell ref="F520:F522"/>
    <mergeCell ref="U584:U586"/>
    <mergeCell ref="O546:O548"/>
    <mergeCell ref="P546:P548"/>
    <mergeCell ref="N537:N539"/>
    <mergeCell ref="AH516:AH519"/>
    <mergeCell ref="AI512:AI515"/>
    <mergeCell ref="AG523:AG525"/>
    <mergeCell ref="AG482:AG484"/>
    <mergeCell ref="AE492:AE494"/>
    <mergeCell ref="AE476:AE478"/>
    <mergeCell ref="I512:I515"/>
    <mergeCell ref="R520:R522"/>
    <mergeCell ref="G516:G519"/>
    <mergeCell ref="G618:G620"/>
    <mergeCell ref="H618:H620"/>
    <mergeCell ref="I618:I620"/>
    <mergeCell ref="N618:N620"/>
    <mergeCell ref="O618:O620"/>
    <mergeCell ref="B555:B558"/>
    <mergeCell ref="C555:C558"/>
    <mergeCell ref="E575:E577"/>
    <mergeCell ref="D578:D580"/>
    <mergeCell ref="E578:E580"/>
    <mergeCell ref="E599:E601"/>
    <mergeCell ref="C606:C608"/>
    <mergeCell ref="AH589:AH592"/>
    <mergeCell ref="AI589:AI592"/>
    <mergeCell ref="AG587:AG588"/>
    <mergeCell ref="AG596:AG598"/>
    <mergeCell ref="N469:N472"/>
    <mergeCell ref="O469:O472"/>
    <mergeCell ref="P469:P472"/>
    <mergeCell ref="Q469:Q472"/>
    <mergeCell ref="C526:C528"/>
    <mergeCell ref="D526:D528"/>
    <mergeCell ref="N587:N588"/>
    <mergeCell ref="O587:O588"/>
    <mergeCell ref="E509:E511"/>
    <mergeCell ref="F509:F511"/>
    <mergeCell ref="G509:G511"/>
    <mergeCell ref="H509:H511"/>
    <mergeCell ref="P509:P511"/>
    <mergeCell ref="G512:G515"/>
    <mergeCell ref="C509:C511"/>
    <mergeCell ref="D509:D511"/>
    <mergeCell ref="T516:T519"/>
    <mergeCell ref="N589:N592"/>
    <mergeCell ref="AG485:AG487"/>
    <mergeCell ref="AE516:AE519"/>
    <mergeCell ref="Z506:Z508"/>
    <mergeCell ref="AA516:AA519"/>
    <mergeCell ref="AC520:AC522"/>
    <mergeCell ref="P479:P481"/>
    <mergeCell ref="AI485:AI487"/>
    <mergeCell ref="AC516:AC519"/>
    <mergeCell ref="AH495:AH497"/>
    <mergeCell ref="T569:T571"/>
    <mergeCell ref="U569:U571"/>
    <mergeCell ref="C523:C525"/>
    <mergeCell ref="F569:F571"/>
    <mergeCell ref="AE509:AE511"/>
    <mergeCell ref="AE512:AE515"/>
    <mergeCell ref="AE498:AE501"/>
    <mergeCell ref="AF498:AF501"/>
    <mergeCell ref="T485:T487"/>
    <mergeCell ref="R482:R484"/>
    <mergeCell ref="S482:S484"/>
    <mergeCell ref="P578:P580"/>
    <mergeCell ref="AJ479:AJ481"/>
    <mergeCell ref="AJ523:AJ525"/>
    <mergeCell ref="AI516:AI519"/>
    <mergeCell ref="AI506:AI508"/>
    <mergeCell ref="AI520:AI522"/>
    <mergeCell ref="AB523:AB525"/>
    <mergeCell ref="AH523:AH525"/>
    <mergeCell ref="AF523:AF525"/>
    <mergeCell ref="Y482:Y484"/>
    <mergeCell ref="AJ503:AJ505"/>
    <mergeCell ref="AI495:AI497"/>
    <mergeCell ref="AG503:AG505"/>
    <mergeCell ref="AI503:AI505"/>
    <mergeCell ref="AH503:AH505"/>
    <mergeCell ref="AI509:AI511"/>
    <mergeCell ref="AE506:AE508"/>
    <mergeCell ref="AF506:AF508"/>
    <mergeCell ref="AG506:AG508"/>
    <mergeCell ref="AJ467:AJ468"/>
    <mergeCell ref="AJ509:AJ511"/>
    <mergeCell ref="AJ520:AJ522"/>
    <mergeCell ref="Z512:Z515"/>
    <mergeCell ref="AA512:AA515"/>
    <mergeCell ref="W503:W505"/>
    <mergeCell ref="X488:X491"/>
    <mergeCell ref="AJ516:AJ519"/>
    <mergeCell ref="AG479:AG481"/>
    <mergeCell ref="Y476:Y478"/>
    <mergeCell ref="Y488:Y491"/>
    <mergeCell ref="AB479:AB481"/>
    <mergeCell ref="AB467:AB468"/>
    <mergeCell ref="AC467:AC468"/>
    <mergeCell ref="W479:W481"/>
    <mergeCell ref="Z482:Z484"/>
    <mergeCell ref="AA482:AA484"/>
    <mergeCell ref="AD479:AD481"/>
    <mergeCell ref="AE479:AE481"/>
    <mergeCell ref="AF479:AF481"/>
    <mergeCell ref="AA479:AA481"/>
    <mergeCell ref="Z476:Z478"/>
    <mergeCell ref="AI467:AI468"/>
    <mergeCell ref="AF467:AF468"/>
    <mergeCell ref="AD509:AD511"/>
    <mergeCell ref="AF509:AF511"/>
    <mergeCell ref="AI523:AI525"/>
    <mergeCell ref="AA523:AA525"/>
    <mergeCell ref="AJ512:AJ515"/>
    <mergeCell ref="AJ485:AJ487"/>
    <mergeCell ref="AJ492:AJ494"/>
    <mergeCell ref="AJ482:AJ484"/>
    <mergeCell ref="AJ488:AJ491"/>
    <mergeCell ref="AH492:AH494"/>
    <mergeCell ref="AG495:AG497"/>
    <mergeCell ref="AA503:AA505"/>
    <mergeCell ref="AB503:AB505"/>
    <mergeCell ref="AC503:AC505"/>
    <mergeCell ref="X485:X487"/>
    <mergeCell ref="Y498:Y501"/>
    <mergeCell ref="Z498:Z501"/>
    <mergeCell ref="AA498:AA501"/>
    <mergeCell ref="Y520:Y522"/>
    <mergeCell ref="Z520:Z522"/>
    <mergeCell ref="AD503:AD505"/>
    <mergeCell ref="AB509:AB511"/>
    <mergeCell ref="G593:G595"/>
    <mergeCell ref="E633:E635"/>
    <mergeCell ref="B624:B625"/>
    <mergeCell ref="AD584:AD586"/>
    <mergeCell ref="AE584:AE586"/>
    <mergeCell ref="AB575:AB577"/>
    <mergeCell ref="AA575:AA577"/>
    <mergeCell ref="AB540:AB542"/>
    <mergeCell ref="S584:S586"/>
    <mergeCell ref="T584:T586"/>
    <mergeCell ref="V596:V598"/>
    <mergeCell ref="AF512:AF515"/>
    <mergeCell ref="AF503:AF505"/>
    <mergeCell ref="AB498:AB501"/>
    <mergeCell ref="AC498:AC501"/>
    <mergeCell ref="AD498:AD501"/>
    <mergeCell ref="Q572:Q574"/>
    <mergeCell ref="F543:F545"/>
    <mergeCell ref="N549:N551"/>
    <mergeCell ref="C584:C586"/>
    <mergeCell ref="C587:C588"/>
    <mergeCell ref="D596:D598"/>
    <mergeCell ref="P540:P542"/>
    <mergeCell ref="Q540:Q542"/>
    <mergeCell ref="R540:R542"/>
    <mergeCell ref="S540:S542"/>
    <mergeCell ref="P555:P558"/>
    <mergeCell ref="Q555:Q558"/>
    <mergeCell ref="R555:R558"/>
    <mergeCell ref="X546:X548"/>
    <mergeCell ref="Y546:Y548"/>
    <mergeCell ref="I578:I580"/>
    <mergeCell ref="I581:I583"/>
    <mergeCell ref="H549:H551"/>
    <mergeCell ref="I549:I551"/>
    <mergeCell ref="I540:I542"/>
    <mergeCell ref="N540:N542"/>
    <mergeCell ref="D569:D571"/>
    <mergeCell ref="D516:D519"/>
    <mergeCell ref="C529:C531"/>
    <mergeCell ref="D529:D531"/>
    <mergeCell ref="E529:E531"/>
    <mergeCell ref="F529:F531"/>
    <mergeCell ref="AF587:AF588"/>
    <mergeCell ref="G589:G592"/>
    <mergeCell ref="F581:F583"/>
    <mergeCell ref="H584:H586"/>
    <mergeCell ref="P552:P554"/>
    <mergeCell ref="N581:N583"/>
    <mergeCell ref="O581:O583"/>
    <mergeCell ref="F584:F586"/>
    <mergeCell ref="P529:P531"/>
    <mergeCell ref="P537:P539"/>
    <mergeCell ref="F546:F548"/>
    <mergeCell ref="H593:H595"/>
    <mergeCell ref="I593:I595"/>
    <mergeCell ref="F516:F519"/>
    <mergeCell ref="Q596:Q598"/>
    <mergeCell ref="G596:G598"/>
    <mergeCell ref="Q543:Q545"/>
    <mergeCell ref="D540:D542"/>
    <mergeCell ref="N555:N558"/>
    <mergeCell ref="O555:O558"/>
    <mergeCell ref="P569:P571"/>
    <mergeCell ref="G520:G522"/>
    <mergeCell ref="H520:H522"/>
    <mergeCell ref="F552:F554"/>
    <mergeCell ref="G552:G554"/>
    <mergeCell ref="H552:H554"/>
    <mergeCell ref="C621:C623"/>
    <mergeCell ref="H626:H629"/>
    <mergeCell ref="O540:O542"/>
    <mergeCell ref="B543:B545"/>
    <mergeCell ref="G540:G542"/>
    <mergeCell ref="G555:G558"/>
    <mergeCell ref="H555:H558"/>
    <mergeCell ref="H633:H635"/>
    <mergeCell ref="C618:C620"/>
    <mergeCell ref="D618:D620"/>
    <mergeCell ref="E618:E620"/>
    <mergeCell ref="F618:F620"/>
    <mergeCell ref="B529:B531"/>
    <mergeCell ref="K526:K528"/>
    <mergeCell ref="L526:L528"/>
    <mergeCell ref="M526:M528"/>
    <mergeCell ref="N526:N528"/>
    <mergeCell ref="O526:O528"/>
    <mergeCell ref="P526:P528"/>
    <mergeCell ref="O549:O551"/>
    <mergeCell ref="P549:P551"/>
    <mergeCell ref="O621:O623"/>
    <mergeCell ref="F599:F601"/>
    <mergeCell ref="B596:B598"/>
    <mergeCell ref="E552:E554"/>
    <mergeCell ref="B606:B608"/>
    <mergeCell ref="C581:C583"/>
    <mergeCell ref="E572:E574"/>
    <mergeCell ref="D609:D611"/>
    <mergeCell ref="D633:D635"/>
    <mergeCell ref="F633:F635"/>
    <mergeCell ref="B609:B611"/>
    <mergeCell ref="C609:C611"/>
    <mergeCell ref="B602:B605"/>
    <mergeCell ref="G562:G564"/>
    <mergeCell ref="H572:H574"/>
    <mergeCell ref="H575:H577"/>
    <mergeCell ref="H578:H580"/>
    <mergeCell ref="G581:G583"/>
    <mergeCell ref="O565:O568"/>
    <mergeCell ref="P565:P568"/>
    <mergeCell ref="B540:B542"/>
    <mergeCell ref="C540:C542"/>
    <mergeCell ref="P593:P595"/>
    <mergeCell ref="B626:B629"/>
    <mergeCell ref="C626:C629"/>
    <mergeCell ref="D572:D574"/>
    <mergeCell ref="G575:G577"/>
    <mergeCell ref="I584:I586"/>
    <mergeCell ref="I626:I629"/>
    <mergeCell ref="N609:N611"/>
    <mergeCell ref="H581:H583"/>
    <mergeCell ref="E589:E592"/>
    <mergeCell ref="N596:N598"/>
    <mergeCell ref="O596:O598"/>
    <mergeCell ref="P596:P598"/>
    <mergeCell ref="C624:C625"/>
    <mergeCell ref="O626:O629"/>
    <mergeCell ref="N626:N629"/>
    <mergeCell ref="B532:B535"/>
    <mergeCell ref="C532:C535"/>
    <mergeCell ref="D532:D535"/>
    <mergeCell ref="E532:E535"/>
    <mergeCell ref="F532:F535"/>
    <mergeCell ref="G532:G535"/>
    <mergeCell ref="H532:H535"/>
    <mergeCell ref="I532:I535"/>
    <mergeCell ref="N532:N535"/>
    <mergeCell ref="O532:O535"/>
    <mergeCell ref="D552:D554"/>
    <mergeCell ref="E587:E588"/>
    <mergeCell ref="D589:D592"/>
    <mergeCell ref="B587:B588"/>
    <mergeCell ref="B581:B583"/>
    <mergeCell ref="D581:D583"/>
    <mergeCell ref="I587:I588"/>
    <mergeCell ref="O575:O577"/>
    <mergeCell ref="N578:N580"/>
    <mergeCell ref="O578:O580"/>
    <mergeCell ref="I523:I525"/>
    <mergeCell ref="B584:B586"/>
    <mergeCell ref="E581:E583"/>
    <mergeCell ref="B549:B551"/>
    <mergeCell ref="C549:C551"/>
    <mergeCell ref="D549:D551"/>
    <mergeCell ref="E549:E551"/>
    <mergeCell ref="I546:I548"/>
    <mergeCell ref="N546:N548"/>
    <mergeCell ref="N572:N574"/>
    <mergeCell ref="O572:O574"/>
    <mergeCell ref="D546:D548"/>
    <mergeCell ref="D575:D577"/>
    <mergeCell ref="B552:B554"/>
    <mergeCell ref="C552:C554"/>
    <mergeCell ref="I589:I592"/>
    <mergeCell ref="O589:O592"/>
    <mergeCell ref="N584:N586"/>
    <mergeCell ref="I552:I554"/>
    <mergeCell ref="G549:G551"/>
    <mergeCell ref="F575:F577"/>
    <mergeCell ref="D555:D558"/>
    <mergeCell ref="B575:B577"/>
    <mergeCell ref="B578:B580"/>
    <mergeCell ref="B589:B592"/>
    <mergeCell ref="C589:C592"/>
    <mergeCell ref="I526:I528"/>
    <mergeCell ref="O569:O571"/>
    <mergeCell ref="G543:G545"/>
    <mergeCell ref="E526:E528"/>
    <mergeCell ref="B523:B525"/>
    <mergeCell ref="C572:C574"/>
    <mergeCell ref="F572:F574"/>
    <mergeCell ref="G572:G574"/>
    <mergeCell ref="H562:H564"/>
    <mergeCell ref="N562:N564"/>
    <mergeCell ref="O562:O564"/>
    <mergeCell ref="O559:O561"/>
    <mergeCell ref="AI596:AI598"/>
    <mergeCell ref="AB599:AB601"/>
    <mergeCell ref="AC599:AC601"/>
    <mergeCell ref="AJ596:AJ598"/>
    <mergeCell ref="AG624:AG625"/>
    <mergeCell ref="B537:B539"/>
    <mergeCell ref="B520:B522"/>
    <mergeCell ref="B612:B614"/>
    <mergeCell ref="P606:P608"/>
    <mergeCell ref="P609:P611"/>
    <mergeCell ref="D602:D605"/>
    <mergeCell ref="E609:E611"/>
    <mergeCell ref="F609:F611"/>
    <mergeCell ref="F640:F642"/>
    <mergeCell ref="G640:G642"/>
    <mergeCell ref="H640:H642"/>
    <mergeCell ref="I640:I642"/>
    <mergeCell ref="N640:N642"/>
    <mergeCell ref="O640:O642"/>
    <mergeCell ref="B669:B671"/>
    <mergeCell ref="B682:B684"/>
    <mergeCell ref="D626:D629"/>
    <mergeCell ref="F682:F684"/>
    <mergeCell ref="P562:P564"/>
    <mergeCell ref="P559:P561"/>
    <mergeCell ref="I555:I558"/>
    <mergeCell ref="P572:P574"/>
    <mergeCell ref="I602:I605"/>
    <mergeCell ref="C596:C598"/>
    <mergeCell ref="B559:B561"/>
    <mergeCell ref="B569:B571"/>
    <mergeCell ref="I612:I614"/>
    <mergeCell ref="O609:O611"/>
    <mergeCell ref="O612:O614"/>
    <mergeCell ref="N606:N608"/>
    <mergeCell ref="P621:P623"/>
    <mergeCell ref="H659:H662"/>
    <mergeCell ref="E602:E605"/>
    <mergeCell ref="P626:P629"/>
    <mergeCell ref="C615:C617"/>
    <mergeCell ref="D615:D617"/>
    <mergeCell ref="E615:E617"/>
    <mergeCell ref="C612:C614"/>
    <mergeCell ref="D612:D614"/>
    <mergeCell ref="F602:F605"/>
    <mergeCell ref="G602:G605"/>
    <mergeCell ref="C653:C655"/>
    <mergeCell ref="D653:D655"/>
    <mergeCell ref="C636:C639"/>
    <mergeCell ref="G624:G625"/>
    <mergeCell ref="N633:N635"/>
    <mergeCell ref="C656:C658"/>
    <mergeCell ref="D650:D652"/>
    <mergeCell ref="H630:H632"/>
    <mergeCell ref="B621:B623"/>
    <mergeCell ref="P575:P577"/>
    <mergeCell ref="C520:C522"/>
    <mergeCell ref="D520:D522"/>
    <mergeCell ref="E520:E522"/>
    <mergeCell ref="D523:D525"/>
    <mergeCell ref="E523:E525"/>
    <mergeCell ref="F523:F525"/>
    <mergeCell ref="G523:G525"/>
    <mergeCell ref="H523:H525"/>
    <mergeCell ref="AI685:AI687"/>
    <mergeCell ref="AF640:AF642"/>
    <mergeCell ref="AE633:AE635"/>
    <mergeCell ref="AF633:AF635"/>
    <mergeCell ref="AI710:AI712"/>
    <mergeCell ref="AC700:AC703"/>
    <mergeCell ref="AD700:AD703"/>
    <mergeCell ref="AE700:AE703"/>
    <mergeCell ref="AI663:AI665"/>
    <mergeCell ref="AI659:AI662"/>
    <mergeCell ref="AI666:AI668"/>
    <mergeCell ref="AI679:AI681"/>
    <mergeCell ref="AJ675:AJ678"/>
    <mergeCell ref="AJ694:AJ696"/>
    <mergeCell ref="AI691:AI693"/>
    <mergeCell ref="AJ691:AJ693"/>
    <mergeCell ref="AI682:AI684"/>
    <mergeCell ref="AH675:AH678"/>
    <mergeCell ref="AE682:AE684"/>
    <mergeCell ref="AE691:AE693"/>
    <mergeCell ref="AD633:AD635"/>
    <mergeCell ref="AC682:AC684"/>
    <mergeCell ref="AH636:AH639"/>
    <mergeCell ref="AI669:AI671"/>
    <mergeCell ref="AI694:AI696"/>
    <mergeCell ref="AG685:AG687"/>
    <mergeCell ref="AH685:AH687"/>
    <mergeCell ref="AH663:AH665"/>
    <mergeCell ref="AF694:AF696"/>
    <mergeCell ref="AC640:AC642"/>
    <mergeCell ref="AD640:AD642"/>
    <mergeCell ref="AC679:AC681"/>
    <mergeCell ref="AC650:AC652"/>
    <mergeCell ref="AD650:AD652"/>
    <mergeCell ref="AD643:AD645"/>
    <mergeCell ref="AE643:AE645"/>
    <mergeCell ref="AF643:AF645"/>
    <mergeCell ref="AG643:AG645"/>
    <mergeCell ref="AH643:AH645"/>
    <mergeCell ref="AI643:AI645"/>
    <mergeCell ref="AG688:AG690"/>
    <mergeCell ref="AC646:AC649"/>
    <mergeCell ref="AH646:AH649"/>
    <mergeCell ref="AI646:AI649"/>
    <mergeCell ref="AJ646:AJ649"/>
    <mergeCell ref="AI704:AI706"/>
    <mergeCell ref="AJ704:AJ706"/>
    <mergeCell ref="AJ666:AJ668"/>
    <mergeCell ref="AD666:AD668"/>
    <mergeCell ref="AE669:AE671"/>
    <mergeCell ref="AF679:AF681"/>
    <mergeCell ref="AI688:AI690"/>
    <mergeCell ref="AJ688:AJ690"/>
    <mergeCell ref="AG640:AG642"/>
    <mergeCell ref="AH640:AH642"/>
    <mergeCell ref="AG694:AG696"/>
    <mergeCell ref="AH694:AH696"/>
    <mergeCell ref="AF650:AF652"/>
    <mergeCell ref="AC672:AC674"/>
    <mergeCell ref="AC669:AC671"/>
    <mergeCell ref="AD669:AD671"/>
    <mergeCell ref="AJ697:AJ699"/>
    <mergeCell ref="AE688:AE690"/>
    <mergeCell ref="AJ578:AJ580"/>
    <mergeCell ref="AG633:AG635"/>
    <mergeCell ref="AJ569:AJ571"/>
    <mergeCell ref="AA602:AA605"/>
    <mergeCell ref="AG650:AG652"/>
    <mergeCell ref="AH650:AH652"/>
    <mergeCell ref="AI650:AI652"/>
    <mergeCell ref="AJ650:AJ652"/>
    <mergeCell ref="AB630:AB632"/>
    <mergeCell ref="AC630:AC632"/>
    <mergeCell ref="AA569:AA571"/>
    <mergeCell ref="AF572:AF574"/>
    <mergeCell ref="AF581:AF583"/>
    <mergeCell ref="AG569:AG571"/>
    <mergeCell ref="AH612:AH614"/>
    <mergeCell ref="AB633:AB635"/>
    <mergeCell ref="AH621:AH623"/>
    <mergeCell ref="AH596:AH598"/>
    <mergeCell ref="AA609:AA611"/>
    <mergeCell ref="AE602:AE605"/>
    <mergeCell ref="AF602:AF605"/>
    <mergeCell ref="AG602:AG605"/>
    <mergeCell ref="AG581:AG583"/>
    <mergeCell ref="AJ624:AJ625"/>
    <mergeCell ref="AF659:AF662"/>
    <mergeCell ref="AG659:AG662"/>
    <mergeCell ref="AH659:AH662"/>
    <mergeCell ref="AB572:AB574"/>
    <mergeCell ref="AJ589:AJ592"/>
    <mergeCell ref="AC596:AC598"/>
    <mergeCell ref="AI606:AI608"/>
    <mergeCell ref="AI599:AI601"/>
    <mergeCell ref="AI615:AI617"/>
    <mergeCell ref="AI602:AI605"/>
    <mergeCell ref="AC581:AC583"/>
    <mergeCell ref="AG589:AG592"/>
    <mergeCell ref="AJ640:AJ642"/>
    <mergeCell ref="AB636:AB639"/>
    <mergeCell ref="AC589:AC592"/>
    <mergeCell ref="AD589:AD592"/>
    <mergeCell ref="AE589:AE592"/>
    <mergeCell ref="AF589:AF592"/>
    <mergeCell ref="AA572:AA574"/>
    <mergeCell ref="AG575:AG577"/>
    <mergeCell ref="AJ653:AJ655"/>
    <mergeCell ref="AF596:AF598"/>
    <mergeCell ref="AB612:AB614"/>
    <mergeCell ref="AB650:AB652"/>
    <mergeCell ref="AB646:AB649"/>
    <mergeCell ref="AH615:AH617"/>
    <mergeCell ref="AI621:AI623"/>
    <mergeCell ref="AH609:AH611"/>
    <mergeCell ref="AD599:AD601"/>
    <mergeCell ref="AE599:AE601"/>
    <mergeCell ref="AE572:AE574"/>
    <mergeCell ref="AJ602:AJ605"/>
    <mergeCell ref="AF618:AF620"/>
    <mergeCell ref="AC643:AC645"/>
    <mergeCell ref="AG636:AG639"/>
    <mergeCell ref="AH626:AH629"/>
    <mergeCell ref="AI626:AI629"/>
    <mergeCell ref="AE653:AE655"/>
    <mergeCell ref="AA643:AA645"/>
    <mergeCell ref="AE621:AE623"/>
    <mergeCell ref="AF599:AF601"/>
    <mergeCell ref="AA659:AA662"/>
    <mergeCell ref="AA618:AA620"/>
    <mergeCell ref="AB618:AB620"/>
    <mergeCell ref="AC618:AC620"/>
    <mergeCell ref="AD618:AD620"/>
    <mergeCell ref="AE618:AE620"/>
    <mergeCell ref="AJ643:AJ645"/>
    <mergeCell ref="AJ672:AJ674"/>
    <mergeCell ref="AG682:AG684"/>
    <mergeCell ref="AH682:AH684"/>
    <mergeCell ref="AJ618:AJ620"/>
    <mergeCell ref="AA656:AA658"/>
    <mergeCell ref="AB666:AB668"/>
    <mergeCell ref="AG675:AG678"/>
    <mergeCell ref="AH669:AH671"/>
    <mergeCell ref="AA646:AA649"/>
    <mergeCell ref="AC633:AC635"/>
    <mergeCell ref="AD626:AD629"/>
    <mergeCell ref="AE640:AE642"/>
    <mergeCell ref="AE663:AE665"/>
    <mergeCell ref="AC666:AC668"/>
    <mergeCell ref="AI612:AI614"/>
    <mergeCell ref="AF675:AF678"/>
    <mergeCell ref="AE679:AE681"/>
    <mergeCell ref="AE659:AE662"/>
    <mergeCell ref="AC653:AC655"/>
    <mergeCell ref="AD653:AD655"/>
    <mergeCell ref="AJ636:AJ639"/>
    <mergeCell ref="AJ656:AJ658"/>
    <mergeCell ref="AD646:AD649"/>
    <mergeCell ref="AE646:AE649"/>
    <mergeCell ref="AF646:AF649"/>
    <mergeCell ref="AG646:AG649"/>
    <mergeCell ref="AH624:AH625"/>
    <mergeCell ref="AJ679:AJ681"/>
    <mergeCell ref="AG663:AG665"/>
    <mergeCell ref="AD682:AD684"/>
    <mergeCell ref="AA679:AA681"/>
    <mergeCell ref="AB672:AB674"/>
    <mergeCell ref="AA653:AA655"/>
    <mergeCell ref="AB653:AB655"/>
    <mergeCell ref="AD630:AD632"/>
    <mergeCell ref="AB643:AB645"/>
    <mergeCell ref="AB606:AB608"/>
    <mergeCell ref="AJ621:AJ623"/>
    <mergeCell ref="AH697:AH699"/>
    <mergeCell ref="AH723:AH724"/>
    <mergeCell ref="AB717:AB719"/>
    <mergeCell ref="AF737:AF739"/>
    <mergeCell ref="AH742:AH744"/>
    <mergeCell ref="AC688:AC690"/>
    <mergeCell ref="AD688:AD690"/>
    <mergeCell ref="AI700:AI703"/>
    <mergeCell ref="AH755:AH757"/>
    <mergeCell ref="AH713:AH716"/>
    <mergeCell ref="AE755:AE757"/>
    <mergeCell ref="AF755:AF757"/>
    <mergeCell ref="AF723:AF724"/>
    <mergeCell ref="AA720:AA722"/>
    <mergeCell ref="AI717:AI719"/>
    <mergeCell ref="AB720:AB722"/>
    <mergeCell ref="AD713:AD716"/>
    <mergeCell ref="AI633:AI635"/>
    <mergeCell ref="AJ606:AJ608"/>
    <mergeCell ref="AJ609:AJ611"/>
    <mergeCell ref="AI609:AI611"/>
    <mergeCell ref="AH606:AH608"/>
    <mergeCell ref="AJ599:AJ601"/>
    <mergeCell ref="AJ626:AJ629"/>
    <mergeCell ref="AJ729:AJ731"/>
    <mergeCell ref="AH732:AH734"/>
    <mergeCell ref="AG732:AG734"/>
    <mergeCell ref="AC732:AC734"/>
    <mergeCell ref="AA682:AA684"/>
    <mergeCell ref="AJ669:AJ671"/>
    <mergeCell ref="AF653:AF655"/>
    <mergeCell ref="AB656:AB658"/>
    <mergeCell ref="AC656:AC658"/>
    <mergeCell ref="AI624:AI625"/>
    <mergeCell ref="AD720:AD722"/>
    <mergeCell ref="AE752:AE754"/>
    <mergeCell ref="AB710:AB712"/>
    <mergeCell ref="AI755:AI757"/>
    <mergeCell ref="AD710:AD712"/>
    <mergeCell ref="AC720:AC722"/>
    <mergeCell ref="AE717:AE719"/>
    <mergeCell ref="AD717:AD719"/>
    <mergeCell ref="AE666:AE668"/>
    <mergeCell ref="AF666:AF668"/>
    <mergeCell ref="AJ663:AJ665"/>
    <mergeCell ref="AF609:AF611"/>
    <mergeCell ref="AA666:AA668"/>
    <mergeCell ref="AA640:AA642"/>
    <mergeCell ref="AA626:AA629"/>
    <mergeCell ref="AE650:AE652"/>
    <mergeCell ref="AI630:AI632"/>
    <mergeCell ref="AJ682:AJ684"/>
    <mergeCell ref="AF682:AF684"/>
    <mergeCell ref="AJ685:AJ687"/>
    <mergeCell ref="AJ615:AJ617"/>
    <mergeCell ref="AJ630:AJ632"/>
    <mergeCell ref="AJ633:AJ635"/>
    <mergeCell ref="AJ612:AJ614"/>
    <mergeCell ref="AG653:AG655"/>
    <mergeCell ref="AH653:AH655"/>
    <mergeCell ref="AG626:AG629"/>
    <mergeCell ref="AD723:AD724"/>
    <mergeCell ref="AE630:AE632"/>
    <mergeCell ref="AF630:AF632"/>
    <mergeCell ref="P503:P505"/>
    <mergeCell ref="I454:I456"/>
    <mergeCell ref="C401:C404"/>
    <mergeCell ref="G417:G419"/>
    <mergeCell ref="N414:N416"/>
    <mergeCell ref="D401:D404"/>
    <mergeCell ref="W408:W410"/>
    <mergeCell ref="F408:F410"/>
    <mergeCell ref="Q401:Q404"/>
    <mergeCell ref="R401:R404"/>
    <mergeCell ref="W401:W404"/>
    <mergeCell ref="P397:P400"/>
    <mergeCell ref="AI408:AI410"/>
    <mergeCell ref="I408:I410"/>
    <mergeCell ref="AD411:AD413"/>
    <mergeCell ref="C414:C416"/>
    <mergeCell ref="X417:X419"/>
    <mergeCell ref="I417:I419"/>
    <mergeCell ref="Y420:Y422"/>
    <mergeCell ref="Z420:Z422"/>
    <mergeCell ref="C420:C422"/>
    <mergeCell ref="R446:R448"/>
    <mergeCell ref="W467:W468"/>
    <mergeCell ref="I461:I463"/>
    <mergeCell ref="Y461:Y463"/>
    <mergeCell ref="P492:P494"/>
    <mergeCell ref="O446:O448"/>
    <mergeCell ref="T446:T448"/>
    <mergeCell ref="U446:U448"/>
    <mergeCell ref="V446:V448"/>
    <mergeCell ref="AC479:AC481"/>
    <mergeCell ref="Y485:Y487"/>
    <mergeCell ref="AD492:AD494"/>
    <mergeCell ref="AA485:AA487"/>
    <mergeCell ref="Y492:Y494"/>
    <mergeCell ref="Y454:Y456"/>
    <mergeCell ref="AC488:AC491"/>
    <mergeCell ref="AB457:AB460"/>
    <mergeCell ref="T467:T468"/>
    <mergeCell ref="I467:I468"/>
    <mergeCell ref="Q467:Q468"/>
    <mergeCell ref="V488:V491"/>
    <mergeCell ref="W488:W491"/>
    <mergeCell ref="V482:V484"/>
    <mergeCell ref="AD442:AD445"/>
    <mergeCell ref="AC457:AC460"/>
    <mergeCell ref="X492:X494"/>
    <mergeCell ref="Z492:Z494"/>
    <mergeCell ref="AA492:AA494"/>
    <mergeCell ref="AB492:AB494"/>
    <mergeCell ref="AC492:AC494"/>
    <mergeCell ref="I482:I484"/>
    <mergeCell ref="N461:N463"/>
    <mergeCell ref="S461:S463"/>
    <mergeCell ref="W461:W463"/>
    <mergeCell ref="V464:V466"/>
    <mergeCell ref="I452:I453"/>
    <mergeCell ref="Z479:Z481"/>
    <mergeCell ref="I464:I466"/>
    <mergeCell ref="P457:P460"/>
    <mergeCell ref="AG457:AG460"/>
    <mergeCell ref="I469:I472"/>
    <mergeCell ref="S503:S505"/>
    <mergeCell ref="AH461:AH463"/>
    <mergeCell ref="L212:L213"/>
    <mergeCell ref="M212:M213"/>
    <mergeCell ref="I202:I204"/>
    <mergeCell ref="N202:N204"/>
    <mergeCell ref="P240:P242"/>
    <mergeCell ref="AI405:AI407"/>
    <mergeCell ref="O411:O413"/>
    <mergeCell ref="AE417:AE419"/>
    <mergeCell ref="AF417:AF419"/>
    <mergeCell ref="P411:P413"/>
    <mergeCell ref="AH414:AH416"/>
    <mergeCell ref="AI414:AI416"/>
    <mergeCell ref="AH401:AH404"/>
    <mergeCell ref="AI401:AI404"/>
    <mergeCell ref="Z259:Z260"/>
    <mergeCell ref="AA259:AA260"/>
    <mergeCell ref="V264:V267"/>
    <mergeCell ref="W264:W267"/>
    <mergeCell ref="X264:X267"/>
    <mergeCell ref="Y264:Y267"/>
    <mergeCell ref="Z264:Z267"/>
    <mergeCell ref="AA264:AA267"/>
    <mergeCell ref="J261:J262"/>
    <mergeCell ref="Q261:Q263"/>
    <mergeCell ref="R261:R263"/>
    <mergeCell ref="S261:S263"/>
    <mergeCell ref="T261:T263"/>
    <mergeCell ref="AI199:AI201"/>
    <mergeCell ref="R268:R270"/>
    <mergeCell ref="S268:S270"/>
    <mergeCell ref="T268:T270"/>
    <mergeCell ref="X224:X226"/>
    <mergeCell ref="P268:P270"/>
    <mergeCell ref="AB264:AB267"/>
    <mergeCell ref="AC264:AC267"/>
    <mergeCell ref="AD264:AD267"/>
    <mergeCell ref="S215:S217"/>
    <mergeCell ref="T215:T217"/>
    <mergeCell ref="I268:I270"/>
    <mergeCell ref="U261:U263"/>
    <mergeCell ref="V261:V263"/>
    <mergeCell ref="I300:I302"/>
    <mergeCell ref="N300:N302"/>
    <mergeCell ref="O300:O302"/>
    <mergeCell ref="P300:P302"/>
    <mergeCell ref="Q300:Q302"/>
    <mergeCell ref="N408:N410"/>
    <mergeCell ref="O408:O410"/>
    <mergeCell ref="P408:P410"/>
    <mergeCell ref="O405:O407"/>
    <mergeCell ref="P405:P407"/>
    <mergeCell ref="Q405:Q407"/>
    <mergeCell ref="AI417:AI419"/>
    <mergeCell ref="N362:N364"/>
    <mergeCell ref="N281:N283"/>
    <mergeCell ref="AI253:AI255"/>
    <mergeCell ref="O231:O233"/>
    <mergeCell ref="P231:P233"/>
    <mergeCell ref="Q231:Q233"/>
    <mergeCell ref="AA394:AA396"/>
    <mergeCell ref="S281:S283"/>
    <mergeCell ref="T281:T283"/>
    <mergeCell ref="R277:R280"/>
    <mergeCell ref="R281:R283"/>
    <mergeCell ref="N196:N198"/>
    <mergeCell ref="O196:O198"/>
    <mergeCell ref="S224:S226"/>
    <mergeCell ref="T224:T226"/>
    <mergeCell ref="Z237:Z239"/>
    <mergeCell ref="O420:O422"/>
    <mergeCell ref="O303:O305"/>
    <mergeCell ref="S287:S289"/>
    <mergeCell ref="T287:T289"/>
    <mergeCell ref="U287:U289"/>
    <mergeCell ref="O290:O292"/>
    <mergeCell ref="P290:P292"/>
    <mergeCell ref="W293:W296"/>
    <mergeCell ref="Q293:Q296"/>
    <mergeCell ref="P391:P393"/>
    <mergeCell ref="N391:N393"/>
    <mergeCell ref="N397:N400"/>
    <mergeCell ref="O397:O400"/>
    <mergeCell ref="T405:T407"/>
    <mergeCell ref="X411:X413"/>
    <mergeCell ref="P420:P422"/>
    <mergeCell ref="Q420:Q422"/>
    <mergeCell ref="R420:R422"/>
    <mergeCell ref="R405:R407"/>
    <mergeCell ref="AJ353:AJ355"/>
    <mergeCell ref="AA397:AA400"/>
    <mergeCell ref="AB397:AB400"/>
    <mergeCell ref="AC397:AC400"/>
    <mergeCell ref="T426:T428"/>
    <mergeCell ref="AH439:AH441"/>
    <mergeCell ref="AF454:AF456"/>
    <mergeCell ref="AH408:AH410"/>
    <mergeCell ref="AG439:AG441"/>
    <mergeCell ref="AD423:AD425"/>
    <mergeCell ref="W449:W451"/>
    <mergeCell ref="AA439:AA441"/>
    <mergeCell ref="AD426:AD428"/>
    <mergeCell ref="AH417:AH419"/>
    <mergeCell ref="Y426:Y428"/>
    <mergeCell ref="AJ405:AJ407"/>
    <mergeCell ref="AJ376:AJ378"/>
    <mergeCell ref="AJ372:AJ375"/>
    <mergeCell ref="P426:P428"/>
    <mergeCell ref="Q426:Q428"/>
    <mergeCell ref="R426:R428"/>
    <mergeCell ref="P376:P378"/>
    <mergeCell ref="AA356:AA358"/>
    <mergeCell ref="AB356:AB358"/>
    <mergeCell ref="V405:V407"/>
    <mergeCell ref="AI397:AI400"/>
    <mergeCell ref="W368:W371"/>
    <mergeCell ref="AJ411:AJ413"/>
    <mergeCell ref="P454:P456"/>
    <mergeCell ref="Q454:Q456"/>
    <mergeCell ref="S454:S456"/>
    <mergeCell ref="P449:P451"/>
    <mergeCell ref="AJ356:AJ358"/>
    <mergeCell ref="AI362:AI364"/>
    <mergeCell ref="AD362:AD364"/>
    <mergeCell ref="AG359:AG361"/>
    <mergeCell ref="AH359:AH361"/>
    <mergeCell ref="AJ365:AJ367"/>
    <mergeCell ref="V417:V419"/>
    <mergeCell ref="W420:W422"/>
    <mergeCell ref="AJ397:AJ400"/>
    <mergeCell ref="P439:P441"/>
    <mergeCell ref="Q439:Q441"/>
    <mergeCell ref="Z423:Z425"/>
    <mergeCell ref="Y359:Y361"/>
    <mergeCell ref="Z359:Z361"/>
    <mergeCell ref="AA359:AA361"/>
    <mergeCell ref="AI388:AI390"/>
    <mergeCell ref="AJ388:AJ390"/>
    <mergeCell ref="AI429:AI432"/>
    <mergeCell ref="AJ429:AJ432"/>
    <mergeCell ref="AJ449:AJ451"/>
    <mergeCell ref="X449:X451"/>
    <mergeCell ref="AE411:AE413"/>
    <mergeCell ref="AF411:AF413"/>
    <mergeCell ref="AC420:AC422"/>
    <mergeCell ref="U439:U441"/>
    <mergeCell ref="V439:V441"/>
    <mergeCell ref="S439:S441"/>
    <mergeCell ref="AD397:AD400"/>
    <mergeCell ref="N442:N445"/>
    <mergeCell ref="W442:W445"/>
    <mergeCell ref="X442:X445"/>
    <mergeCell ref="AA405:AA407"/>
    <mergeCell ref="V442:V445"/>
    <mergeCell ref="Y442:Y445"/>
    <mergeCell ref="AJ439:AJ441"/>
    <mergeCell ref="AH394:AH396"/>
    <mergeCell ref="AD382:AD384"/>
    <mergeCell ref="AE382:AE384"/>
    <mergeCell ref="Z365:Z367"/>
    <mergeCell ref="AD446:AD448"/>
    <mergeCell ref="AE452:AE453"/>
    <mergeCell ref="S449:S451"/>
    <mergeCell ref="AD439:AD441"/>
    <mergeCell ref="AF446:AF448"/>
    <mergeCell ref="Q449:Q451"/>
    <mergeCell ref="Q359:Q361"/>
    <mergeCell ref="R359:R361"/>
    <mergeCell ref="O449:O451"/>
    <mergeCell ref="O439:O441"/>
    <mergeCell ref="O391:O393"/>
    <mergeCell ref="V423:V425"/>
    <mergeCell ref="W423:W425"/>
    <mergeCell ref="AJ423:AJ425"/>
    <mergeCell ref="AD420:AD422"/>
    <mergeCell ref="AB417:AB419"/>
    <mergeCell ref="AC417:AC419"/>
    <mergeCell ref="AD417:AD419"/>
    <mergeCell ref="AA420:AA422"/>
    <mergeCell ref="AG426:AG428"/>
    <mergeCell ref="AI442:AI445"/>
    <mergeCell ref="S365:S367"/>
    <mergeCell ref="W365:W367"/>
    <mergeCell ref="AA365:AA367"/>
    <mergeCell ref="AC442:AC445"/>
    <mergeCell ref="AC446:AC448"/>
    <mergeCell ref="Z429:Z432"/>
    <mergeCell ref="AC449:AC451"/>
    <mergeCell ref="AJ385:AJ387"/>
    <mergeCell ref="AJ426:AJ428"/>
    <mergeCell ref="AJ401:AJ404"/>
    <mergeCell ref="AJ408:AJ410"/>
    <mergeCell ref="AI411:AI413"/>
    <mergeCell ref="U423:U425"/>
    <mergeCell ref="AH382:AH384"/>
    <mergeCell ref="AF350:AF352"/>
    <mergeCell ref="AH356:AH358"/>
    <mergeCell ref="U408:U410"/>
    <mergeCell ref="U414:U416"/>
    <mergeCell ref="AA344:AA346"/>
    <mergeCell ref="AB344:AB346"/>
    <mergeCell ref="AC344:AC346"/>
    <mergeCell ref="Y376:Y378"/>
    <mergeCell ref="AB405:AB407"/>
    <mergeCell ref="U397:U400"/>
    <mergeCell ref="AG423:AG425"/>
    <mergeCell ref="AH423:AH425"/>
    <mergeCell ref="AI423:AI425"/>
    <mergeCell ref="AB423:AB425"/>
    <mergeCell ref="AH318:AH321"/>
    <mergeCell ref="T315:T317"/>
    <mergeCell ref="S312:S314"/>
    <mergeCell ref="U368:U371"/>
    <mergeCell ref="V368:V371"/>
    <mergeCell ref="S359:S361"/>
    <mergeCell ref="AG388:AG390"/>
    <mergeCell ref="X385:X387"/>
    <mergeCell ref="Y385:Y387"/>
    <mergeCell ref="Z385:Z387"/>
    <mergeCell ref="AA385:AA387"/>
    <mergeCell ref="AB385:AB387"/>
    <mergeCell ref="W397:W400"/>
    <mergeCell ref="Z391:Z393"/>
    <mergeCell ref="AE394:AE396"/>
    <mergeCell ref="AF423:AF425"/>
    <mergeCell ref="AB347:AB349"/>
    <mergeCell ref="AD401:AD404"/>
    <mergeCell ref="AA401:AA404"/>
    <mergeCell ref="U420:U422"/>
    <mergeCell ref="V420:V422"/>
    <mergeCell ref="AA423:AA425"/>
    <mergeCell ref="Y417:Y419"/>
    <mergeCell ref="Z417:Z419"/>
    <mergeCell ref="AH312:AH314"/>
    <mergeCell ref="AH344:AH346"/>
    <mergeCell ref="AH328:AH330"/>
    <mergeCell ref="AH334:AH336"/>
    <mergeCell ref="AG328:AG330"/>
    <mergeCell ref="AG334:AG336"/>
    <mergeCell ref="AG350:AG352"/>
    <mergeCell ref="AH350:AH352"/>
    <mergeCell ref="AH372:AH375"/>
    <mergeCell ref="AI372:AI375"/>
    <mergeCell ref="AI391:AI393"/>
    <mergeCell ref="AI337:AI339"/>
    <mergeCell ref="AB318:AB321"/>
    <mergeCell ref="AC318:AC321"/>
    <mergeCell ref="U318:U321"/>
    <mergeCell ref="V318:V321"/>
    <mergeCell ref="W325:W327"/>
    <mergeCell ref="W318:W321"/>
    <mergeCell ref="X318:X321"/>
    <mergeCell ref="AC334:AC336"/>
    <mergeCell ref="AI344:AI346"/>
    <mergeCell ref="S334:S336"/>
    <mergeCell ref="AE340:AE343"/>
    <mergeCell ref="AB337:AB339"/>
    <mergeCell ref="AI368:AI371"/>
    <mergeCell ref="T325:T327"/>
    <mergeCell ref="AB382:AB384"/>
    <mergeCell ref="U382:U384"/>
    <mergeCell ref="Z344:Z346"/>
    <mergeCell ref="X359:X361"/>
    <mergeCell ref="AE322:AE324"/>
    <mergeCell ref="Z503:Z505"/>
    <mergeCell ref="AB476:AB478"/>
    <mergeCell ref="AG498:AG501"/>
    <mergeCell ref="AA461:AA463"/>
    <mergeCell ref="AC461:AC463"/>
    <mergeCell ref="Q578:Q580"/>
    <mergeCell ref="AJ414:AJ416"/>
    <mergeCell ref="AH420:AH422"/>
    <mergeCell ref="AI420:AI422"/>
    <mergeCell ref="AJ420:AJ422"/>
    <mergeCell ref="Q417:Q419"/>
    <mergeCell ref="R417:R419"/>
    <mergeCell ref="S417:S419"/>
    <mergeCell ref="T417:T419"/>
    <mergeCell ref="U417:U419"/>
    <mergeCell ref="AH509:AH511"/>
    <mergeCell ref="AH555:AH558"/>
    <mergeCell ref="AI555:AI558"/>
    <mergeCell ref="AI552:AI554"/>
    <mergeCell ref="AI572:AI574"/>
    <mergeCell ref="AC606:AC608"/>
    <mergeCell ref="AD606:AD608"/>
    <mergeCell ref="Y624:Y625"/>
    <mergeCell ref="Z578:Z580"/>
    <mergeCell ref="AA578:AA580"/>
    <mergeCell ref="AE529:AE531"/>
    <mergeCell ref="AF529:AF531"/>
    <mergeCell ref="AG529:AG531"/>
    <mergeCell ref="Y599:Y601"/>
    <mergeCell ref="Z569:Z571"/>
    <mergeCell ref="Y606:Y608"/>
    <mergeCell ref="Y609:Y611"/>
    <mergeCell ref="Z609:Z611"/>
    <mergeCell ref="Y602:Y605"/>
    <mergeCell ref="AC615:AC617"/>
    <mergeCell ref="AB602:AB605"/>
    <mergeCell ref="AC439:AC441"/>
    <mergeCell ref="AE439:AE441"/>
    <mergeCell ref="R454:R456"/>
    <mergeCell ref="Z449:Z451"/>
    <mergeCell ref="W464:W466"/>
    <mergeCell ref="W596:W598"/>
    <mergeCell ref="Q565:Q568"/>
    <mergeCell ref="AG618:AG620"/>
    <mergeCell ref="U549:U551"/>
    <mergeCell ref="Y503:Y505"/>
    <mergeCell ref="U467:U468"/>
    <mergeCell ref="T495:T497"/>
    <mergeCell ref="Q457:Q460"/>
    <mergeCell ref="AD454:AD456"/>
    <mergeCell ref="AB452:AB453"/>
    <mergeCell ref="AB506:AB508"/>
    <mergeCell ref="AC506:AC508"/>
    <mergeCell ref="AA540:AA542"/>
    <mergeCell ref="AI454:AI456"/>
    <mergeCell ref="AJ417:AJ419"/>
    <mergeCell ref="U442:U445"/>
    <mergeCell ref="Z442:Z445"/>
    <mergeCell ref="AG454:AG456"/>
    <mergeCell ref="T449:T451"/>
    <mergeCell ref="AD457:AD460"/>
    <mergeCell ref="AG467:AG468"/>
    <mergeCell ref="AF439:AF441"/>
    <mergeCell ref="S426:S428"/>
    <mergeCell ref="AE461:AE463"/>
    <mergeCell ref="Z697:Z699"/>
    <mergeCell ref="AJ506:AJ508"/>
    <mergeCell ref="AB488:AB491"/>
    <mergeCell ref="AE485:AE487"/>
    <mergeCell ref="AF485:AF487"/>
    <mergeCell ref="AF476:AF478"/>
    <mergeCell ref="AG476:AG478"/>
    <mergeCell ref="AH476:AH478"/>
    <mergeCell ref="V612:V614"/>
    <mergeCell ref="AE609:AE611"/>
    <mergeCell ref="AC636:AC639"/>
    <mergeCell ref="AF636:AF639"/>
    <mergeCell ref="AB640:AB642"/>
    <mergeCell ref="AI636:AI639"/>
    <mergeCell ref="AI640:AI642"/>
    <mergeCell ref="AF685:AF687"/>
    <mergeCell ref="AI740:AI741"/>
    <mergeCell ref="AB801:AB803"/>
    <mergeCell ref="AG666:AG668"/>
    <mergeCell ref="AI653:AI655"/>
    <mergeCell ref="AH618:AH620"/>
    <mergeCell ref="AI618:AI620"/>
    <mergeCell ref="V581:V583"/>
    <mergeCell ref="U565:U568"/>
    <mergeCell ref="W801:W803"/>
    <mergeCell ref="AA529:AA531"/>
    <mergeCell ref="Z552:Z554"/>
    <mergeCell ref="Z584:Z586"/>
    <mergeCell ref="U537:U539"/>
    <mergeCell ref="W516:W519"/>
    <mergeCell ref="U492:U494"/>
    <mergeCell ref="AI559:AI561"/>
    <mergeCell ref="AH656:AH658"/>
    <mergeCell ref="AI656:AI658"/>
    <mergeCell ref="AH633:AH635"/>
    <mergeCell ref="AG543:AG545"/>
    <mergeCell ref="AF584:AF586"/>
    <mergeCell ref="AG584:AG586"/>
    <mergeCell ref="Y584:Y586"/>
    <mergeCell ref="Z555:Z558"/>
    <mergeCell ref="AI549:AI551"/>
    <mergeCell ref="AD482:AD484"/>
    <mergeCell ref="Y572:Y574"/>
    <mergeCell ref="X555:X558"/>
    <mergeCell ref="W559:W561"/>
    <mergeCell ref="AE672:AE674"/>
    <mergeCell ref="AH783:AH785"/>
    <mergeCell ref="AH770:AH773"/>
    <mergeCell ref="AG774:AG776"/>
    <mergeCell ref="AF783:AF785"/>
    <mergeCell ref="AG783:AG785"/>
    <mergeCell ref="AG786:AG788"/>
    <mergeCell ref="AD786:AD788"/>
    <mergeCell ref="AE786:AE788"/>
    <mergeCell ref="AF786:AF788"/>
    <mergeCell ref="AE770:AE773"/>
    <mergeCell ref="U482:U484"/>
    <mergeCell ref="AB485:AB487"/>
    <mergeCell ref="AG679:AG681"/>
    <mergeCell ref="AE636:AE639"/>
    <mergeCell ref="Y679:Y681"/>
    <mergeCell ref="W506:W508"/>
    <mergeCell ref="AG492:AG494"/>
    <mergeCell ref="AG672:AG674"/>
    <mergeCell ref="AA774:AA776"/>
    <mergeCell ref="AB774:AB776"/>
    <mergeCell ref="W770:W773"/>
    <mergeCell ref="AC764:AC766"/>
    <mergeCell ref="AD764:AD766"/>
    <mergeCell ref="AE767:AE769"/>
    <mergeCell ref="W457:W460"/>
    <mergeCell ref="X457:X460"/>
    <mergeCell ref="U426:U428"/>
    <mergeCell ref="Z439:Z441"/>
    <mergeCell ref="AF452:AF453"/>
    <mergeCell ref="AG452:AG453"/>
    <mergeCell ref="Z461:Z463"/>
    <mergeCell ref="AF732:AF734"/>
    <mergeCell ref="AE713:AE716"/>
    <mergeCell ref="AE656:AE658"/>
    <mergeCell ref="AF656:AF658"/>
    <mergeCell ref="AG656:AG658"/>
    <mergeCell ref="Z575:Z577"/>
    <mergeCell ref="AB581:AB583"/>
    <mergeCell ref="AB442:AB445"/>
    <mergeCell ref="X446:X448"/>
    <mergeCell ref="AF464:AF466"/>
    <mergeCell ref="AF482:AF484"/>
    <mergeCell ref="AC469:AC472"/>
    <mergeCell ref="AA488:AA491"/>
    <mergeCell ref="AB624:AB625"/>
    <mergeCell ref="AC624:AC625"/>
    <mergeCell ref="AB682:AB684"/>
    <mergeCell ref="AB429:AB432"/>
    <mergeCell ref="AC429:AC432"/>
    <mergeCell ref="AD429:AD432"/>
    <mergeCell ref="AE429:AE432"/>
    <mergeCell ref="AF429:AF432"/>
    <mergeCell ref="W526:W528"/>
    <mergeCell ref="U562:U564"/>
    <mergeCell ref="V562:V564"/>
    <mergeCell ref="V555:V558"/>
    <mergeCell ref="U572:U574"/>
    <mergeCell ref="AE537:AE539"/>
    <mergeCell ref="Z485:Z487"/>
    <mergeCell ref="W710:W712"/>
    <mergeCell ref="Z723:Z724"/>
    <mergeCell ref="Z720:Z722"/>
    <mergeCell ref="Y467:Y468"/>
    <mergeCell ref="Y506:Y508"/>
    <mergeCell ref="AD697:AD699"/>
    <mergeCell ref="AE697:AE699"/>
    <mergeCell ref="Y685:Y687"/>
    <mergeCell ref="AC529:AC531"/>
    <mergeCell ref="AD529:AD531"/>
    <mergeCell ref="AD485:AD487"/>
    <mergeCell ref="AE482:AE484"/>
    <mergeCell ref="AB439:AB441"/>
    <mergeCell ref="Z679:Z681"/>
    <mergeCell ref="AD449:AD451"/>
    <mergeCell ref="AG464:AG466"/>
    <mergeCell ref="AE467:AE468"/>
    <mergeCell ref="AD461:AD463"/>
    <mergeCell ref="R596:R598"/>
    <mergeCell ref="S565:S568"/>
    <mergeCell ref="B798:B800"/>
    <mergeCell ref="F798:F800"/>
    <mergeCell ref="G798:G800"/>
    <mergeCell ref="Y820:Y823"/>
    <mergeCell ref="Z820:Z823"/>
    <mergeCell ref="AJ833:AJ836"/>
    <mergeCell ref="AE833:AE836"/>
    <mergeCell ref="AF833:AF836"/>
    <mergeCell ref="AA833:AA836"/>
    <mergeCell ref="P700:P703"/>
    <mergeCell ref="Q700:Q703"/>
    <mergeCell ref="R700:R703"/>
    <mergeCell ref="S700:S703"/>
    <mergeCell ref="Q729:Q731"/>
    <mergeCell ref="AE454:AE456"/>
    <mergeCell ref="X426:X428"/>
    <mergeCell ref="Y449:Y451"/>
    <mergeCell ref="Y452:Y453"/>
    <mergeCell ref="AA520:AA522"/>
    <mergeCell ref="AC454:AC456"/>
    <mergeCell ref="Z454:Z456"/>
    <mergeCell ref="W454:W456"/>
    <mergeCell ref="AE526:AE528"/>
    <mergeCell ref="U503:U505"/>
    <mergeCell ref="X503:X505"/>
    <mergeCell ref="AD792:AD794"/>
    <mergeCell ref="AE792:AE794"/>
    <mergeCell ref="AA824:AA826"/>
    <mergeCell ref="W520:W522"/>
    <mergeCell ref="U523:U525"/>
    <mergeCell ref="V523:V525"/>
    <mergeCell ref="AI446:AI448"/>
    <mergeCell ref="AF442:AF445"/>
    <mergeCell ref="AH526:AH528"/>
    <mergeCell ref="AF457:AF460"/>
    <mergeCell ref="AJ824:AJ826"/>
    <mergeCell ref="AJ817:AJ819"/>
    <mergeCell ref="O758:O760"/>
    <mergeCell ref="T770:T773"/>
    <mergeCell ref="U770:U773"/>
    <mergeCell ref="W761:W763"/>
    <mergeCell ref="AB767:AB769"/>
    <mergeCell ref="AC767:AC769"/>
    <mergeCell ref="AD767:AD769"/>
    <mergeCell ref="R729:R731"/>
    <mergeCell ref="P732:P734"/>
    <mergeCell ref="Q732:Q734"/>
    <mergeCell ref="R732:R734"/>
    <mergeCell ref="T729:T731"/>
    <mergeCell ref="U729:U731"/>
    <mergeCell ref="T732:T734"/>
    <mergeCell ref="U732:U734"/>
    <mergeCell ref="AI767:AI769"/>
    <mergeCell ref="AA725:AA728"/>
    <mergeCell ref="AB725:AB728"/>
    <mergeCell ref="Y717:Y719"/>
    <mergeCell ref="AC717:AC719"/>
    <mergeCell ref="AB723:AB724"/>
    <mergeCell ref="AC723:AC724"/>
    <mergeCell ref="AI810:AI813"/>
    <mergeCell ref="AF540:AF542"/>
    <mergeCell ref="C875:C878"/>
    <mergeCell ref="AD843:AD845"/>
    <mergeCell ref="AI843:AI845"/>
    <mergeCell ref="W850:W852"/>
    <mergeCell ref="X850:X852"/>
    <mergeCell ref="AJ755:AJ757"/>
    <mergeCell ref="T578:T580"/>
    <mergeCell ref="AH761:AH763"/>
    <mergeCell ref="AI761:AI763"/>
    <mergeCell ref="AA688:AA690"/>
    <mergeCell ref="AB688:AB690"/>
    <mergeCell ref="AA717:AA719"/>
    <mergeCell ref="AA675:AA678"/>
    <mergeCell ref="AB675:AB678"/>
    <mergeCell ref="AH679:AH681"/>
    <mergeCell ref="AH672:AH674"/>
    <mergeCell ref="AH666:AH668"/>
    <mergeCell ref="AH700:AH703"/>
    <mergeCell ref="AI672:AI674"/>
    <mergeCell ref="AB732:AB734"/>
    <mergeCell ref="AI737:AI739"/>
    <mergeCell ref="AI697:AI699"/>
    <mergeCell ref="AA742:AA744"/>
    <mergeCell ref="AB742:AB744"/>
    <mergeCell ref="AC742:AC744"/>
    <mergeCell ref="AD742:AD744"/>
    <mergeCell ref="AE742:AE744"/>
    <mergeCell ref="Y669:Y671"/>
    <mergeCell ref="AC537:AC539"/>
    <mergeCell ref="AB596:AB598"/>
    <mergeCell ref="AE596:AE598"/>
    <mergeCell ref="AH599:AH601"/>
    <mergeCell ref="AH602:AH605"/>
    <mergeCell ref="AA596:AA598"/>
    <mergeCell ref="Z737:Z739"/>
    <mergeCell ref="AE804:AE806"/>
    <mergeCell ref="AF804:AF806"/>
    <mergeCell ref="AG804:AG806"/>
    <mergeCell ref="C820:C823"/>
    <mergeCell ref="D820:D823"/>
    <mergeCell ref="H783:H785"/>
    <mergeCell ref="I783:I785"/>
    <mergeCell ref="AI846:AI849"/>
    <mergeCell ref="G780:G782"/>
    <mergeCell ref="AH843:AH845"/>
    <mergeCell ref="AI859:AI861"/>
    <mergeCell ref="AI820:AI823"/>
    <mergeCell ref="V575:V577"/>
    <mergeCell ref="AB859:AB861"/>
    <mergeCell ref="W853:W855"/>
    <mergeCell ref="AH862:AH864"/>
    <mergeCell ref="AC859:AC861"/>
    <mergeCell ref="X717:X719"/>
    <mergeCell ref="V783:V785"/>
    <mergeCell ref="W783:W785"/>
    <mergeCell ref="X783:X785"/>
    <mergeCell ref="Y783:Y785"/>
    <mergeCell ref="Z783:Z785"/>
    <mergeCell ref="AA783:AA785"/>
    <mergeCell ref="V752:V754"/>
    <mergeCell ref="Z685:Z687"/>
    <mergeCell ref="AB559:AB561"/>
    <mergeCell ref="AJ540:AJ542"/>
    <mergeCell ref="AJ537:AJ539"/>
    <mergeCell ref="D804:D806"/>
    <mergeCell ref="E804:E806"/>
    <mergeCell ref="F804:F806"/>
    <mergeCell ref="U820:U823"/>
    <mergeCell ref="AD804:AD806"/>
    <mergeCell ref="AF820:AF823"/>
    <mergeCell ref="AH810:AH813"/>
    <mergeCell ref="U798:U800"/>
    <mergeCell ref="O795:O797"/>
    <mergeCell ref="E798:E800"/>
    <mergeCell ref="AH789:AH791"/>
    <mergeCell ref="AG795:AG797"/>
    <mergeCell ref="AH795:AH797"/>
    <mergeCell ref="O792:O794"/>
    <mergeCell ref="P792:P794"/>
    <mergeCell ref="Q792:Q794"/>
    <mergeCell ref="R792:R794"/>
    <mergeCell ref="S792:S794"/>
    <mergeCell ref="T792:T794"/>
    <mergeCell ref="U792:U794"/>
    <mergeCell ref="V792:V794"/>
    <mergeCell ref="X792:X794"/>
    <mergeCell ref="I792:I794"/>
    <mergeCell ref="Y798:Y800"/>
    <mergeCell ref="Z798:Z800"/>
    <mergeCell ref="AA798:AA800"/>
    <mergeCell ref="AB798:AB800"/>
    <mergeCell ref="AC798:AC800"/>
    <mergeCell ref="V820:V823"/>
    <mergeCell ref="Y795:Y797"/>
    <mergeCell ref="AB795:AB797"/>
    <mergeCell ref="AC795:AC797"/>
    <mergeCell ref="W798:W800"/>
    <mergeCell ref="S817:S819"/>
    <mergeCell ref="AG807:AG809"/>
    <mergeCell ref="AH807:AH809"/>
    <mergeCell ref="V814:V816"/>
    <mergeCell ref="W814:W816"/>
    <mergeCell ref="AE789:AE791"/>
    <mergeCell ref="S814:S816"/>
    <mergeCell ref="T814:T816"/>
    <mergeCell ref="AB810:AB813"/>
    <mergeCell ref="AH688:AH690"/>
    <mergeCell ref="AH691:AH693"/>
    <mergeCell ref="AG691:AG693"/>
    <mergeCell ref="AD596:AD598"/>
    <mergeCell ref="AG599:AG601"/>
    <mergeCell ref="V572:V574"/>
    <mergeCell ref="S537:S539"/>
    <mergeCell ref="V537:V539"/>
    <mergeCell ref="T540:T542"/>
    <mergeCell ref="U599:U601"/>
    <mergeCell ref="AJ700:AJ703"/>
    <mergeCell ref="AF717:AF719"/>
    <mergeCell ref="AJ659:AJ662"/>
    <mergeCell ref="AD656:AD658"/>
    <mergeCell ref="AG612:AG614"/>
    <mergeCell ref="AI675:AI678"/>
    <mergeCell ref="AI752:AI754"/>
    <mergeCell ref="X679:X681"/>
    <mergeCell ref="N820:N823"/>
    <mergeCell ref="O820:O823"/>
    <mergeCell ref="AF532:AF535"/>
    <mergeCell ref="AG532:AG535"/>
    <mergeCell ref="AH532:AH535"/>
    <mergeCell ref="AA543:AA545"/>
    <mergeCell ref="AD526:AD528"/>
    <mergeCell ref="AG546:AG548"/>
    <mergeCell ref="AH546:AH548"/>
    <mergeCell ref="AH540:AH542"/>
    <mergeCell ref="AI817:AI819"/>
    <mergeCell ref="E792:E794"/>
    <mergeCell ref="Y804:Y806"/>
    <mergeCell ref="O798:O800"/>
    <mergeCell ref="AH814:AH816"/>
    <mergeCell ref="AI814:AI816"/>
    <mergeCell ref="V804:V806"/>
    <mergeCell ref="W804:W806"/>
    <mergeCell ref="AC810:AC813"/>
    <mergeCell ref="N789:N791"/>
    <mergeCell ref="O789:O791"/>
    <mergeCell ref="P789:P791"/>
    <mergeCell ref="AH792:AH794"/>
    <mergeCell ref="AI792:AI794"/>
    <mergeCell ref="AG814:AG816"/>
    <mergeCell ref="G792:G794"/>
    <mergeCell ref="AF795:AF797"/>
    <mergeCell ref="AF792:AF794"/>
    <mergeCell ref="AG792:AG794"/>
    <mergeCell ref="E817:E819"/>
    <mergeCell ref="F817:F819"/>
    <mergeCell ref="AF810:AF813"/>
    <mergeCell ref="AI795:AI797"/>
    <mergeCell ref="AD789:AD791"/>
    <mergeCell ref="Q755:Q757"/>
    <mergeCell ref="AE777:AE779"/>
    <mergeCell ref="AG737:AG739"/>
    <mergeCell ref="AC575:AC577"/>
    <mergeCell ref="S596:S598"/>
    <mergeCell ref="T596:T598"/>
    <mergeCell ref="U596:U598"/>
    <mergeCell ref="S578:S580"/>
    <mergeCell ref="Z786:Z788"/>
    <mergeCell ref="AC786:AC788"/>
    <mergeCell ref="Z770:Z773"/>
    <mergeCell ref="AA770:AA773"/>
    <mergeCell ref="AH780:AH782"/>
    <mergeCell ref="AI780:AI782"/>
    <mergeCell ref="Y774:Y776"/>
    <mergeCell ref="AF758:AF760"/>
    <mergeCell ref="S758:S760"/>
    <mergeCell ref="S581:S583"/>
    <mergeCell ref="I777:I779"/>
    <mergeCell ref="AC807:AC809"/>
    <mergeCell ref="AD807:AD809"/>
    <mergeCell ref="AB814:AB816"/>
    <mergeCell ref="W810:W813"/>
    <mergeCell ref="AA817:AA819"/>
    <mergeCell ref="AD817:AD819"/>
    <mergeCell ref="AE817:AE819"/>
    <mergeCell ref="I817:I819"/>
    <mergeCell ref="N817:N819"/>
    <mergeCell ref="O817:O819"/>
    <mergeCell ref="P817:P819"/>
    <mergeCell ref="Q817:Q819"/>
    <mergeCell ref="R817:R819"/>
    <mergeCell ref="B482:B484"/>
    <mergeCell ref="N446:N448"/>
    <mergeCell ref="C482:C484"/>
    <mergeCell ref="N454:N456"/>
    <mergeCell ref="T479:T481"/>
    <mergeCell ref="T503:T505"/>
    <mergeCell ref="W482:W484"/>
    <mergeCell ref="X516:X519"/>
    <mergeCell ref="AJ543:AJ545"/>
    <mergeCell ref="AJ575:AJ577"/>
    <mergeCell ref="AJ559:AJ561"/>
    <mergeCell ref="Y562:Y564"/>
    <mergeCell ref="Z562:Z564"/>
    <mergeCell ref="AA562:AA564"/>
    <mergeCell ref="AF546:AF548"/>
    <mergeCell ref="AJ587:AJ588"/>
    <mergeCell ref="AI587:AI588"/>
    <mergeCell ref="AH587:AH588"/>
    <mergeCell ref="AB587:AB588"/>
    <mergeCell ref="Y529:Y531"/>
    <mergeCell ref="AJ555:AJ558"/>
    <mergeCell ref="AJ572:AJ574"/>
    <mergeCell ref="AJ584:AJ586"/>
    <mergeCell ref="AH584:AH586"/>
    <mergeCell ref="AI584:AI586"/>
    <mergeCell ref="AB584:AB586"/>
    <mergeCell ref="AJ552:AJ554"/>
    <mergeCell ref="AG537:AG539"/>
    <mergeCell ref="AI537:AI539"/>
    <mergeCell ref="AI526:AI528"/>
    <mergeCell ref="AE565:AE568"/>
    <mergeCell ref="AH552:AH554"/>
    <mergeCell ref="AH543:AH545"/>
    <mergeCell ref="AI543:AI545"/>
    <mergeCell ref="AH569:AH571"/>
    <mergeCell ref="AI569:AI571"/>
    <mergeCell ref="AH559:AH561"/>
    <mergeCell ref="AI578:AI580"/>
    <mergeCell ref="AH537:AH539"/>
    <mergeCell ref="AH572:AH574"/>
    <mergeCell ref="Y578:Y580"/>
    <mergeCell ref="AH578:AH580"/>
    <mergeCell ref="AJ562:AJ564"/>
    <mergeCell ref="AE546:AE548"/>
    <mergeCell ref="AE569:AE571"/>
    <mergeCell ref="AF569:AF571"/>
    <mergeCell ref="AJ526:AJ528"/>
    <mergeCell ref="AJ529:AJ531"/>
    <mergeCell ref="AH549:AH551"/>
    <mergeCell ref="AF526:AF528"/>
    <mergeCell ref="AJ532:AJ535"/>
    <mergeCell ref="Z529:Z531"/>
    <mergeCell ref="AJ581:AJ583"/>
    <mergeCell ref="AH581:AH583"/>
    <mergeCell ref="AJ565:AJ568"/>
    <mergeCell ref="AH565:AH568"/>
    <mergeCell ref="AJ546:AJ548"/>
    <mergeCell ref="AJ549:AJ551"/>
    <mergeCell ref="AC540:AC542"/>
    <mergeCell ref="AD540:AD542"/>
    <mergeCell ref="AE540:AE542"/>
    <mergeCell ref="AC532:AC535"/>
    <mergeCell ref="AD532:AD535"/>
    <mergeCell ref="AE532:AE535"/>
    <mergeCell ref="S452:S453"/>
    <mergeCell ref="I457:I460"/>
    <mergeCell ref="Q485:Q487"/>
    <mergeCell ref="R485:R487"/>
    <mergeCell ref="D488:D491"/>
    <mergeCell ref="N464:N466"/>
    <mergeCell ref="I479:I481"/>
    <mergeCell ref="N479:N481"/>
    <mergeCell ref="B506:B508"/>
    <mergeCell ref="C512:C515"/>
    <mergeCell ref="D512:D515"/>
    <mergeCell ref="E512:E515"/>
    <mergeCell ref="B476:B478"/>
    <mergeCell ref="X520:X522"/>
    <mergeCell ref="Q503:Q505"/>
    <mergeCell ref="R503:R505"/>
    <mergeCell ref="B546:B548"/>
    <mergeCell ref="G495:G497"/>
    <mergeCell ref="H495:H497"/>
    <mergeCell ref="I495:I497"/>
    <mergeCell ref="N495:N497"/>
    <mergeCell ref="O495:O497"/>
    <mergeCell ref="P495:P497"/>
    <mergeCell ref="B503:B505"/>
    <mergeCell ref="C503:C505"/>
    <mergeCell ref="D503:D505"/>
    <mergeCell ref="C495:C497"/>
    <mergeCell ref="D495:D497"/>
    <mergeCell ref="V476:V478"/>
    <mergeCell ref="S446:S448"/>
    <mergeCell ref="N449:N451"/>
    <mergeCell ref="V503:V505"/>
    <mergeCell ref="W509:W511"/>
    <mergeCell ref="X509:X511"/>
    <mergeCell ref="U449:U451"/>
    <mergeCell ref="U452:U453"/>
    <mergeCell ref="X479:X481"/>
    <mergeCell ref="X467:X468"/>
    <mergeCell ref="X454:X456"/>
    <mergeCell ref="B509:B511"/>
    <mergeCell ref="W543:W545"/>
    <mergeCell ref="Q488:Q491"/>
    <mergeCell ref="R488:R491"/>
    <mergeCell ref="S488:S491"/>
    <mergeCell ref="T488:T491"/>
    <mergeCell ref="T512:T515"/>
    <mergeCell ref="U512:U515"/>
    <mergeCell ref="V529:V531"/>
    <mergeCell ref="C452:C453"/>
    <mergeCell ref="D464:D466"/>
    <mergeCell ref="C449:C451"/>
    <mergeCell ref="Q464:Q466"/>
    <mergeCell ref="R464:R466"/>
    <mergeCell ref="W452:W453"/>
    <mergeCell ref="X512:X515"/>
    <mergeCell ref="B512:B515"/>
    <mergeCell ref="N485:N487"/>
    <mergeCell ref="O485:O487"/>
    <mergeCell ref="S526:S528"/>
    <mergeCell ref="Q452:Q453"/>
    <mergeCell ref="F449:F451"/>
    <mergeCell ref="G488:G491"/>
    <mergeCell ref="Q537:Q539"/>
    <mergeCell ref="H488:H491"/>
    <mergeCell ref="D334:D336"/>
    <mergeCell ref="B322:B324"/>
    <mergeCell ref="C322:C324"/>
    <mergeCell ref="E331:E333"/>
    <mergeCell ref="C344:C346"/>
    <mergeCell ref="D344:D346"/>
    <mergeCell ref="B340:B343"/>
    <mergeCell ref="C340:C343"/>
    <mergeCell ref="B516:B519"/>
    <mergeCell ref="B426:B428"/>
    <mergeCell ref="F476:F478"/>
    <mergeCell ref="G476:G478"/>
    <mergeCell ref="H476:H478"/>
    <mergeCell ref="E495:E497"/>
    <mergeCell ref="F495:F497"/>
    <mergeCell ref="I492:I494"/>
    <mergeCell ref="C439:C441"/>
    <mergeCell ref="C464:C466"/>
    <mergeCell ref="T464:T466"/>
    <mergeCell ref="D461:D463"/>
    <mergeCell ref="E461:E463"/>
    <mergeCell ref="Q442:Q445"/>
    <mergeCell ref="R442:R445"/>
    <mergeCell ref="I442:I445"/>
    <mergeCell ref="H414:H416"/>
    <mergeCell ref="I414:I416"/>
    <mergeCell ref="D452:D453"/>
    <mergeCell ref="E452:E453"/>
    <mergeCell ref="H439:H441"/>
    <mergeCell ref="N482:N484"/>
    <mergeCell ref="O482:O484"/>
    <mergeCell ref="P482:P484"/>
    <mergeCell ref="Q482:Q484"/>
    <mergeCell ref="N439:N441"/>
    <mergeCell ref="D423:D425"/>
    <mergeCell ref="E423:E425"/>
    <mergeCell ref="F423:F425"/>
    <mergeCell ref="P476:P478"/>
    <mergeCell ref="C492:C494"/>
    <mergeCell ref="D492:D494"/>
    <mergeCell ref="E492:E494"/>
    <mergeCell ref="F492:F494"/>
    <mergeCell ref="C461:C463"/>
    <mergeCell ref="H479:H481"/>
    <mergeCell ref="N488:N491"/>
    <mergeCell ref="O488:O491"/>
    <mergeCell ref="P488:P491"/>
    <mergeCell ref="P414:P416"/>
    <mergeCell ref="H461:H463"/>
    <mergeCell ref="H464:H466"/>
    <mergeCell ref="H467:H468"/>
    <mergeCell ref="O461:O463"/>
    <mergeCell ref="G457:G460"/>
    <mergeCell ref="P417:P419"/>
    <mergeCell ref="D439:D441"/>
    <mergeCell ref="E439:E441"/>
    <mergeCell ref="D442:D445"/>
    <mergeCell ref="E442:E445"/>
    <mergeCell ref="D446:D448"/>
    <mergeCell ref="E446:E448"/>
    <mergeCell ref="F464:F466"/>
    <mergeCell ref="C467:C468"/>
    <mergeCell ref="B457:B460"/>
    <mergeCell ref="B485:B487"/>
    <mergeCell ref="B362:B364"/>
    <mergeCell ref="C362:C364"/>
    <mergeCell ref="D362:D364"/>
    <mergeCell ref="E350:E352"/>
    <mergeCell ref="F350:F352"/>
    <mergeCell ref="G350:G352"/>
    <mergeCell ref="H350:H352"/>
    <mergeCell ref="N261:N263"/>
    <mergeCell ref="O261:O263"/>
    <mergeCell ref="O479:O481"/>
    <mergeCell ref="B372:B375"/>
    <mergeCell ref="C372:C375"/>
    <mergeCell ref="D372:D375"/>
    <mergeCell ref="C359:C361"/>
    <mergeCell ref="C356:C358"/>
    <mergeCell ref="B306:B308"/>
    <mergeCell ref="C306:C308"/>
    <mergeCell ref="C328:C330"/>
    <mergeCell ref="D328:D330"/>
    <mergeCell ref="B318:B321"/>
    <mergeCell ref="C309:C311"/>
    <mergeCell ref="Q331:Q333"/>
    <mergeCell ref="P318:P321"/>
    <mergeCell ref="P325:P327"/>
    <mergeCell ref="P337:P339"/>
    <mergeCell ref="Q340:Q343"/>
    <mergeCell ref="P334:P336"/>
    <mergeCell ref="C318:C321"/>
    <mergeCell ref="F309:F311"/>
    <mergeCell ref="G309:G311"/>
    <mergeCell ref="H309:H311"/>
    <mergeCell ref="I309:I311"/>
    <mergeCell ref="H318:H321"/>
    <mergeCell ref="I318:I321"/>
    <mergeCell ref="F344:F346"/>
    <mergeCell ref="D356:D358"/>
    <mergeCell ref="C353:C355"/>
    <mergeCell ref="D353:D355"/>
    <mergeCell ref="B356:B358"/>
    <mergeCell ref="B353:B355"/>
    <mergeCell ref="B325:B327"/>
    <mergeCell ref="B328:B330"/>
    <mergeCell ref="G331:G333"/>
    <mergeCell ref="H331:H333"/>
    <mergeCell ref="O331:O333"/>
    <mergeCell ref="P331:P333"/>
    <mergeCell ref="P356:P358"/>
    <mergeCell ref="N359:N361"/>
    <mergeCell ref="O359:O361"/>
    <mergeCell ref="B347:B349"/>
    <mergeCell ref="C347:C349"/>
    <mergeCell ref="D347:D349"/>
    <mergeCell ref="E347:E349"/>
    <mergeCell ref="F312:F314"/>
    <mergeCell ref="G312:G314"/>
    <mergeCell ref="H312:H314"/>
    <mergeCell ref="I372:I375"/>
    <mergeCell ref="N372:N375"/>
    <mergeCell ref="B337:B339"/>
    <mergeCell ref="P322:P324"/>
    <mergeCell ref="Q322:Q324"/>
    <mergeCell ref="E315:E317"/>
    <mergeCell ref="B334:B336"/>
    <mergeCell ref="C334:C336"/>
    <mergeCell ref="S290:S292"/>
    <mergeCell ref="S325:S327"/>
    <mergeCell ref="P315:P317"/>
    <mergeCell ref="P328:P330"/>
    <mergeCell ref="R318:R321"/>
    <mergeCell ref="Q325:Q327"/>
    <mergeCell ref="R325:R327"/>
    <mergeCell ref="R337:R339"/>
    <mergeCell ref="T271:T273"/>
    <mergeCell ref="G449:G451"/>
    <mergeCell ref="B429:B432"/>
    <mergeCell ref="H426:H428"/>
    <mergeCell ref="C488:C491"/>
    <mergeCell ref="H482:H484"/>
    <mergeCell ref="H485:H487"/>
    <mergeCell ref="B359:B361"/>
    <mergeCell ref="B350:B352"/>
    <mergeCell ref="AE202:AE204"/>
    <mergeCell ref="AD202:AD204"/>
    <mergeCell ref="P205:P207"/>
    <mergeCell ref="AB208:AB211"/>
    <mergeCell ref="AD208:AD211"/>
    <mergeCell ref="X243:X245"/>
    <mergeCell ref="Y243:Y245"/>
    <mergeCell ref="AC249:AC252"/>
    <mergeCell ref="V303:V305"/>
    <mergeCell ref="X356:X358"/>
    <mergeCell ref="X322:X324"/>
    <mergeCell ref="W246:W248"/>
    <mergeCell ref="X246:X248"/>
    <mergeCell ref="AE215:AE217"/>
    <mergeCell ref="B215:B217"/>
    <mergeCell ref="D202:D204"/>
    <mergeCell ref="E202:E204"/>
    <mergeCell ref="F202:F204"/>
    <mergeCell ref="G202:G204"/>
    <mergeCell ref="H202:H204"/>
    <mergeCell ref="I224:I226"/>
    <mergeCell ref="E224:E226"/>
    <mergeCell ref="D234:D236"/>
    <mergeCell ref="E234:E236"/>
    <mergeCell ref="F234:F236"/>
    <mergeCell ref="E227:E230"/>
    <mergeCell ref="D215:D217"/>
    <mergeCell ref="B227:B230"/>
    <mergeCell ref="C227:C230"/>
    <mergeCell ref="B290:B292"/>
    <mergeCell ref="C290:C292"/>
    <mergeCell ref="B284:B286"/>
    <mergeCell ref="B281:B283"/>
    <mergeCell ref="B268:B270"/>
    <mergeCell ref="AB281:AB283"/>
    <mergeCell ref="B303:B305"/>
    <mergeCell ref="B315:B317"/>
    <mergeCell ref="B312:B314"/>
    <mergeCell ref="B309:B311"/>
    <mergeCell ref="N303:N305"/>
    <mergeCell ref="F315:F317"/>
    <mergeCell ref="G315:G317"/>
    <mergeCell ref="H315:H317"/>
    <mergeCell ref="C315:C317"/>
    <mergeCell ref="C312:C314"/>
    <mergeCell ref="B331:B333"/>
    <mergeCell ref="F362:F364"/>
    <mergeCell ref="Z277:Z280"/>
    <mergeCell ref="W274:W276"/>
    <mergeCell ref="R224:R226"/>
    <mergeCell ref="W221:W223"/>
    <mergeCell ref="N221:N223"/>
    <mergeCell ref="R231:R233"/>
    <mergeCell ref="S231:S233"/>
    <mergeCell ref="T231:T233"/>
    <mergeCell ref="U231:U233"/>
    <mergeCell ref="V231:V233"/>
    <mergeCell ref="C350:C352"/>
    <mergeCell ref="D318:D321"/>
    <mergeCell ref="N306:N308"/>
    <mergeCell ref="O306:O308"/>
    <mergeCell ref="T306:T308"/>
    <mergeCell ref="E353:E355"/>
    <mergeCell ref="R356:R358"/>
    <mergeCell ref="U322:U324"/>
    <mergeCell ref="O318:O321"/>
    <mergeCell ref="C325:C327"/>
    <mergeCell ref="D325:D327"/>
    <mergeCell ref="F322:F324"/>
    <mergeCell ref="N309:N311"/>
    <mergeCell ref="O309:O311"/>
    <mergeCell ref="D309:D311"/>
    <mergeCell ref="E334:E336"/>
    <mergeCell ref="F334:F336"/>
    <mergeCell ref="G334:G336"/>
    <mergeCell ref="H334:H336"/>
    <mergeCell ref="Q315:Q317"/>
    <mergeCell ref="R315:R317"/>
    <mergeCell ref="S322:S324"/>
    <mergeCell ref="G356:G358"/>
    <mergeCell ref="H356:H358"/>
    <mergeCell ref="G328:G330"/>
    <mergeCell ref="E271:E273"/>
    <mergeCell ref="F271:F273"/>
    <mergeCell ref="F281:F283"/>
    <mergeCell ref="F293:F296"/>
    <mergeCell ref="G293:G296"/>
    <mergeCell ref="H293:H296"/>
    <mergeCell ref="D293:D296"/>
    <mergeCell ref="T293:T296"/>
    <mergeCell ref="T309:T311"/>
    <mergeCell ref="N293:N296"/>
    <mergeCell ref="D315:D317"/>
    <mergeCell ref="D322:D324"/>
    <mergeCell ref="E322:E324"/>
    <mergeCell ref="O312:O314"/>
    <mergeCell ref="R309:R311"/>
    <mergeCell ref="G322:G324"/>
    <mergeCell ref="T303:T305"/>
    <mergeCell ref="E328:E330"/>
    <mergeCell ref="C337:C339"/>
    <mergeCell ref="D337:D339"/>
    <mergeCell ref="E337:E339"/>
    <mergeCell ref="F337:F339"/>
    <mergeCell ref="N328:N330"/>
    <mergeCell ref="O328:O330"/>
    <mergeCell ref="C281:C283"/>
    <mergeCell ref="D281:D283"/>
    <mergeCell ref="C293:C296"/>
    <mergeCell ref="S350:S352"/>
    <mergeCell ref="R290:R292"/>
    <mergeCell ref="AD199:AD201"/>
    <mergeCell ref="AE199:AE201"/>
    <mergeCell ref="AF199:AF201"/>
    <mergeCell ref="AD227:AD230"/>
    <mergeCell ref="U192:U195"/>
    <mergeCell ref="AC221:AC223"/>
    <mergeCell ref="T218:T220"/>
    <mergeCell ref="V218:V220"/>
    <mergeCell ref="Q181:Q183"/>
    <mergeCell ref="Q184:Q186"/>
    <mergeCell ref="P202:P204"/>
    <mergeCell ref="P306:P308"/>
    <mergeCell ref="Q306:Q308"/>
    <mergeCell ref="N284:N286"/>
    <mergeCell ref="O284:O286"/>
    <mergeCell ref="F215:F217"/>
    <mergeCell ref="D271:D273"/>
    <mergeCell ref="R312:R314"/>
    <mergeCell ref="V290:V292"/>
    <mergeCell ref="V312:V314"/>
    <mergeCell ref="U281:U283"/>
    <mergeCell ref="S234:S236"/>
    <mergeCell ref="T234:T236"/>
    <mergeCell ref="U234:U236"/>
    <mergeCell ref="V234:V236"/>
    <mergeCell ref="C271:C273"/>
    <mergeCell ref="C249:C252"/>
    <mergeCell ref="H271:H273"/>
    <mergeCell ref="F274:F276"/>
    <mergeCell ref="N237:N239"/>
    <mergeCell ref="I271:I273"/>
    <mergeCell ref="N271:N273"/>
    <mergeCell ref="G274:G276"/>
    <mergeCell ref="H274:H276"/>
    <mergeCell ref="I274:I276"/>
    <mergeCell ref="X271:X273"/>
    <mergeCell ref="V237:V239"/>
    <mergeCell ref="Z287:Z289"/>
    <mergeCell ref="F268:F270"/>
    <mergeCell ref="G268:G270"/>
    <mergeCell ref="U221:U223"/>
    <mergeCell ref="V221:V223"/>
    <mergeCell ref="Q215:Q217"/>
    <mergeCell ref="X240:X242"/>
    <mergeCell ref="Y240:Y242"/>
    <mergeCell ref="Z240:Z242"/>
    <mergeCell ref="W243:W245"/>
    <mergeCell ref="C284:C286"/>
    <mergeCell ref="H237:H239"/>
    <mergeCell ref="G237:G239"/>
    <mergeCell ref="C303:C305"/>
    <mergeCell ref="T312:T314"/>
    <mergeCell ref="I231:I233"/>
    <mergeCell ref="Q234:Q236"/>
    <mergeCell ref="R234:R236"/>
    <mergeCell ref="G234:G236"/>
    <mergeCell ref="N208:N211"/>
    <mergeCell ref="R208:R211"/>
    <mergeCell ref="S208:S211"/>
    <mergeCell ref="U227:U230"/>
    <mergeCell ref="U224:U226"/>
    <mergeCell ref="O205:O207"/>
    <mergeCell ref="O215:O217"/>
    <mergeCell ref="S221:S223"/>
    <mergeCell ref="N205:N207"/>
    <mergeCell ref="H196:H198"/>
    <mergeCell ref="I199:I201"/>
    <mergeCell ref="N199:N201"/>
    <mergeCell ref="O199:O201"/>
    <mergeCell ref="P199:P201"/>
    <mergeCell ref="Q199:Q201"/>
    <mergeCell ref="R199:R201"/>
    <mergeCell ref="N212:N214"/>
    <mergeCell ref="O212:O214"/>
    <mergeCell ref="R212:R214"/>
    <mergeCell ref="S184:S186"/>
    <mergeCell ref="X192:X195"/>
    <mergeCell ref="AJ215:AJ217"/>
    <mergeCell ref="O208:O211"/>
    <mergeCell ref="T208:T211"/>
    <mergeCell ref="U208:U211"/>
    <mergeCell ref="AJ205:AJ207"/>
    <mergeCell ref="O202:O204"/>
    <mergeCell ref="AI192:AI195"/>
    <mergeCell ref="AG189:AG191"/>
    <mergeCell ref="P196:P198"/>
    <mergeCell ref="T189:T191"/>
    <mergeCell ref="U189:U191"/>
    <mergeCell ref="Y187:Y188"/>
    <mergeCell ref="Z187:Z188"/>
    <mergeCell ref="R227:R230"/>
    <mergeCell ref="S227:S230"/>
    <mergeCell ref="Y174:Y177"/>
    <mergeCell ref="Z174:Z177"/>
    <mergeCell ref="AB170:AB173"/>
    <mergeCell ref="X227:X230"/>
    <mergeCell ref="U187:U188"/>
    <mergeCell ref="V181:V183"/>
    <mergeCell ref="Z181:Z183"/>
    <mergeCell ref="AH196:AH198"/>
    <mergeCell ref="AB196:AB198"/>
    <mergeCell ref="AC202:AC204"/>
    <mergeCell ref="AC196:AC198"/>
    <mergeCell ref="P181:P183"/>
    <mergeCell ref="R178:R180"/>
    <mergeCell ref="S178:S180"/>
    <mergeCell ref="Y192:Y195"/>
    <mergeCell ref="Q192:Q195"/>
    <mergeCell ref="R192:R195"/>
    <mergeCell ref="X196:X198"/>
    <mergeCell ref="Y196:Y198"/>
    <mergeCell ref="Z196:Z198"/>
    <mergeCell ref="Q208:Q211"/>
    <mergeCell ref="R202:R204"/>
    <mergeCell ref="T221:T223"/>
    <mergeCell ref="Q212:Q214"/>
    <mergeCell ref="Z215:Z217"/>
    <mergeCell ref="S199:S201"/>
    <mergeCell ref="T199:T201"/>
    <mergeCell ref="U199:U201"/>
    <mergeCell ref="V199:V201"/>
    <mergeCell ref="W199:W201"/>
    <mergeCell ref="X199:X201"/>
    <mergeCell ref="Y199:Y201"/>
    <mergeCell ref="Z199:Z201"/>
    <mergeCell ref="AA199:AA201"/>
    <mergeCell ref="AB199:AB201"/>
    <mergeCell ref="AC199:AC201"/>
    <mergeCell ref="Q202:Q204"/>
    <mergeCell ref="Y218:Y220"/>
    <mergeCell ref="Q196:Q198"/>
    <mergeCell ref="R196:R198"/>
    <mergeCell ref="S196:S198"/>
    <mergeCell ref="T196:T198"/>
    <mergeCell ref="T187:T188"/>
    <mergeCell ref="U181:U183"/>
    <mergeCell ref="Z227:Z230"/>
    <mergeCell ref="W202:W204"/>
    <mergeCell ref="Z212:Z214"/>
    <mergeCell ref="Z192:Z195"/>
    <mergeCell ref="O170:O173"/>
    <mergeCell ref="Q205:Q207"/>
    <mergeCell ref="R205:R207"/>
    <mergeCell ref="S205:S207"/>
    <mergeCell ref="T205:T207"/>
    <mergeCell ref="U205:U207"/>
    <mergeCell ref="O189:O191"/>
    <mergeCell ref="P178:P180"/>
    <mergeCell ref="P192:P195"/>
    <mergeCell ref="S202:S204"/>
    <mergeCell ref="O174:O177"/>
    <mergeCell ref="W208:W211"/>
    <mergeCell ref="X208:X211"/>
    <mergeCell ref="Y208:Y211"/>
    <mergeCell ref="W224:W226"/>
    <mergeCell ref="Q224:Q226"/>
    <mergeCell ref="Y215:Y217"/>
    <mergeCell ref="R215:R217"/>
    <mergeCell ref="T202:T204"/>
    <mergeCell ref="U202:U204"/>
    <mergeCell ref="V202:V204"/>
    <mergeCell ref="P208:P211"/>
    <mergeCell ref="X212:X214"/>
    <mergeCell ref="Y212:Y214"/>
    <mergeCell ref="X221:X223"/>
    <mergeCell ref="V196:V198"/>
    <mergeCell ref="P212:P214"/>
    <mergeCell ref="Q141:Q143"/>
    <mergeCell ref="R141:R143"/>
    <mergeCell ref="S141:S143"/>
    <mergeCell ref="AB151:AB153"/>
    <mergeCell ref="AC151:AC153"/>
    <mergeCell ref="E164:E166"/>
    <mergeCell ref="F164:F166"/>
    <mergeCell ref="G164:G166"/>
    <mergeCell ref="H164:H166"/>
    <mergeCell ref="I164:I166"/>
    <mergeCell ref="N164:N166"/>
    <mergeCell ref="V164:V166"/>
    <mergeCell ref="W164:W166"/>
    <mergeCell ref="AB187:AB188"/>
    <mergeCell ref="AC187:AC188"/>
    <mergeCell ref="AF154:AF156"/>
    <mergeCell ref="AG154:AG156"/>
    <mergeCell ref="AE164:AE166"/>
    <mergeCell ref="P174:P177"/>
    <mergeCell ref="Q174:Q177"/>
    <mergeCell ref="R174:R177"/>
    <mergeCell ref="S174:S177"/>
    <mergeCell ref="T174:T177"/>
    <mergeCell ref="AH151:AH153"/>
    <mergeCell ref="AE151:AE153"/>
    <mergeCell ref="AA157:AA159"/>
    <mergeCell ref="AB157:AB159"/>
    <mergeCell ref="J187:J188"/>
    <mergeCell ref="K187:K188"/>
    <mergeCell ref="L187:L188"/>
    <mergeCell ref="M187:M188"/>
    <mergeCell ref="T151:T153"/>
    <mergeCell ref="T181:T183"/>
    <mergeCell ref="I178:I180"/>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78:AH180"/>
    <mergeCell ref="AH160:AH161"/>
    <mergeCell ref="T154:T156"/>
    <mergeCell ref="P141:P143"/>
    <mergeCell ref="V154:V156"/>
    <mergeCell ref="N178:N180"/>
    <mergeCell ref="I184:I186"/>
    <mergeCell ref="H178:H180"/>
    <mergeCell ref="S167:S169"/>
    <mergeCell ref="T167:T169"/>
    <mergeCell ref="Q187:Q188"/>
    <mergeCell ref="O151:O153"/>
    <mergeCell ref="Q151:Q153"/>
    <mergeCell ref="R151:R153"/>
    <mergeCell ref="S151:S153"/>
    <mergeCell ref="N189:N191"/>
    <mergeCell ref="AJ178:AJ180"/>
    <mergeCell ref="AA160:AA161"/>
    <mergeCell ref="Z164:Z166"/>
    <mergeCell ref="AA164:AA166"/>
    <mergeCell ref="Q157:Q159"/>
    <mergeCell ref="R157:R159"/>
    <mergeCell ref="S157:S159"/>
    <mergeCell ref="T157:T159"/>
    <mergeCell ref="AC160:AC161"/>
    <mergeCell ref="AD160:AD161"/>
    <mergeCell ref="Z157:Z159"/>
    <mergeCell ref="AJ189:AJ191"/>
    <mergeCell ref="AC184:AC186"/>
    <mergeCell ref="AC157:AC159"/>
    <mergeCell ref="N160:N161"/>
    <mergeCell ref="S160:S161"/>
    <mergeCell ref="AE167:AE169"/>
    <mergeCell ref="AC174:AC177"/>
    <mergeCell ref="AF167:AF169"/>
    <mergeCell ref="AH157:AH159"/>
    <mergeCell ref="AD178:AD180"/>
    <mergeCell ref="AE178:AE180"/>
    <mergeCell ref="AF157:AF159"/>
    <mergeCell ref="AG157:AG159"/>
    <mergeCell ref="AH170:AH173"/>
    <mergeCell ref="AJ167:AJ169"/>
    <mergeCell ref="N174:N177"/>
    <mergeCell ref="N187:N188"/>
    <mergeCell ref="O187:O188"/>
    <mergeCell ref="AH154:AH156"/>
    <mergeCell ref="AJ170:AJ173"/>
    <mergeCell ref="AI170:AI173"/>
    <mergeCell ref="AJ174:AJ177"/>
    <mergeCell ref="AG170:AG173"/>
    <mergeCell ref="AE174:AE177"/>
    <mergeCell ref="X184:X186"/>
    <mergeCell ref="O154:O156"/>
    <mergeCell ref="O178:O180"/>
    <mergeCell ref="O184:O186"/>
    <mergeCell ref="AB178:AB180"/>
    <mergeCell ref="AC178:AC180"/>
    <mergeCell ref="AC170:AC173"/>
    <mergeCell ref="O157:O159"/>
    <mergeCell ref="P157:P159"/>
    <mergeCell ref="AI174:AI177"/>
    <mergeCell ref="AE160:AE161"/>
    <mergeCell ref="AF160:AF161"/>
    <mergeCell ref="AE181:AE183"/>
    <mergeCell ref="R189:R191"/>
    <mergeCell ref="S189:S191"/>
    <mergeCell ref="R187:R188"/>
    <mergeCell ref="P189:P191"/>
    <mergeCell ref="Q189:Q191"/>
    <mergeCell ref="Z189:Z191"/>
    <mergeCell ref="X187:X188"/>
    <mergeCell ref="S187:S188"/>
    <mergeCell ref="P187:P188"/>
    <mergeCell ref="U174:U177"/>
    <mergeCell ref="S170:S173"/>
    <mergeCell ref="T170:T173"/>
    <mergeCell ref="S192:S195"/>
    <mergeCell ref="T192:T195"/>
    <mergeCell ref="D167:D169"/>
    <mergeCell ref="Q170:Q173"/>
    <mergeCell ref="R170:R173"/>
    <mergeCell ref="Z170:Z173"/>
    <mergeCell ref="AA170:AA173"/>
    <mergeCell ref="N167:N169"/>
    <mergeCell ref="O167:O169"/>
    <mergeCell ref="P167:P169"/>
    <mergeCell ref="X174:X177"/>
    <mergeCell ref="Q178:Q180"/>
    <mergeCell ref="AF178:AF180"/>
    <mergeCell ref="AH174:AH177"/>
    <mergeCell ref="AH167:AH169"/>
    <mergeCell ref="AA178:AA180"/>
    <mergeCell ref="R167:R169"/>
    <mergeCell ref="H160:H161"/>
    <mergeCell ref="D164:D166"/>
    <mergeCell ref="G167:G169"/>
    <mergeCell ref="H167:H169"/>
    <mergeCell ref="I167:I169"/>
    <mergeCell ref="AC164:AC166"/>
    <mergeCell ref="AB167:AB169"/>
    <mergeCell ref="AC192:AC195"/>
    <mergeCell ref="AB189:AB191"/>
    <mergeCell ref="V187:V188"/>
    <mergeCell ref="W187:W188"/>
    <mergeCell ref="AD181:AD183"/>
    <mergeCell ref="AC181:AC183"/>
    <mergeCell ref="I189:I191"/>
    <mergeCell ref="I192:I195"/>
    <mergeCell ref="N184:N186"/>
    <mergeCell ref="Z178:Z180"/>
    <mergeCell ref="V178:V180"/>
    <mergeCell ref="W178:W180"/>
    <mergeCell ref="T184:T186"/>
    <mergeCell ref="T178:T180"/>
    <mergeCell ref="U178:U180"/>
    <mergeCell ref="W181:W183"/>
    <mergeCell ref="X181:X183"/>
    <mergeCell ref="Y181:Y183"/>
    <mergeCell ref="N181:N183"/>
    <mergeCell ref="O181:O183"/>
    <mergeCell ref="AG192:AG195"/>
    <mergeCell ref="W184:W186"/>
    <mergeCell ref="AE189:AE191"/>
    <mergeCell ref="Z184:Z186"/>
    <mergeCell ref="V189:V191"/>
    <mergeCell ref="W189:W191"/>
    <mergeCell ref="AA187:AA188"/>
    <mergeCell ref="AF181:AF183"/>
    <mergeCell ref="AG181:AG183"/>
    <mergeCell ref="AH189:AH191"/>
    <mergeCell ref="O192:O195"/>
    <mergeCell ref="W192:W195"/>
    <mergeCell ref="J124:J125"/>
    <mergeCell ref="K124:K125"/>
    <mergeCell ref="L124:L125"/>
    <mergeCell ref="N124:N127"/>
    <mergeCell ref="AG111:AG113"/>
    <mergeCell ref="X135:X137"/>
    <mergeCell ref="V135:V137"/>
    <mergeCell ref="W135:W137"/>
    <mergeCell ref="J141:J142"/>
    <mergeCell ref="AC131:AC134"/>
    <mergeCell ref="AD131:AD134"/>
    <mergeCell ref="P138:P140"/>
    <mergeCell ref="Q138:Q140"/>
    <mergeCell ref="R138:R140"/>
    <mergeCell ref="S138:S140"/>
    <mergeCell ref="T138:T140"/>
    <mergeCell ref="B151:B153"/>
    <mergeCell ref="C151:C153"/>
    <mergeCell ref="P151:P153"/>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E111:E113"/>
    <mergeCell ref="F111:F113"/>
    <mergeCell ref="S111:S113"/>
    <mergeCell ref="U111:U113"/>
    <mergeCell ref="U108:U110"/>
    <mergeCell ref="G108:G110"/>
    <mergeCell ref="AA117:AA118"/>
    <mergeCell ref="W117:W118"/>
    <mergeCell ref="AI111:AI113"/>
    <mergeCell ref="R108:R110"/>
    <mergeCell ref="S108:S110"/>
    <mergeCell ref="T108:T110"/>
    <mergeCell ref="H95:H97"/>
    <mergeCell ref="I95:I97"/>
    <mergeCell ref="N95:N97"/>
    <mergeCell ref="N108:N110"/>
    <mergeCell ref="R95:R97"/>
    <mergeCell ref="AE95:AE97"/>
    <mergeCell ref="AI95:AI97"/>
    <mergeCell ref="AD95:AD97"/>
    <mergeCell ref="AF95:AF97"/>
    <mergeCell ref="AG95:AG97"/>
    <mergeCell ref="AH95:AH97"/>
    <mergeCell ref="X117:X118"/>
    <mergeCell ref="U114:U116"/>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C98:C101"/>
    <mergeCell ref="T66:T68"/>
    <mergeCell ref="U66:U68"/>
    <mergeCell ref="V66:V68"/>
    <mergeCell ref="O95:O97"/>
    <mergeCell ref="P95:P97"/>
    <mergeCell ref="Q95:Q97"/>
    <mergeCell ref="W98:W101"/>
    <mergeCell ref="X98:X101"/>
    <mergeCell ref="Y98:Y101"/>
    <mergeCell ref="Z98:Z101"/>
    <mergeCell ref="AA98:AA101"/>
    <mergeCell ref="AB98:AB101"/>
    <mergeCell ref="AC98:AC101"/>
    <mergeCell ref="AD98:AD101"/>
    <mergeCell ref="AE98:AE101"/>
    <mergeCell ref="AF98:AF101"/>
    <mergeCell ref="Z88:Z91"/>
    <mergeCell ref="U79:U81"/>
    <mergeCell ref="V79:V81"/>
    <mergeCell ref="AA114:AA116"/>
    <mergeCell ref="AC85:AC87"/>
    <mergeCell ref="AA111:AA113"/>
    <mergeCell ref="AB111:AB113"/>
    <mergeCell ref="AA108:AA110"/>
    <mergeCell ref="AB108:AB110"/>
    <mergeCell ref="AB114:AB116"/>
    <mergeCell ref="F76:F78"/>
    <mergeCell ref="X76:X78"/>
    <mergeCell ref="AD92:AD94"/>
    <mergeCell ref="X79:X81"/>
    <mergeCell ref="R79:R81"/>
    <mergeCell ref="S79:S81"/>
    <mergeCell ref="T79:T81"/>
    <mergeCell ref="AC76:AC78"/>
    <mergeCell ref="AD85:AD87"/>
    <mergeCell ref="AE111:AE113"/>
    <mergeCell ref="AC114:AC116"/>
    <mergeCell ref="AD114:AD116"/>
    <mergeCell ref="X66:X68"/>
    <mergeCell ref="Y66:Y68"/>
    <mergeCell ref="AE76:AE78"/>
    <mergeCell ref="AF114:AF116"/>
    <mergeCell ref="Q108:Q110"/>
    <mergeCell ref="P114:P116"/>
    <mergeCell ref="Q114:Q116"/>
    <mergeCell ref="Y69:Y71"/>
    <mergeCell ref="W66:W68"/>
    <mergeCell ref="Y72:Y75"/>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B76:B78"/>
    <mergeCell ref="P117:P118"/>
    <mergeCell ref="Q117:Q118"/>
    <mergeCell ref="R117:R118"/>
    <mergeCell ref="S117:S118"/>
    <mergeCell ref="T117:T118"/>
    <mergeCell ref="U117:U118"/>
    <mergeCell ref="B98:B101"/>
    <mergeCell ref="G95:G97"/>
    <mergeCell ref="I92:I94"/>
    <mergeCell ref="N114:N116"/>
    <mergeCell ref="O114:O116"/>
    <mergeCell ref="Z95:Z97"/>
    <mergeCell ref="AA95:AA97"/>
    <mergeCell ref="AB95:AB97"/>
    <mergeCell ref="N79:N81"/>
    <mergeCell ref="X88:X91"/>
    <mergeCell ref="Y88:Y91"/>
    <mergeCell ref="E108:E110"/>
    <mergeCell ref="F108:F110"/>
    <mergeCell ref="G76:G78"/>
    <mergeCell ref="B88:B91"/>
    <mergeCell ref="C88:C91"/>
    <mergeCell ref="D88:D91"/>
    <mergeCell ref="E88:E91"/>
    <mergeCell ref="F88:F91"/>
    <mergeCell ref="C111:C113"/>
    <mergeCell ref="B95:B97"/>
    <mergeCell ref="G88:G91"/>
    <mergeCell ref="D79:D81"/>
    <mergeCell ref="E79:E81"/>
    <mergeCell ref="F79:F81"/>
    <mergeCell ref="G79:G81"/>
    <mergeCell ref="Y114:Y116"/>
    <mergeCell ref="Z114:Z116"/>
    <mergeCell ref="Z111:Z113"/>
    <mergeCell ref="Y111:Y113"/>
    <mergeCell ref="W108:W110"/>
    <mergeCell ref="Y117:Y118"/>
    <mergeCell ref="H88:H91"/>
    <mergeCell ref="I79:I81"/>
    <mergeCell ref="D98:D101"/>
    <mergeCell ref="C95:C97"/>
    <mergeCell ref="B108:B110"/>
    <mergeCell ref="C108:C110"/>
    <mergeCell ref="D108:D110"/>
    <mergeCell ref="Q79:Q81"/>
    <mergeCell ref="G111:G113"/>
    <mergeCell ref="T92:T94"/>
    <mergeCell ref="U92:U94"/>
    <mergeCell ref="V92:V94"/>
    <mergeCell ref="W92:W94"/>
    <mergeCell ref="X92:X94"/>
    <mergeCell ref="P85:P87"/>
    <mergeCell ref="Q85:Q87"/>
    <mergeCell ref="R85:R87"/>
    <mergeCell ref="S85:S87"/>
    <mergeCell ref="T85:T87"/>
    <mergeCell ref="U85:U87"/>
    <mergeCell ref="P108:P110"/>
    <mergeCell ref="S76:S78"/>
    <mergeCell ref="T76:T78"/>
    <mergeCell ref="U76:U78"/>
    <mergeCell ref="V76:V78"/>
    <mergeCell ref="Y76:Y78"/>
    <mergeCell ref="Z76:Z78"/>
    <mergeCell ref="AA76:AA78"/>
    <mergeCell ref="AB76:AB78"/>
    <mergeCell ref="O76:O78"/>
    <mergeCell ref="P76:P78"/>
    <mergeCell ref="W114:W116"/>
    <mergeCell ref="X114:X116"/>
    <mergeCell ref="V82:V84"/>
    <mergeCell ref="W82:W84"/>
    <mergeCell ref="X82:X84"/>
    <mergeCell ref="Y82:Y84"/>
    <mergeCell ref="Z82:Z84"/>
    <mergeCell ref="N120:N123"/>
    <mergeCell ref="M124:M125"/>
    <mergeCell ref="N88:N91"/>
    <mergeCell ref="T82:T84"/>
    <mergeCell ref="U82:U84"/>
    <mergeCell ref="Y95:Y97"/>
    <mergeCell ref="N111:N113"/>
    <mergeCell ref="N85:N87"/>
    <mergeCell ref="O88:O91"/>
    <mergeCell ref="P88:P91"/>
    <mergeCell ref="Q88:Q91"/>
    <mergeCell ref="R88:R91"/>
    <mergeCell ref="S88:S91"/>
    <mergeCell ref="T88:T91"/>
    <mergeCell ref="V88:V91"/>
    <mergeCell ref="W88:W91"/>
    <mergeCell ref="AB82:AB84"/>
    <mergeCell ref="V85:V87"/>
    <mergeCell ref="W85:W87"/>
    <mergeCell ref="Q82:Q84"/>
    <mergeCell ref="R82:R84"/>
    <mergeCell ref="S82:S84"/>
    <mergeCell ref="Y85:Y87"/>
    <mergeCell ref="O120:O123"/>
    <mergeCell ref="AA124:AA127"/>
    <mergeCell ref="AB124:AB127"/>
    <mergeCell ref="AA120:AA123"/>
    <mergeCell ref="Z120:Z123"/>
    <mergeCell ref="V120:V123"/>
    <mergeCell ref="V117:V118"/>
    <mergeCell ref="T98:T101"/>
    <mergeCell ref="U98:U101"/>
    <mergeCell ref="V98:V101"/>
    <mergeCell ref="Y120:Y123"/>
    <mergeCell ref="T120:T123"/>
    <mergeCell ref="P124:P127"/>
    <mergeCell ref="X124:X127"/>
    <mergeCell ref="Y124:Y127"/>
    <mergeCell ref="Z124:Z127"/>
    <mergeCell ref="AB120:AB123"/>
    <mergeCell ref="P120:P123"/>
    <mergeCell ref="O135:O137"/>
    <mergeCell ref="P135:P137"/>
    <mergeCell ref="U135:U137"/>
    <mergeCell ref="T114:T116"/>
    <mergeCell ref="U120:U123"/>
    <mergeCell ref="AA128:AA130"/>
    <mergeCell ref="AJ98:AJ101"/>
    <mergeCell ref="AJ111:AJ113"/>
    <mergeCell ref="W79:W81"/>
    <mergeCell ref="Y79:Y81"/>
    <mergeCell ref="O108:O110"/>
    <mergeCell ref="Z131:Z134"/>
    <mergeCell ref="O124:O127"/>
    <mergeCell ref="S131:S134"/>
    <mergeCell ref="T131:T134"/>
    <mergeCell ref="U131:U134"/>
    <mergeCell ref="V131:V134"/>
    <mergeCell ref="Y128:Y130"/>
    <mergeCell ref="T124:T127"/>
    <mergeCell ref="U124:U127"/>
    <mergeCell ref="X131:X134"/>
    <mergeCell ref="Q124:Q127"/>
    <mergeCell ref="R124:R127"/>
    <mergeCell ref="S124:S127"/>
    <mergeCell ref="W128:W130"/>
    <mergeCell ref="X128:X130"/>
    <mergeCell ref="U128:U130"/>
    <mergeCell ref="V128:V130"/>
    <mergeCell ref="T128:T130"/>
    <mergeCell ref="W120:W123"/>
    <mergeCell ref="X120:X123"/>
    <mergeCell ref="O131:O134"/>
    <mergeCell ref="P131:P134"/>
    <mergeCell ref="AG98:AG101"/>
    <mergeCell ref="AH82:AH84"/>
    <mergeCell ref="AI92:AI94"/>
    <mergeCell ref="AA79:AA81"/>
    <mergeCell ref="AB79:AB81"/>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AJ1022:AJ1024"/>
    <mergeCell ref="W1022:W1024"/>
    <mergeCell ref="AJ1015:AJ1017"/>
    <mergeCell ref="AA1015:AA1017"/>
    <mergeCell ref="AB1015:AB1017"/>
    <mergeCell ref="AJ1018:AJ1021"/>
    <mergeCell ref="Y1015:Y1017"/>
    <mergeCell ref="Z1015:Z1017"/>
    <mergeCell ref="V334:V336"/>
    <mergeCell ref="AC609:AC611"/>
    <mergeCell ref="AD187:AD188"/>
    <mergeCell ref="AE187:AE188"/>
    <mergeCell ref="AF187:AF188"/>
    <mergeCell ref="AF249:AF252"/>
    <mergeCell ref="AE606:AE608"/>
    <mergeCell ref="AF606:AF608"/>
    <mergeCell ref="AG606:AG608"/>
    <mergeCell ref="AB526:AB528"/>
    <mergeCell ref="AC526:AC528"/>
    <mergeCell ref="AE523:AE525"/>
    <mergeCell ref="AG509:AG511"/>
    <mergeCell ref="Z523:Z525"/>
    <mergeCell ref="X526:X528"/>
    <mergeCell ref="Y526:Y528"/>
    <mergeCell ref="V506:V508"/>
    <mergeCell ref="X506:X508"/>
    <mergeCell ref="AG520:AG522"/>
    <mergeCell ref="AB516:AB519"/>
    <mergeCell ref="U606:U608"/>
    <mergeCell ref="AC268:AC270"/>
    <mergeCell ref="Y340:Y343"/>
    <mergeCell ref="Z340:Z343"/>
    <mergeCell ref="AJ322:AJ324"/>
    <mergeCell ref="AE300:AE302"/>
    <mergeCell ref="AF347:AF349"/>
    <mergeCell ref="AF368:AF371"/>
    <mergeCell ref="AE365:AE367"/>
    <mergeCell ref="AF365:AF367"/>
    <mergeCell ref="AE359:AE361"/>
    <mergeCell ref="AF359:AF361"/>
    <mergeCell ref="AE261:AE263"/>
    <mergeCell ref="AE277:AE280"/>
    <mergeCell ref="AF277:AF280"/>
    <mergeCell ref="U237:U239"/>
    <mergeCell ref="AA237:AA239"/>
    <mergeCell ref="AA243:AA245"/>
    <mergeCell ref="AG240:AG242"/>
    <mergeCell ref="W344:W346"/>
    <mergeCell ref="X344:X346"/>
    <mergeCell ref="Y344:Y346"/>
    <mergeCell ref="W340:W343"/>
    <mergeCell ref="V350:V352"/>
    <mergeCell ref="V240:V242"/>
    <mergeCell ref="Y261:Y263"/>
    <mergeCell ref="V274:V276"/>
    <mergeCell ref="V287:V289"/>
    <mergeCell ref="W287:W289"/>
    <mergeCell ref="AA312:AA314"/>
    <mergeCell ref="AB312:AB314"/>
    <mergeCell ref="Y337:Y339"/>
    <mergeCell ref="AA337:AA339"/>
    <mergeCell ref="AC322:AC324"/>
    <mergeCell ref="AC328:AC330"/>
    <mergeCell ref="AE350:AE352"/>
    <mergeCell ref="Y353:Y355"/>
    <mergeCell ref="V322:V324"/>
    <mergeCell ref="AI88:AI91"/>
    <mergeCell ref="AJ160:AJ161"/>
    <mergeCell ref="U170:U173"/>
    <mergeCell ref="U167:U169"/>
    <mergeCell ref="V174:V177"/>
    <mergeCell ref="X178:X180"/>
    <mergeCell ref="Y178:Y180"/>
    <mergeCell ref="P154:P156"/>
    <mergeCell ref="Q154:Q156"/>
    <mergeCell ref="R154:R156"/>
    <mergeCell ref="S154:S156"/>
    <mergeCell ref="AD157:AD159"/>
    <mergeCell ref="AE157:AE159"/>
    <mergeCell ref="X157:X159"/>
    <mergeCell ref="X95:X97"/>
    <mergeCell ref="T141:T143"/>
    <mergeCell ref="W141:W143"/>
    <mergeCell ref="AC135:AC137"/>
    <mergeCell ref="W131:W134"/>
    <mergeCell ref="W111:W113"/>
    <mergeCell ref="V111:V113"/>
    <mergeCell ref="V108:V110"/>
    <mergeCell ref="X111:X113"/>
    <mergeCell ref="T111:T113"/>
    <mergeCell ref="AC167:AC169"/>
    <mergeCell ref="AD167:AD169"/>
    <mergeCell ref="U151:U153"/>
    <mergeCell ref="V151:V153"/>
    <mergeCell ref="Y151:Y153"/>
    <mergeCell ref="Q164:Q166"/>
    <mergeCell ref="R164:R166"/>
    <mergeCell ref="S164:S166"/>
    <mergeCell ref="T164:T166"/>
    <mergeCell ref="U164:U166"/>
    <mergeCell ref="R160:R161"/>
    <mergeCell ref="Q167:Q169"/>
    <mergeCell ref="X189:X191"/>
    <mergeCell ref="Y189:Y191"/>
    <mergeCell ref="AA181:AA183"/>
    <mergeCell ref="AB181:AB183"/>
    <mergeCell ref="AB164:AB166"/>
    <mergeCell ref="U184:U186"/>
    <mergeCell ref="AA189:AA191"/>
    <mergeCell ref="AJ92:AJ94"/>
    <mergeCell ref="R98:R101"/>
    <mergeCell ref="S98:S101"/>
    <mergeCell ref="R111:R113"/>
    <mergeCell ref="AG124:AG127"/>
    <mergeCell ref="AH124:AH127"/>
    <mergeCell ref="AC124:AC127"/>
    <mergeCell ref="AD124:AD127"/>
    <mergeCell ref="AF120:AF123"/>
    <mergeCell ref="Z202:Z204"/>
    <mergeCell ref="AC120:AC123"/>
    <mergeCell ref="AD120:AD123"/>
    <mergeCell ref="AE120:AE123"/>
    <mergeCell ref="S147:S150"/>
    <mergeCell ref="T135:T137"/>
    <mergeCell ref="R135:R137"/>
    <mergeCell ref="U138:U140"/>
    <mergeCell ref="AI160:AI161"/>
    <mergeCell ref="AI167:AI169"/>
    <mergeCell ref="O141:O143"/>
    <mergeCell ref="O138:O140"/>
    <mergeCell ref="S135:S137"/>
    <mergeCell ref="O164:O166"/>
    <mergeCell ref="P164:P166"/>
    <mergeCell ref="W174:W177"/>
    <mergeCell ref="U157:U159"/>
    <mergeCell ref="V157:V159"/>
    <mergeCell ref="P160:P161"/>
    <mergeCell ref="Q160:Q161"/>
    <mergeCell ref="AD164:AD166"/>
    <mergeCell ref="X164:X166"/>
    <mergeCell ref="Y164:Y166"/>
    <mergeCell ref="P184:P186"/>
    <mergeCell ref="Y184:Y186"/>
    <mergeCell ref="R181:R183"/>
    <mergeCell ref="S181:S183"/>
    <mergeCell ref="U212:U214"/>
    <mergeCell ref="V212:V214"/>
    <mergeCell ref="V243:V245"/>
    <mergeCell ref="U218:U220"/>
    <mergeCell ref="AA328:AA330"/>
    <mergeCell ref="AB359:AB361"/>
    <mergeCell ref="AB391:AB393"/>
    <mergeCell ref="W362:W364"/>
    <mergeCell ref="V300:V302"/>
    <mergeCell ref="W300:W302"/>
    <mergeCell ref="X300:X302"/>
    <mergeCell ref="Y300:Y302"/>
    <mergeCell ref="Z300:Z302"/>
    <mergeCell ref="AA300:AA302"/>
    <mergeCell ref="AB300:AB302"/>
    <mergeCell ref="AC300:AC302"/>
    <mergeCell ref="AD300:AD302"/>
    <mergeCell ref="AD328:AD330"/>
    <mergeCell ref="Y368:Y371"/>
    <mergeCell ref="V284:V286"/>
    <mergeCell ref="Z350:Z352"/>
    <mergeCell ref="AC218:AC220"/>
    <mergeCell ref="AA221:AA223"/>
    <mergeCell ref="Z224:Z226"/>
    <mergeCell ref="AA224:AA226"/>
    <mergeCell ref="AB224:AB226"/>
    <mergeCell ref="W331:W333"/>
    <mergeCell ref="V362:V364"/>
    <mergeCell ref="AA382:AA384"/>
    <mergeCell ref="W356:W358"/>
    <mergeCell ref="AA350:AA352"/>
    <mergeCell ref="AB350:AB352"/>
    <mergeCell ref="Z353:Z355"/>
    <mergeCell ref="AD356:AD358"/>
    <mergeCell ref="X340:X343"/>
    <mergeCell ref="W337:W339"/>
    <mergeCell ref="X337:X339"/>
    <mergeCell ref="V365:V367"/>
    <mergeCell ref="X379:X381"/>
    <mergeCell ref="Y379:Y381"/>
    <mergeCell ref="X347:X349"/>
    <mergeCell ref="V224:V226"/>
    <mergeCell ref="Z368:Z371"/>
    <mergeCell ref="AA362:AA364"/>
    <mergeCell ref="AB376:AB378"/>
    <mergeCell ref="AA141:AA143"/>
    <mergeCell ref="X353:X355"/>
    <mergeCell ref="Z218:Z220"/>
    <mergeCell ref="Y284:Y286"/>
    <mergeCell ref="X284:X286"/>
    <mergeCell ref="Z281:Z283"/>
    <mergeCell ref="Y271:Y273"/>
    <mergeCell ref="X334:X336"/>
    <mergeCell ref="AF243:AF245"/>
    <mergeCell ref="V256:V258"/>
    <mergeCell ref="W256:W258"/>
    <mergeCell ref="X256:X258"/>
    <mergeCell ref="AF287:AF289"/>
    <mergeCell ref="X293:X296"/>
    <mergeCell ref="Z315:Z317"/>
    <mergeCell ref="AC315:AC317"/>
    <mergeCell ref="AC290:AC292"/>
    <mergeCell ref="Y293:Y296"/>
    <mergeCell ref="Z293:Z296"/>
    <mergeCell ref="X303:X305"/>
    <mergeCell ref="Y281:Y283"/>
    <mergeCell ref="Y256:Y258"/>
    <mergeCell ref="Z256:Z258"/>
    <mergeCell ref="AF331:AF333"/>
    <mergeCell ref="X281:X283"/>
    <mergeCell ref="W281:W283"/>
    <mergeCell ref="AB306:AB308"/>
    <mergeCell ref="AE334:AE336"/>
    <mergeCell ref="AE331:AE333"/>
    <mergeCell ref="V325:V327"/>
    <mergeCell ref="AF208:AF211"/>
    <mergeCell ref="W205:W207"/>
    <mergeCell ref="W303:W305"/>
    <mergeCell ref="W240:W242"/>
    <mergeCell ref="Z306:Z308"/>
    <mergeCell ref="AA306:AA308"/>
    <mergeCell ref="Z221:Z223"/>
    <mergeCell ref="W212:W214"/>
    <mergeCell ref="Y224:Y226"/>
    <mergeCell ref="W261:W263"/>
    <mergeCell ref="X261:X263"/>
    <mergeCell ref="AB303:AB305"/>
    <mergeCell ref="Y312:Y314"/>
    <mergeCell ref="X218:X220"/>
    <mergeCell ref="X205:X207"/>
    <mergeCell ref="W215:W217"/>
    <mergeCell ref="X215:X217"/>
    <mergeCell ref="AA208:AA211"/>
    <mergeCell ref="AD325:AD327"/>
    <mergeCell ref="AD312:AD314"/>
    <mergeCell ref="AA331:AA333"/>
    <mergeCell ref="W231:W233"/>
    <mergeCell ref="X231:X233"/>
    <mergeCell ref="Y231:Y233"/>
    <mergeCell ref="Z231:Z233"/>
    <mergeCell ref="AA231:AA233"/>
    <mergeCell ref="Y325:Y327"/>
    <mergeCell ref="AF300:AF302"/>
    <mergeCell ref="AF309:AF311"/>
    <mergeCell ref="AD306:AD308"/>
    <mergeCell ref="W322:W324"/>
    <mergeCell ref="W227:W230"/>
    <mergeCell ref="AC277:AC280"/>
    <mergeCell ref="AD259:AD260"/>
    <mergeCell ref="AF325:AF327"/>
    <mergeCell ref="AA268:AA270"/>
    <mergeCell ref="V192:V195"/>
    <mergeCell ref="W196:W198"/>
    <mergeCell ref="U196:U198"/>
    <mergeCell ref="AE192:AE195"/>
    <mergeCell ref="AB256:AB258"/>
    <mergeCell ref="AC256:AC258"/>
    <mergeCell ref="AD256:AD258"/>
    <mergeCell ref="AE256:AE258"/>
    <mergeCell ref="AF253:AF255"/>
    <mergeCell ref="AD243:AD245"/>
    <mergeCell ref="AF246:AF248"/>
    <mergeCell ref="AE290:AE292"/>
    <mergeCell ref="AF290:AF292"/>
    <mergeCell ref="AG290:AG292"/>
    <mergeCell ref="U325:U327"/>
    <mergeCell ref="U215:U217"/>
    <mergeCell ref="V215:V217"/>
    <mergeCell ref="V328:V330"/>
    <mergeCell ref="AG243:AG245"/>
    <mergeCell ref="AF312:AF314"/>
    <mergeCell ref="AG312:AG314"/>
    <mergeCell ref="AG306:AG308"/>
    <mergeCell ref="AE246:AE248"/>
    <mergeCell ref="AA303:AA305"/>
    <mergeCell ref="Z284:Z286"/>
    <mergeCell ref="AF268:AF270"/>
    <mergeCell ref="AA234:AA236"/>
    <mergeCell ref="AB234:AB236"/>
    <mergeCell ref="X237:X239"/>
    <mergeCell ref="AE208:AE211"/>
    <mergeCell ref="AB231:AB233"/>
    <mergeCell ref="AC231:AC233"/>
    <mergeCell ref="AD231:AD233"/>
    <mergeCell ref="AE231:AE233"/>
    <mergeCell ref="AF231:AF233"/>
    <mergeCell ref="AA202:AA204"/>
    <mergeCell ref="Z312:Z314"/>
    <mergeCell ref="AF240:AF242"/>
    <mergeCell ref="Z243:Z245"/>
    <mergeCell ref="Z249:Z252"/>
    <mergeCell ref="AA246:AA248"/>
    <mergeCell ref="AB237:AB239"/>
    <mergeCell ref="AB287:AB289"/>
    <mergeCell ref="AB309:AB311"/>
    <mergeCell ref="V306:V308"/>
    <mergeCell ref="W306:W308"/>
    <mergeCell ref="V205:V207"/>
    <mergeCell ref="X202:X204"/>
    <mergeCell ref="AB322:AB324"/>
    <mergeCell ref="AA309:AA311"/>
    <mergeCell ref="AG293:AG296"/>
    <mergeCell ref="Y303:Y305"/>
    <mergeCell ref="X315:X317"/>
    <mergeCell ref="AD315:AD317"/>
    <mergeCell ref="AG202:AG204"/>
    <mergeCell ref="AG205:AG207"/>
    <mergeCell ref="AB227:AB230"/>
    <mergeCell ref="AC227:AC230"/>
    <mergeCell ref="Y237:Y239"/>
    <mergeCell ref="AE259:AE260"/>
    <mergeCell ref="AD205:AD207"/>
    <mergeCell ref="AA227:AA230"/>
    <mergeCell ref="W284:W286"/>
    <mergeCell ref="X325:X327"/>
    <mergeCell ref="AA256:AA258"/>
    <mergeCell ref="X290:X292"/>
    <mergeCell ref="X274:X276"/>
    <mergeCell ref="Y274:Y276"/>
    <mergeCell ref="X234:X236"/>
    <mergeCell ref="Y234:Y236"/>
    <mergeCell ref="Z234:Z236"/>
    <mergeCell ref="T227:T230"/>
    <mergeCell ref="AA315:AA317"/>
    <mergeCell ref="X328:X330"/>
    <mergeCell ref="AA205:AA207"/>
    <mergeCell ref="AA284:AA286"/>
    <mergeCell ref="AA322:AA324"/>
    <mergeCell ref="AA249:AA252"/>
    <mergeCell ref="X306:X308"/>
    <mergeCell ref="Y306:Y308"/>
    <mergeCell ref="W315:W317"/>
    <mergeCell ref="X249:X252"/>
    <mergeCell ref="Y249:Y252"/>
    <mergeCell ref="Y246:Y248"/>
    <mergeCell ref="W234:W236"/>
    <mergeCell ref="T243:T245"/>
    <mergeCell ref="U268:U270"/>
    <mergeCell ref="AA293:AA296"/>
    <mergeCell ref="AB293:AB296"/>
    <mergeCell ref="AC237:AC239"/>
    <mergeCell ref="AD237:AD239"/>
    <mergeCell ref="AE237:AE239"/>
    <mergeCell ref="AF237:AF239"/>
    <mergeCell ref="AG237:AG239"/>
    <mergeCell ref="AG231:AG233"/>
    <mergeCell ref="AE264:AE267"/>
    <mergeCell ref="AD268:AD270"/>
    <mergeCell ref="AE268:AE270"/>
    <mergeCell ref="AA271:AA273"/>
    <mergeCell ref="AB261:AB263"/>
    <mergeCell ref="AC261:AC263"/>
    <mergeCell ref="AB259:AB260"/>
    <mergeCell ref="AC259:AC260"/>
    <mergeCell ref="AB240:AB242"/>
    <mergeCell ref="AB326:AB327"/>
    <mergeCell ref="T212:T214"/>
    <mergeCell ref="AB277:AB280"/>
    <mergeCell ref="AA287:AA289"/>
    <mergeCell ref="Y290:Y292"/>
    <mergeCell ref="Z290:Z292"/>
    <mergeCell ref="AA290:AA292"/>
    <mergeCell ref="Z328:Z330"/>
    <mergeCell ref="Z325:Z327"/>
    <mergeCell ref="AG277:AG280"/>
    <mergeCell ref="T277:T280"/>
    <mergeCell ref="AE227:AE230"/>
    <mergeCell ref="AF227:AF230"/>
    <mergeCell ref="AF212:AF214"/>
    <mergeCell ref="AC303:AC305"/>
    <mergeCell ref="AC287:AC289"/>
    <mergeCell ref="AF303:AF305"/>
    <mergeCell ref="AC212:AC214"/>
    <mergeCell ref="AG300:AG302"/>
    <mergeCell ref="T264:T267"/>
    <mergeCell ref="U264:U267"/>
    <mergeCell ref="AG218:AG220"/>
    <mergeCell ref="Y221:Y223"/>
    <mergeCell ref="AF328:AF330"/>
    <mergeCell ref="N192:N195"/>
    <mergeCell ref="R184:R186"/>
    <mergeCell ref="AE543:AE545"/>
    <mergeCell ref="AH243:AH245"/>
    <mergeCell ref="AH181:AH183"/>
    <mergeCell ref="Y205:Y207"/>
    <mergeCell ref="Z205:Z207"/>
    <mergeCell ref="AA325:AA327"/>
    <mergeCell ref="Z337:Z339"/>
    <mergeCell ref="W334:W336"/>
    <mergeCell ref="W309:W311"/>
    <mergeCell ref="AA215:AA217"/>
    <mergeCell ref="AC215:AC217"/>
    <mergeCell ref="AB215:AB217"/>
    <mergeCell ref="AC246:AC248"/>
    <mergeCell ref="Y277:Y280"/>
    <mergeCell ref="U461:U463"/>
    <mergeCell ref="X362:X364"/>
    <mergeCell ref="U331:U333"/>
    <mergeCell ref="U379:U381"/>
    <mergeCell ref="W237:W239"/>
    <mergeCell ref="X523:X525"/>
    <mergeCell ref="AB482:AB484"/>
    <mergeCell ref="AC482:AC484"/>
    <mergeCell ref="V208:V211"/>
    <mergeCell ref="V184:V186"/>
    <mergeCell ref="Y202:Y204"/>
    <mergeCell ref="Z208:Z211"/>
    <mergeCell ref="AC359:AC361"/>
    <mergeCell ref="AC356:AC358"/>
    <mergeCell ref="AC312:AC314"/>
    <mergeCell ref="AC394:AC396"/>
    <mergeCell ref="AA192:AA195"/>
    <mergeCell ref="AA274:AA276"/>
    <mergeCell ref="AA184:AA186"/>
    <mergeCell ref="AA240:AA242"/>
    <mergeCell ref="AG325:AG327"/>
    <mergeCell ref="AC309:AC311"/>
    <mergeCell ref="AH268:AH270"/>
    <mergeCell ref="AB328:AB330"/>
    <mergeCell ref="AA196:AA198"/>
    <mergeCell ref="AA476:AA478"/>
    <mergeCell ref="U271:U273"/>
    <mergeCell ref="Z271:Z273"/>
    <mergeCell ref="AC284:AC286"/>
    <mergeCell ref="AD284:AD286"/>
    <mergeCell ref="AG512:AG515"/>
    <mergeCell ref="AB520:AB522"/>
    <mergeCell ref="AA212:AA214"/>
    <mergeCell ref="AB212:AB214"/>
    <mergeCell ref="Y457:Y460"/>
    <mergeCell ref="Z457:Z460"/>
    <mergeCell ref="AA457:AA460"/>
    <mergeCell ref="V331:V333"/>
    <mergeCell ref="Y391:Y393"/>
    <mergeCell ref="AB411:AB413"/>
    <mergeCell ref="AC411:AC413"/>
    <mergeCell ref="U411:U413"/>
    <mergeCell ref="V411:V413"/>
    <mergeCell ref="Y537:Y539"/>
    <mergeCell ref="V467:V468"/>
    <mergeCell ref="U290:U292"/>
    <mergeCell ref="AG340:AG343"/>
    <mergeCell ref="AG253:AG255"/>
    <mergeCell ref="AE379:AE381"/>
    <mergeCell ref="AF379:AF381"/>
    <mergeCell ref="AG379:AG381"/>
    <mergeCell ref="AE212:AE214"/>
    <mergeCell ref="AD322:AD324"/>
    <mergeCell ref="AG344:AG346"/>
    <mergeCell ref="AJ212:AJ214"/>
    <mergeCell ref="AH249:AH252"/>
    <mergeCell ref="AF362:AF364"/>
    <mergeCell ref="AG362:AG364"/>
    <mergeCell ref="AG309:AG311"/>
    <mergeCell ref="AJ187:AJ188"/>
    <mergeCell ref="AJ184:AJ186"/>
    <mergeCell ref="AI178:AI180"/>
    <mergeCell ref="AJ325:AJ327"/>
    <mergeCell ref="AI334:AI336"/>
    <mergeCell ref="AI328:AI330"/>
    <mergeCell ref="AI325:AI327"/>
    <mergeCell ref="AI340:AI343"/>
    <mergeCell ref="AJ340:AJ343"/>
    <mergeCell ref="AJ318:AJ321"/>
    <mergeCell ref="AH128:AH130"/>
    <mergeCell ref="AJ362:AJ364"/>
    <mergeCell ref="AI359:AI361"/>
    <mergeCell ref="AJ359:AJ361"/>
    <mergeCell ref="AH306:AH308"/>
    <mergeCell ref="AI356:AI358"/>
    <mergeCell ref="AI353:AI355"/>
    <mergeCell ref="AH337:AH339"/>
    <mergeCell ref="AI290:AI292"/>
    <mergeCell ref="AG331:AG333"/>
    <mergeCell ref="AH331:AH333"/>
    <mergeCell ref="AJ196:AJ198"/>
    <mergeCell ref="AE184:AE186"/>
    <mergeCell ref="AJ181:AJ183"/>
    <mergeCell ref="AJ192:AJ195"/>
    <mergeCell ref="AH192:AH195"/>
    <mergeCell ref="AJ208:AJ211"/>
    <mergeCell ref="AJ253:AJ255"/>
    <mergeCell ref="AJ259:AJ260"/>
    <mergeCell ref="AE205:AE207"/>
    <mergeCell ref="AH246:AH248"/>
    <mergeCell ref="AE328:AE330"/>
    <mergeCell ref="AD353:AD355"/>
    <mergeCell ref="AF356:AF358"/>
    <mergeCell ref="AG356:AG358"/>
    <mergeCell ref="AH325:AH327"/>
    <mergeCell ref="AF372:AF375"/>
    <mergeCell ref="AH218:AH220"/>
    <mergeCell ref="AE218:AE220"/>
    <mergeCell ref="AE274:AE276"/>
    <mergeCell ref="AG249:AG252"/>
    <mergeCell ref="AD196:AD198"/>
    <mergeCell ref="AG167:AG169"/>
    <mergeCell ref="AG160:AG161"/>
    <mergeCell ref="AF164:AF166"/>
    <mergeCell ref="AI164:AI166"/>
    <mergeCell ref="AJ164:AJ166"/>
    <mergeCell ref="AH253:AH255"/>
    <mergeCell ref="AG246:AG248"/>
    <mergeCell ref="AF128:AF130"/>
    <mergeCell ref="AF131:AF134"/>
    <mergeCell ref="AI187:AI188"/>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84:AG186"/>
    <mergeCell ref="AH184:AH186"/>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84:AF186"/>
    <mergeCell ref="AB184:AB186"/>
    <mergeCell ref="AI184:AI186"/>
    <mergeCell ref="AI181:AI183"/>
    <mergeCell ref="AI145:AI146"/>
    <mergeCell ref="AJ145:AJ146"/>
    <mergeCell ref="AC147:AC150"/>
    <mergeCell ref="AD147:AD150"/>
    <mergeCell ref="AE147:AE150"/>
    <mergeCell ref="AF147:AF150"/>
    <mergeCell ref="AG147:AG150"/>
    <mergeCell ref="AH147:AH150"/>
    <mergeCell ref="AI147:AI150"/>
    <mergeCell ref="AJ147:AJ150"/>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AF192:AF195"/>
    <mergeCell ref="AI63:AI65"/>
    <mergeCell ref="AJ63:AJ65"/>
    <mergeCell ref="AI60:AI62"/>
    <mergeCell ref="AJ69:AJ71"/>
    <mergeCell ref="AC95:AC97"/>
    <mergeCell ref="AI117:AI118"/>
    <mergeCell ref="AG164:AG166"/>
    <mergeCell ref="AG178:AG180"/>
    <mergeCell ref="AB141:AB143"/>
    <mergeCell ref="AA135:AA137"/>
    <mergeCell ref="AB135:AB137"/>
    <mergeCell ref="AB36:AB38"/>
    <mergeCell ref="AE154:AE156"/>
    <mergeCell ref="AJ157:AJ159"/>
    <mergeCell ref="AI157:AI159"/>
    <mergeCell ref="AE124:AE127"/>
    <mergeCell ref="AF124:AF127"/>
    <mergeCell ref="V141:V143"/>
    <mergeCell ref="Z151:Z153"/>
    <mergeCell ref="AA151:AA153"/>
    <mergeCell ref="V170:V173"/>
    <mergeCell ref="W170:W173"/>
    <mergeCell ref="X170:X173"/>
    <mergeCell ref="Y170:Y173"/>
    <mergeCell ref="W151:W153"/>
    <mergeCell ref="AC154:AC156"/>
    <mergeCell ref="AD154:AD156"/>
    <mergeCell ref="X141:X143"/>
    <mergeCell ref="AF85:AF87"/>
    <mergeCell ref="V167:V169"/>
    <mergeCell ref="Z128:Z130"/>
    <mergeCell ref="AG42:AG44"/>
    <mergeCell ref="AH42:AH44"/>
    <mergeCell ref="AI42:AI44"/>
    <mergeCell ref="AJ42:AJ44"/>
    <mergeCell ref="AG49:AG52"/>
    <mergeCell ref="AH49:AH52"/>
    <mergeCell ref="AF76:AF78"/>
    <mergeCell ref="AG76:AG78"/>
    <mergeCell ref="AD174:AD177"/>
    <mergeCell ref="AD184:AD186"/>
    <mergeCell ref="AI131:AI134"/>
    <mergeCell ref="AJ138:AJ140"/>
    <mergeCell ref="AF138:AF140"/>
    <mergeCell ref="AG138:AG140"/>
    <mergeCell ref="AH138:AH140"/>
    <mergeCell ref="AJ114:AJ116"/>
    <mergeCell ref="AB131:AB134"/>
    <mergeCell ref="AJ120:AJ123"/>
    <mergeCell ref="AJ124:AJ127"/>
    <mergeCell ref="AI124:AI127"/>
    <mergeCell ref="AI138:AI140"/>
    <mergeCell ref="AE135:AE137"/>
    <mergeCell ref="AA66:AA68"/>
    <mergeCell ref="AI151:AI153"/>
    <mergeCell ref="AJ151:AJ153"/>
    <mergeCell ref="AJ60:AJ62"/>
    <mergeCell ref="AD170:AD173"/>
    <mergeCell ref="AE170:AE173"/>
    <mergeCell ref="AF170:AF173"/>
    <mergeCell ref="AH120:AH123"/>
    <mergeCell ref="AG108:AG110"/>
    <mergeCell ref="AH108:AH110"/>
    <mergeCell ref="AJ9:AJ14"/>
    <mergeCell ref="AA9:AA14"/>
    <mergeCell ref="F13:F14"/>
    <mergeCell ref="AJ18:AJ23"/>
    <mergeCell ref="AJ15:AJ17"/>
    <mergeCell ref="Q24:Q26"/>
    <mergeCell ref="N24:N26"/>
    <mergeCell ref="H24:H26"/>
    <mergeCell ref="G18:G23"/>
    <mergeCell ref="H18:H23"/>
    <mergeCell ref="F20:F21"/>
    <mergeCell ref="AJ24:AJ26"/>
    <mergeCell ref="O24:O26"/>
    <mergeCell ref="I18:I23"/>
    <mergeCell ref="AF18:AF19"/>
    <mergeCell ref="AF24:AF26"/>
    <mergeCell ref="Z18:Z19"/>
    <mergeCell ref="AC49:AC52"/>
    <mergeCell ref="AA42:AA44"/>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8:J30"/>
    <mergeCell ref="B27:B32"/>
    <mergeCell ref="C27:C32"/>
    <mergeCell ref="D27:D32"/>
    <mergeCell ref="E27:E32"/>
    <mergeCell ref="H27:H32"/>
    <mergeCell ref="AJ5:AJ6"/>
    <mergeCell ref="P5:P6"/>
    <mergeCell ref="Q5:Q6"/>
    <mergeCell ref="R5:R6"/>
    <mergeCell ref="AC5:AC6"/>
    <mergeCell ref="T15:T17"/>
    <mergeCell ref="W18:W19"/>
    <mergeCell ref="X18:X19"/>
    <mergeCell ref="X24:X26"/>
    <mergeCell ref="W22:W23"/>
    <mergeCell ref="X22:X23"/>
    <mergeCell ref="W24:W26"/>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P24:P26"/>
    <mergeCell ref="Q18:Q23"/>
    <mergeCell ref="AG24:AG26"/>
    <mergeCell ref="AB31:AB32"/>
    <mergeCell ref="AC31:AC32"/>
    <mergeCell ref="AD31:AD32"/>
    <mergeCell ref="AB27:AB30"/>
    <mergeCell ref="AE31:AE32"/>
    <mergeCell ref="AB24:AB26"/>
    <mergeCell ref="AC24:AC26"/>
    <mergeCell ref="Y27:Y30"/>
    <mergeCell ref="Y31:Y32"/>
    <mergeCell ref="V18:V19"/>
    <mergeCell ref="Y22:Y23"/>
    <mergeCell ref="AA27:AA30"/>
    <mergeCell ref="P27:P32"/>
    <mergeCell ref="Z24:Z26"/>
    <mergeCell ref="AA24:AA26"/>
    <mergeCell ref="E24:E26"/>
    <mergeCell ref="G24:G26"/>
    <mergeCell ref="Z27:Z30"/>
    <mergeCell ref="R24:R26"/>
    <mergeCell ref="W31:W32"/>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I24:I26"/>
    <mergeCell ref="AB18:AB19"/>
    <mergeCell ref="AB20:AB21"/>
    <mergeCell ref="T24:T26"/>
    <mergeCell ref="U24:U26"/>
    <mergeCell ref="V24:V26"/>
    <mergeCell ref="L28:L30"/>
    <mergeCell ref="M28:M30"/>
    <mergeCell ref="U27:U30"/>
    <mergeCell ref="W27:W30"/>
    <mergeCell ref="X27:X30"/>
    <mergeCell ref="N18:N23"/>
    <mergeCell ref="O18:O23"/>
    <mergeCell ref="AE24:AE26"/>
    <mergeCell ref="B9:B14"/>
    <mergeCell ref="C9:C14"/>
    <mergeCell ref="D9:D14"/>
    <mergeCell ref="E9:E14"/>
    <mergeCell ref="G9:G14"/>
    <mergeCell ref="H9:H14"/>
    <mergeCell ref="I9:I14"/>
    <mergeCell ref="N9:N14"/>
    <mergeCell ref="O9:O14"/>
    <mergeCell ref="P9:P14"/>
    <mergeCell ref="Q9:Q14"/>
    <mergeCell ref="B24:B26"/>
    <mergeCell ref="C24:C26"/>
    <mergeCell ref="D24:D26"/>
    <mergeCell ref="F24:F26"/>
    <mergeCell ref="V9:V14"/>
    <mergeCell ref="AB9:AB14"/>
    <mergeCell ref="AC9:AC14"/>
    <mergeCell ref="AD9:AD14"/>
    <mergeCell ref="V20:V21"/>
    <mergeCell ref="Y18:Y19"/>
    <mergeCell ref="AA20:AA21"/>
    <mergeCell ref="AA18:AA19"/>
    <mergeCell ref="N27:N32"/>
    <mergeCell ref="F31:F32"/>
    <mergeCell ref="F27:F30"/>
    <mergeCell ref="R42:R44"/>
    <mergeCell ref="W33:W35"/>
    <mergeCell ref="X31:X32"/>
    <mergeCell ref="X39:X41"/>
    <mergeCell ref="T42:T44"/>
    <mergeCell ref="P63:P65"/>
    <mergeCell ref="Q63:Q65"/>
    <mergeCell ref="R63:R65"/>
    <mergeCell ref="S63:S65"/>
    <mergeCell ref="T63:T65"/>
    <mergeCell ref="U63:U65"/>
    <mergeCell ref="V27:V30"/>
    <mergeCell ref="U31:U32"/>
    <mergeCell ref="Q27:Q32"/>
    <mergeCell ref="R27:R32"/>
    <mergeCell ref="S27:S32"/>
    <mergeCell ref="T27:T32"/>
    <mergeCell ref="S24:S26"/>
    <mergeCell ref="S18:S23"/>
    <mergeCell ref="V31:V32"/>
    <mergeCell ref="Z31:Z32"/>
    <mergeCell ref="R53:R54"/>
    <mergeCell ref="S53:S54"/>
    <mergeCell ref="T53:T54"/>
    <mergeCell ref="U53:U54"/>
    <mergeCell ref="V53:V54"/>
    <mergeCell ref="W53:W54"/>
    <mergeCell ref="X53:X54"/>
    <mergeCell ref="Y53:Y54"/>
    <mergeCell ref="Z53:Z54"/>
    <mergeCell ref="U42:U44"/>
    <mergeCell ref="X63:X65"/>
    <mergeCell ref="P49:P52"/>
    <mergeCell ref="Q49:Q52"/>
    <mergeCell ref="T49:T52"/>
    <mergeCell ref="Y63:Y65"/>
    <mergeCell ref="U20:U21"/>
    <mergeCell ref="Y24:Y26"/>
    <mergeCell ref="Y20:Y21"/>
    <mergeCell ref="W20:W21"/>
    <mergeCell ref="U22:U23"/>
    <mergeCell ref="U39:U41"/>
    <mergeCell ref="W60:W62"/>
    <mergeCell ref="X60:X62"/>
    <mergeCell ref="V33:V35"/>
    <mergeCell ref="Y42:Y44"/>
    <mergeCell ref="Y36:Y38"/>
    <mergeCell ref="X33:X35"/>
    <mergeCell ref="Y39:Y41"/>
    <mergeCell ref="G27:G32"/>
    <mergeCell ref="P18:P23"/>
    <mergeCell ref="O63:O65"/>
    <mergeCell ref="B36:B38"/>
    <mergeCell ref="C36:C38"/>
    <mergeCell ref="B33:B35"/>
    <mergeCell ref="B69:B71"/>
    <mergeCell ref="C69:C71"/>
    <mergeCell ref="D69:D71"/>
    <mergeCell ref="D49:D52"/>
    <mergeCell ref="E49:E52"/>
    <mergeCell ref="V72:V75"/>
    <mergeCell ref="W72:W75"/>
    <mergeCell ref="O36:O38"/>
    <mergeCell ref="N33:N35"/>
    <mergeCell ref="O33:O35"/>
    <mergeCell ref="V63:V65"/>
    <mergeCell ref="W63:W65"/>
    <mergeCell ref="X72:X75"/>
    <mergeCell ref="N72:N75"/>
    <mergeCell ref="O72:O75"/>
    <mergeCell ref="R69:R71"/>
    <mergeCell ref="Y33:Y35"/>
    <mergeCell ref="B39:B41"/>
    <mergeCell ref="B63:B65"/>
    <mergeCell ref="C63:C65"/>
    <mergeCell ref="D63:D65"/>
    <mergeCell ref="E63:E65"/>
    <mergeCell ref="F63:F65"/>
    <mergeCell ref="G63:G65"/>
    <mergeCell ref="H63:H65"/>
    <mergeCell ref="I63:I65"/>
    <mergeCell ref="B49:B52"/>
    <mergeCell ref="P42:P44"/>
    <mergeCell ref="Q42:Q44"/>
    <mergeCell ref="U49:U52"/>
    <mergeCell ref="V49:V52"/>
    <mergeCell ref="W49:W52"/>
    <mergeCell ref="I27:I32"/>
    <mergeCell ref="Q36:Q38"/>
    <mergeCell ref="R36:R38"/>
    <mergeCell ref="S36:S38"/>
    <mergeCell ref="T36:T38"/>
    <mergeCell ref="U36:U38"/>
    <mergeCell ref="V36:V38"/>
    <mergeCell ref="W36:W38"/>
    <mergeCell ref="X36:X38"/>
    <mergeCell ref="D72:D75"/>
    <mergeCell ref="E72:E75"/>
    <mergeCell ref="F72:F75"/>
    <mergeCell ref="G72:G75"/>
    <mergeCell ref="H72:H75"/>
    <mergeCell ref="F36:F38"/>
    <mergeCell ref="G36:G38"/>
    <mergeCell ref="H36:H38"/>
    <mergeCell ref="I36:I38"/>
    <mergeCell ref="N36:N38"/>
    <mergeCell ref="N49:N52"/>
    <mergeCell ref="O49:O52"/>
    <mergeCell ref="O53:O54"/>
    <mergeCell ref="P53:P54"/>
    <mergeCell ref="Q53:Q54"/>
    <mergeCell ref="X49:X52"/>
    <mergeCell ref="P36:P38"/>
    <mergeCell ref="S49:S52"/>
    <mergeCell ref="P45:P48"/>
    <mergeCell ref="Q45:Q48"/>
    <mergeCell ref="R45:R48"/>
    <mergeCell ref="S45:S48"/>
    <mergeCell ref="T45:T48"/>
    <mergeCell ref="W39:W41"/>
    <mergeCell ref="E66:E68"/>
    <mergeCell ref="F66:F68"/>
    <mergeCell ref="G66:G68"/>
    <mergeCell ref="H66:H68"/>
    <mergeCell ref="I66:I68"/>
    <mergeCell ref="N66:N68"/>
    <mergeCell ref="O66:O68"/>
    <mergeCell ref="P66:P68"/>
    <mergeCell ref="Q66:Q68"/>
    <mergeCell ref="R66:R68"/>
    <mergeCell ref="S66:S68"/>
    <mergeCell ref="F49:F52"/>
    <mergeCell ref="G49:G52"/>
    <mergeCell ref="H49:H52"/>
    <mergeCell ref="I49:I52"/>
    <mergeCell ref="U69:U71"/>
    <mergeCell ref="R55:R56"/>
    <mergeCell ref="S55:S56"/>
    <mergeCell ref="T55:T56"/>
    <mergeCell ref="U55:U56"/>
    <mergeCell ref="V55:V56"/>
    <mergeCell ref="W55:W56"/>
    <mergeCell ref="X55:X56"/>
    <mergeCell ref="O45:O48"/>
    <mergeCell ref="D39:D41"/>
    <mergeCell ref="E39:E41"/>
    <mergeCell ref="F39:F41"/>
    <mergeCell ref="G39:G41"/>
    <mergeCell ref="H39:H41"/>
    <mergeCell ref="I39:I41"/>
    <mergeCell ref="N39:N41"/>
    <mergeCell ref="D120:D123"/>
    <mergeCell ref="F124:F127"/>
    <mergeCell ref="D111:D113"/>
    <mergeCell ref="H108:H110"/>
    <mergeCell ref="I108:I110"/>
    <mergeCell ref="B111:B113"/>
    <mergeCell ref="H69:H71"/>
    <mergeCell ref="B60:B62"/>
    <mergeCell ref="C60:C62"/>
    <mergeCell ref="D60:D62"/>
    <mergeCell ref="E60:E62"/>
    <mergeCell ref="F60:F62"/>
    <mergeCell ref="G60:G62"/>
    <mergeCell ref="H60:H62"/>
    <mergeCell ref="I60:I62"/>
    <mergeCell ref="D95:D97"/>
    <mergeCell ref="E95:E97"/>
    <mergeCell ref="F95:F97"/>
    <mergeCell ref="B66:B68"/>
    <mergeCell ref="C66:C68"/>
    <mergeCell ref="D66:D68"/>
    <mergeCell ref="B55:B56"/>
    <mergeCell ref="C55:C56"/>
    <mergeCell ref="D55:D56"/>
    <mergeCell ref="E55:E56"/>
    <mergeCell ref="F55:F56"/>
    <mergeCell ref="G55:G56"/>
    <mergeCell ref="H55:H56"/>
    <mergeCell ref="I55:I56"/>
    <mergeCell ref="N55:N56"/>
    <mergeCell ref="O55:O56"/>
    <mergeCell ref="P55:P56"/>
    <mergeCell ref="Q55:Q56"/>
    <mergeCell ref="B85:B87"/>
    <mergeCell ref="C85:C87"/>
    <mergeCell ref="D85:D87"/>
    <mergeCell ref="E85:E87"/>
    <mergeCell ref="F85:F87"/>
    <mergeCell ref="G85:G87"/>
    <mergeCell ref="H85:H87"/>
    <mergeCell ref="I85:I87"/>
    <mergeCell ref="Q120:Q123"/>
    <mergeCell ref="H120:H123"/>
    <mergeCell ref="I120:I123"/>
    <mergeCell ref="P72:P75"/>
    <mergeCell ref="Q72:Q75"/>
    <mergeCell ref="H76:H78"/>
    <mergeCell ref="I76:I78"/>
    <mergeCell ref="N76:N78"/>
    <mergeCell ref="C82:C84"/>
    <mergeCell ref="D82:D84"/>
    <mergeCell ref="E82:E84"/>
    <mergeCell ref="F82:F84"/>
    <mergeCell ref="G82:G84"/>
    <mergeCell ref="B114:B116"/>
    <mergeCell ref="C114:C116"/>
    <mergeCell ref="D114:D116"/>
    <mergeCell ref="C124:C127"/>
    <mergeCell ref="O79:O81"/>
    <mergeCell ref="P79:P81"/>
    <mergeCell ref="H92:H94"/>
    <mergeCell ref="I124:I127"/>
    <mergeCell ref="I88:I91"/>
    <mergeCell ref="H79:H81"/>
    <mergeCell ref="AD36:AD38"/>
    <mergeCell ref="AE36:AE38"/>
    <mergeCell ref="R76:R78"/>
    <mergeCell ref="AG88:AG91"/>
    <mergeCell ref="AH88:AH91"/>
    <mergeCell ref="AA88:AA91"/>
    <mergeCell ref="AB88:AB91"/>
    <mergeCell ref="AA69:AA71"/>
    <mergeCell ref="G33:G35"/>
    <mergeCell ref="N60:N62"/>
    <mergeCell ref="O60:O62"/>
    <mergeCell ref="B53:B54"/>
    <mergeCell ref="C53:C54"/>
    <mergeCell ref="D53:D54"/>
    <mergeCell ref="E53:E54"/>
    <mergeCell ref="F53:F54"/>
    <mergeCell ref="G53:G54"/>
    <mergeCell ref="H53:H54"/>
    <mergeCell ref="I53:I54"/>
    <mergeCell ref="N53:N54"/>
    <mergeCell ref="Y60:Y62"/>
    <mergeCell ref="AB49:AB52"/>
    <mergeCell ref="Z79:Z81"/>
    <mergeCell ref="R92:R94"/>
    <mergeCell ref="Z85:Z87"/>
    <mergeCell ref="Z92:Z94"/>
    <mergeCell ref="AG79:AG81"/>
    <mergeCell ref="AC88:AC91"/>
    <mergeCell ref="W76:W78"/>
    <mergeCell ref="AA85:AA87"/>
    <mergeCell ref="J33:J34"/>
    <mergeCell ref="N63:N65"/>
    <mergeCell ref="V69:V71"/>
    <mergeCell ref="W69:W71"/>
    <mergeCell ref="Z60:Z62"/>
    <mergeCell ref="Z66:Z68"/>
    <mergeCell ref="B57:B59"/>
    <mergeCell ref="C57:C59"/>
    <mergeCell ref="I72:I75"/>
    <mergeCell ref="C72:C75"/>
    <mergeCell ref="I69:I71"/>
    <mergeCell ref="Y49:Y52"/>
    <mergeCell ref="N69:N71"/>
    <mergeCell ref="O69:O71"/>
    <mergeCell ref="P69:P71"/>
    <mergeCell ref="Q69:Q71"/>
    <mergeCell ref="C39:C41"/>
    <mergeCell ref="C33:C35"/>
    <mergeCell ref="D33:D35"/>
    <mergeCell ref="E33:E35"/>
    <mergeCell ref="F33:F35"/>
    <mergeCell ref="B45:B48"/>
    <mergeCell ref="D45:D48"/>
    <mergeCell ref="E45:E48"/>
    <mergeCell ref="F45:F48"/>
    <mergeCell ref="G45:G48"/>
    <mergeCell ref="H45:H48"/>
    <mergeCell ref="B42:B44"/>
    <mergeCell ref="C42:C44"/>
    <mergeCell ref="D42:D44"/>
    <mergeCell ref="E42:E44"/>
    <mergeCell ref="F42:F44"/>
    <mergeCell ref="G42:G44"/>
    <mergeCell ref="H42:H44"/>
    <mergeCell ref="U141:U143"/>
    <mergeCell ref="Q135:Q137"/>
    <mergeCell ref="AH135:AH137"/>
    <mergeCell ref="AI135:AI137"/>
    <mergeCell ref="Z141:Z143"/>
    <mergeCell ref="X108:X110"/>
    <mergeCell ref="Y108:Y110"/>
    <mergeCell ref="Z108:Z110"/>
    <mergeCell ref="V114:V116"/>
    <mergeCell ref="AH76:AH78"/>
    <mergeCell ref="S120:S123"/>
    <mergeCell ref="AJ49:AJ52"/>
    <mergeCell ref="AI36:AI38"/>
    <mergeCell ref="AJ36:AJ38"/>
    <mergeCell ref="AB53:AB54"/>
    <mergeCell ref="AC53:AC54"/>
    <mergeCell ref="AD53:AD54"/>
    <mergeCell ref="AJ95:AJ97"/>
    <mergeCell ref="AE53:AE54"/>
    <mergeCell ref="AJ72:AJ75"/>
    <mergeCell ref="AA92:AA94"/>
    <mergeCell ref="AB92:AB94"/>
    <mergeCell ref="AC92:AC94"/>
    <mergeCell ref="AG39:AG41"/>
    <mergeCell ref="AA36:AA38"/>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5:Z48"/>
    <mergeCell ref="Z36:Z38"/>
    <mergeCell ref="Z49:Z52"/>
    <mergeCell ref="AE39:AE41"/>
    <mergeCell ref="AF39:AF41"/>
    <mergeCell ref="AJ79:AJ81"/>
    <mergeCell ref="AJ76:AJ78"/>
    <mergeCell ref="AH66:AH68"/>
    <mergeCell ref="AJ53:AJ54"/>
    <mergeCell ref="Y45:Y48"/>
    <mergeCell ref="Q39:Q41"/>
    <mergeCell ref="R39:R41"/>
    <mergeCell ref="S39:S41"/>
    <mergeCell ref="T39:T41"/>
    <mergeCell ref="X69:X71"/>
    <mergeCell ref="R49:R52"/>
    <mergeCell ref="Y92:Y94"/>
    <mergeCell ref="AI69:AI71"/>
    <mergeCell ref="AF63:AF65"/>
    <mergeCell ref="AH63:AH65"/>
    <mergeCell ref="Z39:Z41"/>
    <mergeCell ref="AG27:AG32"/>
    <mergeCell ref="AJ27:AJ32"/>
    <mergeCell ref="AI27:AI32"/>
    <mergeCell ref="AB66:AB68"/>
    <mergeCell ref="AC63:AC65"/>
    <mergeCell ref="AD63:AD65"/>
    <mergeCell ref="AE63:AE65"/>
    <mergeCell ref="AA31:AA32"/>
    <mergeCell ref="AI39:AI41"/>
    <mergeCell ref="AC45:AC48"/>
    <mergeCell ref="AD45:AD48"/>
    <mergeCell ref="AE45:AE48"/>
    <mergeCell ref="AF45:AF48"/>
    <mergeCell ref="AG45:AG48"/>
    <mergeCell ref="AH45:AH48"/>
    <mergeCell ref="AI45:AI48"/>
    <mergeCell ref="AB69:AB71"/>
    <mergeCell ref="AC69:AC71"/>
    <mergeCell ref="AD69:AD71"/>
    <mergeCell ref="AE69:AE71"/>
    <mergeCell ref="AI79:AI81"/>
    <mergeCell ref="Z69:Z71"/>
    <mergeCell ref="Z33:Z35"/>
    <mergeCell ref="Z42:Z44"/>
    <mergeCell ref="AC66:AC68"/>
    <mergeCell ref="AD66:AD68"/>
    <mergeCell ref="AE33:AE35"/>
    <mergeCell ref="AF33:AF35"/>
    <mergeCell ref="AG33:AG35"/>
    <mergeCell ref="AH33:AH35"/>
    <mergeCell ref="AJ45:AJ48"/>
    <mergeCell ref="AF27:AF30"/>
    <mergeCell ref="AF31:AF32"/>
    <mergeCell ref="AI49:AI52"/>
    <mergeCell ref="AH27:AH32"/>
    <mergeCell ref="AJ39:AJ41"/>
    <mergeCell ref="AE60:AE62"/>
    <mergeCell ref="AA63:AA65"/>
    <mergeCell ref="AI33:AI35"/>
    <mergeCell ref="AA33:AA35"/>
    <mergeCell ref="AJ33:AJ35"/>
    <mergeCell ref="Z63:Z65"/>
    <mergeCell ref="AA45:AA48"/>
    <mergeCell ref="AB45:AB48"/>
    <mergeCell ref="AA39:AA41"/>
    <mergeCell ref="AB39:AB41"/>
    <mergeCell ref="AC39:AC41"/>
    <mergeCell ref="AD42:AD44"/>
    <mergeCell ref="AE42:AE44"/>
    <mergeCell ref="AD76:AD78"/>
    <mergeCell ref="AF60:AF62"/>
    <mergeCell ref="AH39:AH41"/>
    <mergeCell ref="AF42:AF44"/>
    <mergeCell ref="AG53:AG54"/>
    <mergeCell ref="AH53:AH54"/>
    <mergeCell ref="AC36:AC38"/>
    <mergeCell ref="O27:O32"/>
    <mergeCell ref="K28:K30"/>
    <mergeCell ref="AI24:AI26"/>
    <mergeCell ref="AB154:AB156"/>
    <mergeCell ref="AH69:AH71"/>
    <mergeCell ref="AG85:AG87"/>
    <mergeCell ref="AE117:AE118"/>
    <mergeCell ref="AG36:AG38"/>
    <mergeCell ref="AE108:AE110"/>
    <mergeCell ref="AF108:AF110"/>
    <mergeCell ref="AI66:AI68"/>
    <mergeCell ref="AJ66:AJ68"/>
    <mergeCell ref="AI76:AI78"/>
    <mergeCell ref="AH24:AH26"/>
    <mergeCell ref="AD88:AD91"/>
    <mergeCell ref="AE88:AE91"/>
    <mergeCell ref="AC60:AC62"/>
    <mergeCell ref="AD60:AD62"/>
    <mergeCell ref="AB42:AB44"/>
    <mergeCell ref="AC42:AC44"/>
    <mergeCell ref="AA60:AA62"/>
    <mergeCell ref="AA49:AA52"/>
    <mergeCell ref="AF53:AF54"/>
    <mergeCell ref="AB33:AB35"/>
    <mergeCell ref="AC33:AC35"/>
    <mergeCell ref="AD33:AD35"/>
    <mergeCell ref="AE92:AE94"/>
    <mergeCell ref="AF92:AF94"/>
    <mergeCell ref="AG92:AG94"/>
    <mergeCell ref="AE85:AE87"/>
    <mergeCell ref="AE27:AE30"/>
    <mergeCell ref="AF111:AF113"/>
    <mergeCell ref="AD39:AD41"/>
    <mergeCell ref="AC27:AC30"/>
    <mergeCell ref="AD27:AD30"/>
    <mergeCell ref="AF66:AF68"/>
    <mergeCell ref="AG66:AG68"/>
    <mergeCell ref="AF69:AF71"/>
    <mergeCell ref="AA53:AA54"/>
    <mergeCell ref="AI72:AI75"/>
    <mergeCell ref="AF36:AF38"/>
    <mergeCell ref="AH36:AH38"/>
    <mergeCell ref="AD49:AD52"/>
    <mergeCell ref="AE49:AE52"/>
    <mergeCell ref="AF49:AF52"/>
    <mergeCell ref="AG63:AG65"/>
    <mergeCell ref="AH92:AH94"/>
    <mergeCell ref="AI108:AI110"/>
    <mergeCell ref="AD24:AD26"/>
    <mergeCell ref="AF151:AF153"/>
    <mergeCell ref="AD151:AD153"/>
    <mergeCell ref="AG151:AG153"/>
    <mergeCell ref="AA138:AA140"/>
    <mergeCell ref="AB138:AB140"/>
    <mergeCell ref="AC138:AC140"/>
    <mergeCell ref="AD138:AD140"/>
    <mergeCell ref="AH114:AH116"/>
    <mergeCell ref="AI114:AI116"/>
    <mergeCell ref="AJ88:AJ91"/>
    <mergeCell ref="AI82:AI84"/>
    <mergeCell ref="AI53:AI54"/>
    <mergeCell ref="AJ82:AJ84"/>
    <mergeCell ref="AA131:AA134"/>
    <mergeCell ref="AJ202:AJ204"/>
    <mergeCell ref="AJ199:AJ201"/>
    <mergeCell ref="AI189:AI191"/>
    <mergeCell ref="AI300:AI302"/>
    <mergeCell ref="AJ300:AJ302"/>
    <mergeCell ref="AH347:AH349"/>
    <mergeCell ref="AI347:AI349"/>
    <mergeCell ref="AJ347:AJ349"/>
    <mergeCell ref="AJ237:AJ239"/>
    <mergeCell ref="AJ344:AJ346"/>
    <mergeCell ref="AI212:AI214"/>
    <mergeCell ref="AJ368:AJ371"/>
    <mergeCell ref="AH340:AH343"/>
    <mergeCell ref="AJ284:AJ286"/>
    <mergeCell ref="AG284:AG286"/>
    <mergeCell ref="AI277:AI280"/>
    <mergeCell ref="AI284:AI286"/>
    <mergeCell ref="AJ277:AJ280"/>
    <mergeCell ref="AH274:AH276"/>
    <mergeCell ref="AI274:AI276"/>
    <mergeCell ref="AJ274:AJ276"/>
    <mergeCell ref="AJ271:AJ273"/>
    <mergeCell ref="AE249:AE252"/>
    <mergeCell ref="AI261:AI263"/>
    <mergeCell ref="AF256:AF258"/>
    <mergeCell ref="AG256:AG258"/>
    <mergeCell ref="AH256:AH258"/>
    <mergeCell ref="AI256:AI258"/>
    <mergeCell ref="AJ256:AJ258"/>
    <mergeCell ref="AI306:AI308"/>
    <mergeCell ref="AH290:AH292"/>
    <mergeCell ref="AD277:AD280"/>
    <mergeCell ref="AF334:AF336"/>
    <mergeCell ref="AF337:AF339"/>
    <mergeCell ref="AH303:AH305"/>
    <mergeCell ref="AJ221:AJ223"/>
    <mergeCell ref="AJ227:AJ230"/>
    <mergeCell ref="AE325:AE327"/>
    <mergeCell ref="AJ315:AJ317"/>
    <mergeCell ref="AJ306:AJ308"/>
    <mergeCell ref="AJ309:AJ311"/>
    <mergeCell ref="AJ249:AJ252"/>
    <mergeCell ref="AG303:AG305"/>
    <mergeCell ref="AD359:AD361"/>
    <mergeCell ref="AJ337:AJ339"/>
    <mergeCell ref="AG199:AG201"/>
    <mergeCell ref="AH199:AH201"/>
    <mergeCell ref="AJ218:AJ220"/>
    <mergeCell ref="AH224:AH226"/>
    <mergeCell ref="AI224:AI226"/>
    <mergeCell ref="AD224:AD226"/>
    <mergeCell ref="AG268:AG270"/>
    <mergeCell ref="AH368:AH371"/>
    <mergeCell ref="AE306:AE308"/>
    <mergeCell ref="AF306:AF308"/>
    <mergeCell ref="AG224:AG226"/>
    <mergeCell ref="AH315:AH317"/>
    <mergeCell ref="AH287:AH289"/>
    <mergeCell ref="AI287:AI289"/>
    <mergeCell ref="AH362:AH364"/>
    <mergeCell ref="AE196:AE198"/>
    <mergeCell ref="AF196:AF198"/>
    <mergeCell ref="AC376:AC378"/>
    <mergeCell ref="AD376:AD378"/>
    <mergeCell ref="AE376:AE378"/>
    <mergeCell ref="AF376:AF378"/>
    <mergeCell ref="AE284:AE286"/>
    <mergeCell ref="AF284:AF286"/>
    <mergeCell ref="AC350:AC352"/>
    <mergeCell ref="AD350:AD352"/>
    <mergeCell ref="AC337:AC339"/>
    <mergeCell ref="AG318:AG321"/>
    <mergeCell ref="AB202:AB204"/>
    <mergeCell ref="AB284:AB286"/>
    <mergeCell ref="AG376:AG378"/>
    <mergeCell ref="AB271:AB273"/>
    <mergeCell ref="AG372:AG375"/>
    <mergeCell ref="AJ350:AJ352"/>
    <mergeCell ref="AI350:AI352"/>
    <mergeCell ref="AD303:AD305"/>
    <mergeCell ref="AJ334:AJ336"/>
    <mergeCell ref="AE303:AE305"/>
    <mergeCell ref="AG287:AG289"/>
    <mergeCell ref="AE224:AE226"/>
    <mergeCell ref="AF224:AF226"/>
    <mergeCell ref="AE312:AE314"/>
    <mergeCell ref="AH240:AH242"/>
    <mergeCell ref="AI208:AI211"/>
    <mergeCell ref="AG208:AG211"/>
    <mergeCell ref="AD215:AD217"/>
    <mergeCell ref="AD221:AD223"/>
    <mergeCell ref="AI218:AI220"/>
    <mergeCell ref="AG221:AG223"/>
    <mergeCell ref="AH221:AH223"/>
    <mergeCell ref="AB315:AB317"/>
    <mergeCell ref="AB205:AB207"/>
    <mergeCell ref="AB218:AB220"/>
    <mergeCell ref="AB221:AB223"/>
    <mergeCell ref="AB249:AB252"/>
    <mergeCell ref="AJ240:AJ242"/>
    <mergeCell ref="AJ264:AJ267"/>
    <mergeCell ref="AJ268:AJ270"/>
    <mergeCell ref="AB268:AB270"/>
    <mergeCell ref="AJ224:AJ226"/>
    <mergeCell ref="AD318:AD321"/>
    <mergeCell ref="AD340:AD343"/>
    <mergeCell ref="AG337:AG339"/>
    <mergeCell ref="AF218:AF220"/>
    <mergeCell ref="AH208:AH211"/>
    <mergeCell ref="AF205:AF207"/>
    <mergeCell ref="AG365:AG367"/>
    <mergeCell ref="AC224:AC226"/>
    <mergeCell ref="AF340:AF343"/>
    <mergeCell ref="AG347:AG349"/>
    <mergeCell ref="AC293:AC296"/>
    <mergeCell ref="AC208:AC211"/>
    <mergeCell ref="AF274:AF276"/>
    <mergeCell ref="AI281:AI283"/>
    <mergeCell ref="AF264:AF267"/>
    <mergeCell ref="AG264:AG267"/>
    <mergeCell ref="AH264:AH267"/>
    <mergeCell ref="AI264:AI267"/>
    <mergeCell ref="AF259:AF260"/>
    <mergeCell ref="AG259:AG260"/>
    <mergeCell ref="AH259:AH260"/>
    <mergeCell ref="AI259:AI260"/>
    <mergeCell ref="AC189:AC191"/>
    <mergeCell ref="AD189:AD191"/>
    <mergeCell ref="AF189:AF191"/>
    <mergeCell ref="AH353:AH355"/>
    <mergeCell ref="AF322:AF324"/>
    <mergeCell ref="AC281:AC283"/>
    <mergeCell ref="AD281:AD283"/>
    <mergeCell ref="AE281:AE283"/>
    <mergeCell ref="AD309:AD311"/>
    <mergeCell ref="AE309:AE311"/>
    <mergeCell ref="AC306:AC308"/>
    <mergeCell ref="AD240:AD242"/>
    <mergeCell ref="AG196:AG198"/>
    <mergeCell ref="AD334:AD336"/>
    <mergeCell ref="AJ293:AJ296"/>
    <mergeCell ref="AD287:AD289"/>
    <mergeCell ref="AE287:AE289"/>
    <mergeCell ref="AI315:AI317"/>
    <mergeCell ref="AI202:AI204"/>
    <mergeCell ref="AH202:AH204"/>
    <mergeCell ref="AF202:AF204"/>
    <mergeCell ref="AB192:AB195"/>
    <mergeCell ref="AG212:AG214"/>
    <mergeCell ref="AH212:AH214"/>
    <mergeCell ref="AE221:AE223"/>
    <mergeCell ref="AF221:AF223"/>
    <mergeCell ref="AI318:AI321"/>
    <mergeCell ref="AD218:AD220"/>
    <mergeCell ref="AH277:AH280"/>
    <mergeCell ref="AH187:AH188"/>
    <mergeCell ref="AI196:AI198"/>
    <mergeCell ref="AG187:AG188"/>
    <mergeCell ref="AH309:AH311"/>
    <mergeCell ref="AI309:AI311"/>
    <mergeCell ref="AH293:AH296"/>
    <mergeCell ref="AD192:AD195"/>
    <mergeCell ref="AI205:AI207"/>
    <mergeCell ref="AH205:AH207"/>
    <mergeCell ref="AI322:AI324"/>
    <mergeCell ref="AF281:AF283"/>
    <mergeCell ref="AG281:AG283"/>
    <mergeCell ref="AH281:AH283"/>
    <mergeCell ref="AE271:AE273"/>
    <mergeCell ref="AF271:AF273"/>
    <mergeCell ref="AG271:AG273"/>
    <mergeCell ref="AH271:AH273"/>
    <mergeCell ref="AF215:AF217"/>
    <mergeCell ref="AG215:AG217"/>
    <mergeCell ref="AH215:AH217"/>
    <mergeCell ref="AE240:AE242"/>
    <mergeCell ref="AC243:AC245"/>
    <mergeCell ref="AD246:AD248"/>
    <mergeCell ref="AI215:AI217"/>
    <mergeCell ref="AI221:AI223"/>
    <mergeCell ref="AE318:AE321"/>
    <mergeCell ref="AF318:AF321"/>
    <mergeCell ref="AI240:AI242"/>
    <mergeCell ref="AI243:AI245"/>
    <mergeCell ref="AD271:AD273"/>
    <mergeCell ref="AG274:AG276"/>
    <mergeCell ref="AI271:AI273"/>
    <mergeCell ref="AC271:AC273"/>
    <mergeCell ref="AC240:AC242"/>
    <mergeCell ref="AC205:AC207"/>
    <mergeCell ref="Z587:Z588"/>
    <mergeCell ref="AA587:AA588"/>
    <mergeCell ref="AB543:AB545"/>
    <mergeCell ref="AC543:AC545"/>
    <mergeCell ref="AD543:AD545"/>
    <mergeCell ref="Z549:Z551"/>
    <mergeCell ref="AA549:AA551"/>
    <mergeCell ref="AB549:AB551"/>
    <mergeCell ref="AC549:AC551"/>
    <mergeCell ref="AA599:AA601"/>
    <mergeCell ref="W599:W601"/>
    <mergeCell ref="X599:X601"/>
    <mergeCell ref="W581:W583"/>
    <mergeCell ref="Y810:Y813"/>
    <mergeCell ref="Z599:Z601"/>
    <mergeCell ref="AD636:AD639"/>
    <mergeCell ref="AD830:AD832"/>
    <mergeCell ref="AA581:AA583"/>
    <mergeCell ref="AC697:AC699"/>
    <mergeCell ref="AD774:AD776"/>
    <mergeCell ref="AE764:AE766"/>
    <mergeCell ref="AA748:AA751"/>
    <mergeCell ref="W562:W564"/>
    <mergeCell ref="Z713:Z716"/>
    <mergeCell ref="AB833:AB836"/>
    <mergeCell ref="AC833:AC836"/>
    <mergeCell ref="Y807:Y809"/>
    <mergeCell ref="Z807:Z809"/>
    <mergeCell ref="AA807:AA809"/>
    <mergeCell ref="AB807:AB809"/>
    <mergeCell ref="AA820:AA823"/>
    <mergeCell ref="AE879:AE881"/>
    <mergeCell ref="AD862:AD864"/>
    <mergeCell ref="AE862:AE864"/>
    <mergeCell ref="AE758:AE760"/>
    <mergeCell ref="AD795:AD797"/>
    <mergeCell ref="AD672:AD674"/>
    <mergeCell ref="AD859:AD861"/>
    <mergeCell ref="W612:W614"/>
    <mergeCell ref="X612:X614"/>
    <mergeCell ref="AA612:AA614"/>
    <mergeCell ref="X675:X678"/>
    <mergeCell ref="AC685:AC687"/>
    <mergeCell ref="Y643:Y645"/>
    <mergeCell ref="Z643:Z645"/>
    <mergeCell ref="Z650:Z652"/>
    <mergeCell ref="X691:X693"/>
    <mergeCell ref="AA767:AA769"/>
    <mergeCell ref="W795:W797"/>
    <mergeCell ref="W792:W794"/>
    <mergeCell ref="Y780:Y782"/>
    <mergeCell ref="AB789:AB791"/>
    <mergeCell ref="AD856:AD858"/>
    <mergeCell ref="AE856:AE858"/>
    <mergeCell ref="AB856:AB858"/>
    <mergeCell ref="AB879:AB881"/>
    <mergeCell ref="AC879:AC881"/>
    <mergeCell ref="AD879:AD881"/>
    <mergeCell ref="AC783:AC785"/>
    <mergeCell ref="AD732:AD734"/>
    <mergeCell ref="AE732:AE734"/>
    <mergeCell ref="X774:X776"/>
    <mergeCell ref="X621:X623"/>
    <mergeCell ref="AB697:AB699"/>
    <mergeCell ref="AF840:AF842"/>
    <mergeCell ref="N932:N934"/>
    <mergeCell ref="O932:O934"/>
    <mergeCell ref="P932:P934"/>
    <mergeCell ref="Q932:Q934"/>
    <mergeCell ref="R932:R934"/>
    <mergeCell ref="S932:S934"/>
    <mergeCell ref="T932:T934"/>
    <mergeCell ref="U913:U915"/>
    <mergeCell ref="R916:R919"/>
    <mergeCell ref="S916:S919"/>
    <mergeCell ref="P904:P906"/>
    <mergeCell ref="Q904:Q906"/>
    <mergeCell ref="R904:R906"/>
    <mergeCell ref="S904:S906"/>
    <mergeCell ref="U932:U934"/>
    <mergeCell ref="V932:V934"/>
    <mergeCell ref="W932:W934"/>
    <mergeCell ref="Q938:Q940"/>
    <mergeCell ref="F935:F937"/>
    <mergeCell ref="G935:G937"/>
    <mergeCell ref="H935:H937"/>
    <mergeCell ref="I935:I937"/>
    <mergeCell ref="G928:G931"/>
    <mergeCell ref="R901:R903"/>
    <mergeCell ref="S901:S903"/>
    <mergeCell ref="N928:N931"/>
    <mergeCell ref="O928:O931"/>
    <mergeCell ref="W938:W940"/>
    <mergeCell ref="F924:F927"/>
    <mergeCell ref="V980:V982"/>
    <mergeCell ref="U944:U946"/>
    <mergeCell ref="R947:R950"/>
    <mergeCell ref="S947:S950"/>
    <mergeCell ref="P924:P927"/>
    <mergeCell ref="Q924:Q927"/>
    <mergeCell ref="R924:R927"/>
    <mergeCell ref="S924:S927"/>
    <mergeCell ref="F976:F979"/>
    <mergeCell ref="G976:G979"/>
    <mergeCell ref="AB947:AB950"/>
    <mergeCell ref="U963:U966"/>
    <mergeCell ref="N872:N874"/>
    <mergeCell ref="O872:O874"/>
    <mergeCell ref="P872:P874"/>
    <mergeCell ref="Q872:Q874"/>
    <mergeCell ref="R872:R874"/>
    <mergeCell ref="S872:S874"/>
    <mergeCell ref="N894:N897"/>
    <mergeCell ref="U995:U997"/>
    <mergeCell ref="V995:V997"/>
    <mergeCell ref="T998:T1000"/>
    <mergeCell ref="U998:U1000"/>
    <mergeCell ref="V998:V1000"/>
    <mergeCell ref="N1012:N1014"/>
    <mergeCell ref="F957:F959"/>
    <mergeCell ref="G957:G959"/>
    <mergeCell ref="AG1005:AG1008"/>
    <mergeCell ref="AH1005:AH1008"/>
    <mergeCell ref="X817:X819"/>
    <mergeCell ref="AC932:AC934"/>
    <mergeCell ref="AE859:AE861"/>
    <mergeCell ref="AI1005:AI1008"/>
    <mergeCell ref="AI1009:AI1011"/>
    <mergeCell ref="R1025:R1027"/>
    <mergeCell ref="F1005:F1008"/>
    <mergeCell ref="G1005:G1008"/>
    <mergeCell ref="H1005:H1008"/>
    <mergeCell ref="G1009:G1011"/>
    <mergeCell ref="H1009:H1011"/>
    <mergeCell ref="N1022:N1024"/>
    <mergeCell ref="O1022:O1024"/>
    <mergeCell ref="P1022:P1024"/>
    <mergeCell ref="AI1012:AI1014"/>
    <mergeCell ref="I1025:I1027"/>
    <mergeCell ref="AF1025:AF1027"/>
    <mergeCell ref="AF1012:AF1014"/>
    <mergeCell ref="AG1012:AG1014"/>
    <mergeCell ref="AH1012:AH1014"/>
    <mergeCell ref="AH1015:AH1017"/>
    <mergeCell ref="AI1015:AI1017"/>
    <mergeCell ref="V904:V906"/>
    <mergeCell ref="W904:W906"/>
    <mergeCell ref="U885:U887"/>
    <mergeCell ref="V885:V887"/>
    <mergeCell ref="Q891:Q893"/>
    <mergeCell ref="R891:R893"/>
    <mergeCell ref="S891:S893"/>
    <mergeCell ref="F898:F900"/>
    <mergeCell ref="G898:G900"/>
    <mergeCell ref="H898:H900"/>
    <mergeCell ref="I898:I900"/>
    <mergeCell ref="N898:N900"/>
    <mergeCell ref="N879:N881"/>
    <mergeCell ref="U898:U900"/>
    <mergeCell ref="V898:V900"/>
    <mergeCell ref="I882:I884"/>
    <mergeCell ref="Q944:Q946"/>
    <mergeCell ref="R944:R946"/>
    <mergeCell ref="F980:F982"/>
    <mergeCell ref="G980:G982"/>
    <mergeCell ref="X885:X887"/>
    <mergeCell ref="Y885:Y887"/>
    <mergeCell ref="Z885:Z887"/>
    <mergeCell ref="AA885:AA887"/>
    <mergeCell ref="AE928:AE931"/>
    <mergeCell ref="W827:W829"/>
    <mergeCell ref="P944:P946"/>
    <mergeCell ref="V1012:V1014"/>
    <mergeCell ref="F989:F991"/>
    <mergeCell ref="X840:X842"/>
    <mergeCell ref="Y840:Y842"/>
    <mergeCell ref="Z840:Z842"/>
    <mergeCell ref="B970:B972"/>
    <mergeCell ref="B983:B985"/>
    <mergeCell ref="D983:D985"/>
    <mergeCell ref="E983:E985"/>
    <mergeCell ref="B980:B982"/>
    <mergeCell ref="C980:C982"/>
    <mergeCell ref="D980:D982"/>
    <mergeCell ref="E980:E982"/>
    <mergeCell ref="P995:P997"/>
    <mergeCell ref="Q995:Q997"/>
    <mergeCell ref="R995:R997"/>
    <mergeCell ref="C992:C994"/>
    <mergeCell ref="O986:O988"/>
    <mergeCell ref="H986:H988"/>
    <mergeCell ref="I983:I985"/>
    <mergeCell ref="G989:G991"/>
    <mergeCell ref="P980:P982"/>
    <mergeCell ref="Q980:Q982"/>
    <mergeCell ref="R980:R982"/>
    <mergeCell ref="S980:S982"/>
    <mergeCell ref="S983:S985"/>
    <mergeCell ref="S986:S988"/>
    <mergeCell ref="G986:G988"/>
    <mergeCell ref="G995:G997"/>
    <mergeCell ref="C995:C997"/>
    <mergeCell ref="D995:D997"/>
    <mergeCell ref="E995:E997"/>
    <mergeCell ref="F995:F997"/>
    <mergeCell ref="N989:N991"/>
    <mergeCell ref="S989:S991"/>
    <mergeCell ref="B992:B994"/>
    <mergeCell ref="B995:B997"/>
    <mergeCell ref="N995:N997"/>
    <mergeCell ref="O992:O994"/>
    <mergeCell ref="Q992:Q994"/>
    <mergeCell ref="O989:O991"/>
    <mergeCell ref="B986:B988"/>
    <mergeCell ref="B989:B991"/>
    <mergeCell ref="I989:I991"/>
    <mergeCell ref="I992:I994"/>
    <mergeCell ref="N992:N994"/>
    <mergeCell ref="I995:I997"/>
    <mergeCell ref="R983:R985"/>
    <mergeCell ref="R989:R991"/>
    <mergeCell ref="R970:R972"/>
    <mergeCell ref="R992:R994"/>
    <mergeCell ref="D976:D979"/>
    <mergeCell ref="E976:E979"/>
    <mergeCell ref="B1005:B1008"/>
    <mergeCell ref="C1005:C1008"/>
    <mergeCell ref="D1005:D1008"/>
    <mergeCell ref="E1005:E1008"/>
    <mergeCell ref="C1018:C1021"/>
    <mergeCell ref="D1018:D1021"/>
    <mergeCell ref="E1018:E1021"/>
    <mergeCell ref="F1018:F1021"/>
    <mergeCell ref="G1018:G1021"/>
    <mergeCell ref="H1018:H1021"/>
    <mergeCell ref="I1018:I1021"/>
    <mergeCell ref="N1018:N1021"/>
    <mergeCell ref="O1018:O1021"/>
    <mergeCell ref="P1018:P1021"/>
    <mergeCell ref="Q1018:Q1021"/>
    <mergeCell ref="R1018:R1021"/>
    <mergeCell ref="S1018:S1021"/>
    <mergeCell ref="T1018:T1021"/>
    <mergeCell ref="U1018:U1021"/>
    <mergeCell ref="V1018:V1021"/>
    <mergeCell ref="W1018:W1021"/>
    <mergeCell ref="X1018:X1021"/>
    <mergeCell ref="E1012:E1014"/>
    <mergeCell ref="AE1022:AE1024"/>
    <mergeCell ref="AH1022:AH1024"/>
    <mergeCell ref="AB1018:AB1021"/>
    <mergeCell ref="AC1018:AC1021"/>
    <mergeCell ref="AD1018:AD1021"/>
    <mergeCell ref="AE1018:AE1021"/>
    <mergeCell ref="AI1018:AI1021"/>
    <mergeCell ref="AF1018:AF1021"/>
    <mergeCell ref="AG1018:AG1021"/>
    <mergeCell ref="Z1012:Z1014"/>
    <mergeCell ref="AA1012:AA1014"/>
    <mergeCell ref="AB1012:AB1014"/>
    <mergeCell ref="I1015:I1017"/>
    <mergeCell ref="AC1012:AC1014"/>
    <mergeCell ref="AD1012:AD1014"/>
    <mergeCell ref="Q1009:Q1011"/>
    <mergeCell ref="R1015:R1017"/>
    <mergeCell ref="C1012:C1014"/>
    <mergeCell ref="D1012:D1014"/>
    <mergeCell ref="G1012:G1014"/>
    <mergeCell ref="H1012:H1014"/>
    <mergeCell ref="I1012:I1014"/>
    <mergeCell ref="T1012:T1014"/>
    <mergeCell ref="I1009:I1011"/>
    <mergeCell ref="Y1022:Y1024"/>
    <mergeCell ref="S1015:S1017"/>
    <mergeCell ref="N1009:N1011"/>
    <mergeCell ref="O1009:O1011"/>
    <mergeCell ref="P1009:P1011"/>
    <mergeCell ref="AB1009:AB1011"/>
    <mergeCell ref="AE1012:AE1014"/>
    <mergeCell ref="W1012:W1014"/>
    <mergeCell ref="E98:E101"/>
    <mergeCell ref="F98:F101"/>
    <mergeCell ref="G98:G101"/>
    <mergeCell ref="H98:H101"/>
    <mergeCell ref="I98:I101"/>
    <mergeCell ref="N98:N101"/>
    <mergeCell ref="O98:O101"/>
    <mergeCell ref="P98:P101"/>
    <mergeCell ref="Q98:Q101"/>
    <mergeCell ref="E114:E116"/>
    <mergeCell ref="F114:F116"/>
    <mergeCell ref="O128:O130"/>
    <mergeCell ref="P128:P130"/>
    <mergeCell ref="Q128:Q130"/>
    <mergeCell ref="C117:C118"/>
    <mergeCell ref="D117:D118"/>
    <mergeCell ref="E117:E118"/>
    <mergeCell ref="F117:F118"/>
    <mergeCell ref="AJ1005:AJ1008"/>
    <mergeCell ref="W1025:W1027"/>
    <mergeCell ref="X1025:X1027"/>
    <mergeCell ref="Y1025:Y1027"/>
    <mergeCell ref="Z1025:Z1027"/>
    <mergeCell ref="AJ1009:AJ1011"/>
    <mergeCell ref="W1009:W1011"/>
    <mergeCell ref="X1009:X1011"/>
    <mergeCell ref="Y1009:Y1011"/>
    <mergeCell ref="Z1009:Z1011"/>
    <mergeCell ref="W1005:W1008"/>
    <mergeCell ref="X1005:X1008"/>
    <mergeCell ref="AD1005:AD1008"/>
    <mergeCell ref="AE1005:AE1008"/>
    <mergeCell ref="AF1005:AF1008"/>
    <mergeCell ref="O1012:O1014"/>
    <mergeCell ref="P1012:P1014"/>
    <mergeCell ref="Q1012:Q1014"/>
    <mergeCell ref="R1012:R1014"/>
    <mergeCell ref="S1012:S1014"/>
    <mergeCell ref="N1025:N1027"/>
    <mergeCell ref="O1025:O1027"/>
    <mergeCell ref="P1025:P1027"/>
    <mergeCell ref="Q1025:Q1027"/>
    <mergeCell ref="C989:C991"/>
    <mergeCell ref="D989:D991"/>
    <mergeCell ref="E989:E991"/>
    <mergeCell ref="D992:D994"/>
    <mergeCell ref="E992:E994"/>
    <mergeCell ref="F992:F994"/>
    <mergeCell ref="G992:G994"/>
    <mergeCell ref="H989:H991"/>
    <mergeCell ref="H992:H994"/>
    <mergeCell ref="C970:C972"/>
    <mergeCell ref="D970:D972"/>
    <mergeCell ref="E970:E972"/>
    <mergeCell ref="F970:F972"/>
    <mergeCell ref="G970:G972"/>
    <mergeCell ref="S995:S997"/>
    <mergeCell ref="H995:H997"/>
    <mergeCell ref="AG840:AG842"/>
    <mergeCell ref="AH840:AH842"/>
    <mergeCell ref="G833:G836"/>
    <mergeCell ref="G840:G842"/>
    <mergeCell ref="S998:S1000"/>
    <mergeCell ref="T995:T997"/>
    <mergeCell ref="B92:B94"/>
    <mergeCell ref="C92:C94"/>
    <mergeCell ref="D92:D94"/>
    <mergeCell ref="E92:E94"/>
    <mergeCell ref="F92:F94"/>
    <mergeCell ref="G92:G94"/>
    <mergeCell ref="N92:N94"/>
    <mergeCell ref="O92:O94"/>
    <mergeCell ref="P92:P94"/>
    <mergeCell ref="Q92:Q94"/>
    <mergeCell ref="E69:E71"/>
    <mergeCell ref="F69:F71"/>
    <mergeCell ref="G69:G71"/>
    <mergeCell ref="C45:C48"/>
    <mergeCell ref="K33:K34"/>
    <mergeCell ref="L33:L34"/>
    <mergeCell ref="M33:M34"/>
    <mergeCell ref="J42:J43"/>
    <mergeCell ref="K42:K43"/>
    <mergeCell ref="L42:L43"/>
    <mergeCell ref="M42:M43"/>
    <mergeCell ref="H33:H35"/>
    <mergeCell ref="I33:I35"/>
    <mergeCell ref="V39:V41"/>
    <mergeCell ref="I45:I48"/>
    <mergeCell ref="V42:V44"/>
    <mergeCell ref="W42:W44"/>
    <mergeCell ref="X42:X44"/>
    <mergeCell ref="U45:U48"/>
    <mergeCell ref="V45:V48"/>
    <mergeCell ref="W45:W48"/>
    <mergeCell ref="X45:X48"/>
    <mergeCell ref="N45:N48"/>
    <mergeCell ref="P60:P62"/>
    <mergeCell ref="Q60:Q62"/>
    <mergeCell ref="R60:R62"/>
    <mergeCell ref="S60:S62"/>
    <mergeCell ref="T60:T62"/>
    <mergeCell ref="U60:U62"/>
    <mergeCell ref="V60:V62"/>
    <mergeCell ref="S92:S94"/>
    <mergeCell ref="C76:C78"/>
    <mergeCell ref="D76:D78"/>
    <mergeCell ref="E76:E78"/>
    <mergeCell ref="D36:D38"/>
    <mergeCell ref="E36:E38"/>
    <mergeCell ref="P39:P41"/>
    <mergeCell ref="B72:B75"/>
    <mergeCell ref="C49:C52"/>
    <mergeCell ref="B79:B81"/>
    <mergeCell ref="C79:C81"/>
    <mergeCell ref="O85:O87"/>
    <mergeCell ref="B82:B84"/>
    <mergeCell ref="P33:P35"/>
    <mergeCell ref="Q33:Q35"/>
    <mergeCell ref="R33:R35"/>
    <mergeCell ref="S33:S35"/>
    <mergeCell ref="T33:T35"/>
    <mergeCell ref="U33:U35"/>
    <mergeCell ref="I42:I44"/>
    <mergeCell ref="N42:N44"/>
    <mergeCell ref="O42:O44"/>
    <mergeCell ref="O39:O41"/>
    <mergeCell ref="S42:S44"/>
    <mergeCell ref="B192:B195"/>
    <mergeCell ref="C192:C195"/>
    <mergeCell ref="D192:D195"/>
    <mergeCell ref="E192:E195"/>
    <mergeCell ref="F192:F195"/>
    <mergeCell ref="G192:G195"/>
    <mergeCell ref="H192:H195"/>
    <mergeCell ref="B189:B191"/>
    <mergeCell ref="D189:D191"/>
    <mergeCell ref="C189:C191"/>
    <mergeCell ref="H189:H191"/>
    <mergeCell ref="G189:G191"/>
    <mergeCell ref="F189:F191"/>
    <mergeCell ref="E189:E191"/>
    <mergeCell ref="B202:B204"/>
    <mergeCell ref="C202:C204"/>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G184:G186"/>
    <mergeCell ref="F184:F186"/>
    <mergeCell ref="E184:E186"/>
    <mergeCell ref="B187:B188"/>
    <mergeCell ref="C187:C188"/>
    <mergeCell ref="D187:D188"/>
    <mergeCell ref="E187:E188"/>
    <mergeCell ref="F187:F188"/>
    <mergeCell ref="E167:E169"/>
    <mergeCell ref="H135:H137"/>
    <mergeCell ref="I135:I137"/>
    <mergeCell ref="H128:H130"/>
    <mergeCell ref="I128:I130"/>
    <mergeCell ref="G135:G137"/>
    <mergeCell ref="D128:D130"/>
    <mergeCell ref="E128:E130"/>
    <mergeCell ref="G196:G198"/>
    <mergeCell ref="B199:B201"/>
    <mergeCell ref="E154:E156"/>
    <mergeCell ref="F154:F156"/>
    <mergeCell ref="G154:G156"/>
    <mergeCell ref="H154:H156"/>
    <mergeCell ref="I154:I156"/>
    <mergeCell ref="G174:G177"/>
    <mergeCell ref="B174:B177"/>
    <mergeCell ref="N131:N134"/>
    <mergeCell ref="N141:N143"/>
    <mergeCell ref="J138:J139"/>
    <mergeCell ref="K138:K139"/>
    <mergeCell ref="L138:L139"/>
    <mergeCell ref="M138:M139"/>
    <mergeCell ref="K141:K142"/>
    <mergeCell ref="L141:L142"/>
    <mergeCell ref="M141:M142"/>
    <mergeCell ref="N138:N140"/>
    <mergeCell ref="B160:B161"/>
    <mergeCell ref="C160:C161"/>
    <mergeCell ref="D160:D161"/>
    <mergeCell ref="D184:D186"/>
    <mergeCell ref="C184:C186"/>
    <mergeCell ref="H184:H186"/>
    <mergeCell ref="B178:B180"/>
    <mergeCell ref="C178:C180"/>
    <mergeCell ref="D178:D180"/>
    <mergeCell ref="E178:E180"/>
    <mergeCell ref="F178:F180"/>
    <mergeCell ref="G178:G180"/>
    <mergeCell ref="B181:B183"/>
    <mergeCell ref="L147:L148"/>
    <mergeCell ref="M147:M148"/>
    <mergeCell ref="B149:B150"/>
    <mergeCell ref="C147:C150"/>
    <mergeCell ref="D147:D150"/>
    <mergeCell ref="E147:E150"/>
    <mergeCell ref="F147:F150"/>
    <mergeCell ref="G147:G150"/>
    <mergeCell ref="H147:H150"/>
    <mergeCell ref="I147:I150"/>
    <mergeCell ref="N147:N150"/>
    <mergeCell ref="D174:D177"/>
    <mergeCell ref="E174:E177"/>
    <mergeCell ref="F174:F177"/>
    <mergeCell ref="C164:C166"/>
    <mergeCell ref="F167:F169"/>
    <mergeCell ref="B164:B166"/>
    <mergeCell ref="B131:B134"/>
    <mergeCell ref="C131:C134"/>
    <mergeCell ref="G138:G140"/>
    <mergeCell ref="H138:H140"/>
    <mergeCell ref="I138:I140"/>
    <mergeCell ref="D151:D153"/>
    <mergeCell ref="B135:B137"/>
    <mergeCell ref="C135:C137"/>
    <mergeCell ref="B167:B169"/>
    <mergeCell ref="C167:C169"/>
    <mergeCell ref="N151:N153"/>
    <mergeCell ref="J147:J148"/>
    <mergeCell ref="K147:K148"/>
    <mergeCell ref="B145:B146"/>
    <mergeCell ref="C145:C146"/>
    <mergeCell ref="D145:D146"/>
    <mergeCell ref="E145:E146"/>
    <mergeCell ref="D208:D211"/>
    <mergeCell ref="E208:E211"/>
    <mergeCell ref="F208:F211"/>
    <mergeCell ref="C215:C217"/>
    <mergeCell ref="C287:C289"/>
    <mergeCell ref="C277:C280"/>
    <mergeCell ref="D287:D289"/>
    <mergeCell ref="G287:G289"/>
    <mergeCell ref="H287:H289"/>
    <mergeCell ref="I287:I289"/>
    <mergeCell ref="I187:I188"/>
    <mergeCell ref="F249:F252"/>
    <mergeCell ref="G208:G211"/>
    <mergeCell ref="H208:H211"/>
    <mergeCell ref="I208:I211"/>
    <mergeCell ref="E215:E217"/>
    <mergeCell ref="F224:F226"/>
    <mergeCell ref="H221:H223"/>
    <mergeCell ref="F240:F242"/>
    <mergeCell ref="I205:I207"/>
    <mergeCell ref="I243:I245"/>
    <mergeCell ref="C246:C248"/>
    <mergeCell ref="D246:D248"/>
    <mergeCell ref="E246:E248"/>
    <mergeCell ref="F246:F248"/>
    <mergeCell ref="G246:G248"/>
    <mergeCell ref="H246:H248"/>
    <mergeCell ref="G271:G273"/>
    <mergeCell ref="G281:G283"/>
    <mergeCell ref="H281:H283"/>
    <mergeCell ref="C268:C270"/>
    <mergeCell ref="D268:D270"/>
    <mergeCell ref="E268:E270"/>
    <mergeCell ref="C274:C276"/>
    <mergeCell ref="I196:I198"/>
    <mergeCell ref="C199:C201"/>
    <mergeCell ref="D199:D201"/>
    <mergeCell ref="E199:E201"/>
    <mergeCell ref="F199:F201"/>
    <mergeCell ref="G199:G201"/>
    <mergeCell ref="H199:H201"/>
    <mergeCell ref="H249:H252"/>
    <mergeCell ref="F277:F280"/>
    <mergeCell ref="G277:G280"/>
    <mergeCell ref="H277:H280"/>
    <mergeCell ref="E256:E258"/>
    <mergeCell ref="F256:F258"/>
    <mergeCell ref="G256:G258"/>
    <mergeCell ref="H256:H258"/>
    <mergeCell ref="C256:C258"/>
    <mergeCell ref="D256:D258"/>
    <mergeCell ref="I256:I258"/>
    <mergeCell ref="C253:C255"/>
    <mergeCell ref="D253:D255"/>
    <mergeCell ref="E253:E255"/>
    <mergeCell ref="F253:F255"/>
    <mergeCell ref="G253:G255"/>
    <mergeCell ref="H253:H255"/>
    <mergeCell ref="I253:I255"/>
    <mergeCell ref="E151:E153"/>
    <mergeCell ref="C154:C156"/>
    <mergeCell ref="D154:D156"/>
    <mergeCell ref="B212:B214"/>
    <mergeCell ref="B196:B198"/>
    <mergeCell ref="C196:C198"/>
    <mergeCell ref="H243:H245"/>
    <mergeCell ref="F151:F153"/>
    <mergeCell ref="I181:I183"/>
    <mergeCell ref="H181:H183"/>
    <mergeCell ref="G181:G183"/>
    <mergeCell ref="F181:F183"/>
    <mergeCell ref="D196:D198"/>
    <mergeCell ref="E196:E198"/>
    <mergeCell ref="F196:F198"/>
    <mergeCell ref="H174:H177"/>
    <mergeCell ref="I174:I177"/>
    <mergeCell ref="B170:B173"/>
    <mergeCell ref="C170:C173"/>
    <mergeCell ref="D170:D173"/>
    <mergeCell ref="E170:E173"/>
    <mergeCell ref="F170:F173"/>
    <mergeCell ref="G170:G173"/>
    <mergeCell ref="H170:H173"/>
    <mergeCell ref="I170:I173"/>
    <mergeCell ref="C212:C214"/>
    <mergeCell ref="C205:C207"/>
    <mergeCell ref="D205:D207"/>
    <mergeCell ref="E205:E207"/>
    <mergeCell ref="F205:F207"/>
    <mergeCell ref="G205:G207"/>
    <mergeCell ref="H205:H207"/>
    <mergeCell ref="H234:H236"/>
    <mergeCell ref="G227:G230"/>
    <mergeCell ref="H227:H230"/>
    <mergeCell ref="B157:B159"/>
    <mergeCell ref="C157:C159"/>
    <mergeCell ref="D157:D159"/>
    <mergeCell ref="E157:E159"/>
    <mergeCell ref="E160:E161"/>
    <mergeCell ref="F160:F161"/>
    <mergeCell ref="C234:C236"/>
    <mergeCell ref="C243:C245"/>
    <mergeCell ref="B205:B207"/>
    <mergeCell ref="B208:B211"/>
    <mergeCell ref="C208:C211"/>
    <mergeCell ref="G240:G242"/>
    <mergeCell ref="H240:H242"/>
    <mergeCell ref="E237:E239"/>
    <mergeCell ref="F237:F239"/>
    <mergeCell ref="D224:D226"/>
    <mergeCell ref="I240:I242"/>
    <mergeCell ref="D212:D214"/>
    <mergeCell ref="C240:C242"/>
    <mergeCell ref="B221:B223"/>
    <mergeCell ref="C221:C223"/>
    <mergeCell ref="D221:D223"/>
    <mergeCell ref="E221:E223"/>
    <mergeCell ref="F221:F223"/>
    <mergeCell ref="G221:G223"/>
    <mergeCell ref="G187:G188"/>
    <mergeCell ref="H187:H188"/>
    <mergeCell ref="E181:E183"/>
    <mergeCell ref="D181:D183"/>
    <mergeCell ref="C181:C183"/>
    <mergeCell ref="B184:B186"/>
    <mergeCell ref="C174:C177"/>
    <mergeCell ref="Q218:Q220"/>
    <mergeCell ref="W218:W220"/>
    <mergeCell ref="AA218:AA220"/>
    <mergeCell ref="N215:N217"/>
    <mergeCell ref="N287:N289"/>
    <mergeCell ref="O287:O289"/>
    <mergeCell ref="T256:T258"/>
    <mergeCell ref="O243:O245"/>
    <mergeCell ref="AG227:AG230"/>
    <mergeCell ref="AH227:AH230"/>
    <mergeCell ref="AI227:AI230"/>
    <mergeCell ref="AD212:AD214"/>
    <mergeCell ref="AG322:AG324"/>
    <mergeCell ref="AH237:AH239"/>
    <mergeCell ref="AI237:AI239"/>
    <mergeCell ref="D249:D252"/>
    <mergeCell ref="G224:G226"/>
    <mergeCell ref="H224:H226"/>
    <mergeCell ref="G264:G267"/>
    <mergeCell ref="H264:H267"/>
    <mergeCell ref="I246:I248"/>
    <mergeCell ref="J246:J247"/>
    <mergeCell ref="O281:O283"/>
    <mergeCell ref="P281:P283"/>
    <mergeCell ref="P271:P273"/>
    <mergeCell ref="J212:J213"/>
    <mergeCell ref="K212:K213"/>
    <mergeCell ref="P312:P314"/>
    <mergeCell ref="H231:H233"/>
    <mergeCell ref="I227:I230"/>
    <mergeCell ref="E212:E214"/>
    <mergeCell ref="O271:O273"/>
    <mergeCell ref="I212:I214"/>
    <mergeCell ref="D227:D230"/>
    <mergeCell ref="N234:N236"/>
    <mergeCell ref="O234:O236"/>
    <mergeCell ref="I264:I267"/>
    <mergeCell ref="K261:K262"/>
    <mergeCell ref="L261:L262"/>
    <mergeCell ref="M261:M262"/>
    <mergeCell ref="N218:N220"/>
    <mergeCell ref="O218:O220"/>
    <mergeCell ref="N240:N242"/>
    <mergeCell ref="I249:I252"/>
    <mergeCell ref="R218:R220"/>
    <mergeCell ref="S218:S220"/>
    <mergeCell ref="O221:O223"/>
    <mergeCell ref="Q237:Q239"/>
    <mergeCell ref="R237:R239"/>
    <mergeCell ref="N249:N252"/>
    <mergeCell ref="O249:O252"/>
    <mergeCell ref="P249:P252"/>
    <mergeCell ref="Q249:Q252"/>
    <mergeCell ref="N322:N324"/>
    <mergeCell ref="O322:O324"/>
    <mergeCell ref="Q312:Q314"/>
    <mergeCell ref="T284:T286"/>
    <mergeCell ref="U284:U286"/>
    <mergeCell ref="S303:S305"/>
    <mergeCell ref="O224:O226"/>
    <mergeCell ref="P224:P226"/>
    <mergeCell ref="S212:S214"/>
    <mergeCell ref="H322:H324"/>
    <mergeCell ref="I322:I324"/>
    <mergeCell ref="Q287:Q289"/>
    <mergeCell ref="R287:R289"/>
    <mergeCell ref="P287:P289"/>
    <mergeCell ref="P215:P217"/>
    <mergeCell ref="Q240:Q242"/>
    <mergeCell ref="R240:R242"/>
    <mergeCell ref="P274:P276"/>
    <mergeCell ref="Q274:Q276"/>
    <mergeCell ref="P234:P236"/>
    <mergeCell ref="P261:P263"/>
    <mergeCell ref="B218:B220"/>
    <mergeCell ref="C218:C220"/>
    <mergeCell ref="D218:D220"/>
    <mergeCell ref="E218:E220"/>
    <mergeCell ref="F218:F220"/>
    <mergeCell ref="G218:G220"/>
    <mergeCell ref="H218:H220"/>
    <mergeCell ref="I218:I220"/>
    <mergeCell ref="G215:G217"/>
    <mergeCell ref="H215:H217"/>
    <mergeCell ref="B224:B226"/>
    <mergeCell ref="D243:D245"/>
    <mergeCell ref="E243:E245"/>
    <mergeCell ref="F243:F245"/>
    <mergeCell ref="G243:G245"/>
    <mergeCell ref="I221:I223"/>
    <mergeCell ref="I237:I239"/>
    <mergeCell ref="B231:B233"/>
    <mergeCell ref="C231:C233"/>
    <mergeCell ref="D231:D233"/>
    <mergeCell ref="E231:E233"/>
    <mergeCell ref="F231:F233"/>
    <mergeCell ref="G231:G233"/>
    <mergeCell ref="C224:C226"/>
    <mergeCell ref="P221:P223"/>
    <mergeCell ref="Q221:Q223"/>
    <mergeCell ref="R221:R223"/>
    <mergeCell ref="F212:F214"/>
    <mergeCell ref="G212:G214"/>
    <mergeCell ref="H212:H214"/>
    <mergeCell ref="P277:P280"/>
    <mergeCell ref="Q277:Q280"/>
    <mergeCell ref="P218:P220"/>
    <mergeCell ref="N224:N226"/>
    <mergeCell ref="O237:O239"/>
    <mergeCell ref="S237:S239"/>
    <mergeCell ref="N268:N270"/>
    <mergeCell ref="I215:I217"/>
    <mergeCell ref="I234:I236"/>
    <mergeCell ref="D290:D292"/>
    <mergeCell ref="E290:E292"/>
    <mergeCell ref="F290:F292"/>
    <mergeCell ref="D274:D276"/>
    <mergeCell ref="E274:E276"/>
    <mergeCell ref="H268:H270"/>
    <mergeCell ref="D284:D286"/>
    <mergeCell ref="E284:E286"/>
    <mergeCell ref="F284:F286"/>
    <mergeCell ref="G290:G292"/>
    <mergeCell ref="H290:H292"/>
    <mergeCell ref="B274:B276"/>
    <mergeCell ref="D359:D361"/>
    <mergeCell ref="E359:E361"/>
    <mergeCell ref="H372:H375"/>
    <mergeCell ref="G362:G364"/>
    <mergeCell ref="H368:H371"/>
    <mergeCell ref="F379:F381"/>
    <mergeCell ref="G353:G355"/>
    <mergeCell ref="H353:H355"/>
    <mergeCell ref="U328:U330"/>
    <mergeCell ref="D340:D343"/>
    <mergeCell ref="E340:E343"/>
    <mergeCell ref="F340:F343"/>
    <mergeCell ref="G340:G343"/>
    <mergeCell ref="H340:H343"/>
    <mergeCell ref="P368:P371"/>
    <mergeCell ref="Q368:Q371"/>
    <mergeCell ref="R334:R336"/>
    <mergeCell ref="S331:S333"/>
    <mergeCell ref="U350:U352"/>
    <mergeCell ref="T350:T352"/>
    <mergeCell ref="S337:S339"/>
    <mergeCell ref="T337:T339"/>
    <mergeCell ref="U334:U336"/>
    <mergeCell ref="I359:I361"/>
    <mergeCell ref="S340:S343"/>
    <mergeCell ref="I356:I358"/>
    <mergeCell ref="N356:N358"/>
    <mergeCell ref="O356:O358"/>
    <mergeCell ref="G359:G361"/>
    <mergeCell ref="E368:E371"/>
    <mergeCell ref="F368:F371"/>
    <mergeCell ref="G368:G371"/>
    <mergeCell ref="E344:E346"/>
    <mergeCell ref="H359:H361"/>
    <mergeCell ref="H376:H378"/>
    <mergeCell ref="G365:G367"/>
    <mergeCell ref="R353:R355"/>
    <mergeCell ref="T340:T343"/>
    <mergeCell ref="T379:T381"/>
    <mergeCell ref="R340:R343"/>
    <mergeCell ref="S356:S358"/>
    <mergeCell ref="S344:S346"/>
    <mergeCell ref="R362:R364"/>
    <mergeCell ref="S362:S364"/>
    <mergeCell ref="T362:T364"/>
    <mergeCell ref="U362:U364"/>
    <mergeCell ref="T331:T333"/>
    <mergeCell ref="Q356:Q358"/>
    <mergeCell ref="P359:P361"/>
    <mergeCell ref="F356:F358"/>
    <mergeCell ref="F353:F355"/>
    <mergeCell ref="S353:S355"/>
    <mergeCell ref="U340:U343"/>
    <mergeCell ref="I350:I352"/>
    <mergeCell ref="P350:P352"/>
    <mergeCell ref="Q350:Q352"/>
    <mergeCell ref="T359:T361"/>
    <mergeCell ref="T353:T355"/>
    <mergeCell ref="U353:U355"/>
    <mergeCell ref="I379:I381"/>
    <mergeCell ref="H328:H330"/>
    <mergeCell ref="P379:P381"/>
    <mergeCell ref="I368:I371"/>
    <mergeCell ref="N368:N371"/>
    <mergeCell ref="U391:U393"/>
    <mergeCell ref="U315:U317"/>
    <mergeCell ref="V315:V317"/>
    <mergeCell ref="I281:I283"/>
    <mergeCell ref="U274:U276"/>
    <mergeCell ref="R243:R245"/>
    <mergeCell ref="S243:S245"/>
    <mergeCell ref="I325:I327"/>
    <mergeCell ref="N325:N327"/>
    <mergeCell ref="O325:O327"/>
    <mergeCell ref="I290:I292"/>
    <mergeCell ref="U256:U258"/>
    <mergeCell ref="I284:I286"/>
    <mergeCell ref="O274:O276"/>
    <mergeCell ref="I277:I280"/>
    <mergeCell ref="N277:N280"/>
    <mergeCell ref="O277:O280"/>
    <mergeCell ref="N379:N381"/>
    <mergeCell ref="U365:U367"/>
    <mergeCell ref="R372:R375"/>
    <mergeCell ref="T290:T292"/>
    <mergeCell ref="S264:S267"/>
    <mergeCell ref="V344:V346"/>
    <mergeCell ref="V372:V375"/>
    <mergeCell ref="I394:I396"/>
    <mergeCell ref="AH231:AH233"/>
    <mergeCell ref="AI231:AI233"/>
    <mergeCell ref="AJ312:AJ314"/>
    <mergeCell ref="AJ281:AJ283"/>
    <mergeCell ref="S271:S273"/>
    <mergeCell ref="AJ231:AJ233"/>
    <mergeCell ref="W271:W273"/>
    <mergeCell ref="W268:W270"/>
    <mergeCell ref="X268:X270"/>
    <mergeCell ref="Y268:Y270"/>
    <mergeCell ref="Z268:Z270"/>
    <mergeCell ref="AB274:AB276"/>
    <mergeCell ref="V268:V270"/>
    <mergeCell ref="AH284:AH286"/>
    <mergeCell ref="Z261:Z263"/>
    <mergeCell ref="AA261:AA263"/>
    <mergeCell ref="AC234:AC236"/>
    <mergeCell ref="AD234:AD236"/>
    <mergeCell ref="AE234:AE236"/>
    <mergeCell ref="AF234:AF236"/>
    <mergeCell ref="AG234:AG236"/>
    <mergeCell ref="AH234:AH236"/>
    <mergeCell ref="AI234:AI236"/>
    <mergeCell ref="AJ234:AJ236"/>
    <mergeCell ref="AI249:AI252"/>
    <mergeCell ref="R306:R308"/>
    <mergeCell ref="T237:T239"/>
    <mergeCell ref="R284:R286"/>
    <mergeCell ref="U277:U280"/>
    <mergeCell ref="V277:V280"/>
    <mergeCell ref="AJ243:AJ245"/>
    <mergeCell ref="AD293:AD296"/>
    <mergeCell ref="AE293:AE296"/>
    <mergeCell ref="AF293:AF296"/>
    <mergeCell ref="V271:V273"/>
    <mergeCell ref="AI303:AI305"/>
    <mergeCell ref="AF353:AF355"/>
    <mergeCell ref="AC325:AC327"/>
    <mergeCell ref="AI246:AI248"/>
    <mergeCell ref="AJ287:AJ289"/>
    <mergeCell ref="AJ290:AJ292"/>
    <mergeCell ref="AI268:AI270"/>
    <mergeCell ref="AJ261:AJ263"/>
    <mergeCell ref="Z331:Z333"/>
    <mergeCell ref="U243:U245"/>
    <mergeCell ref="S315:S317"/>
    <mergeCell ref="M246:M247"/>
    <mergeCell ref="N246:N248"/>
    <mergeCell ref="O246:O248"/>
    <mergeCell ref="R271:R273"/>
    <mergeCell ref="Q268:Q270"/>
    <mergeCell ref="T356:T358"/>
    <mergeCell ref="Y227:Y230"/>
    <mergeCell ref="V227:V230"/>
    <mergeCell ref="Q281:Q283"/>
    <mergeCell ref="T344:T346"/>
    <mergeCell ref="R328:R330"/>
    <mergeCell ref="Q290:Q292"/>
    <mergeCell ref="Q271:Q273"/>
    <mergeCell ref="R382:R384"/>
    <mergeCell ref="S382:S384"/>
    <mergeCell ref="T382:T384"/>
    <mergeCell ref="E318:E321"/>
    <mergeCell ref="P309:P311"/>
    <mergeCell ref="Q309:Q311"/>
    <mergeCell ref="F227:F230"/>
    <mergeCell ref="E264:E267"/>
    <mergeCell ref="P293:P296"/>
    <mergeCell ref="Q334:Q336"/>
    <mergeCell ref="N337:N339"/>
    <mergeCell ref="O337:O339"/>
    <mergeCell ref="O268:O270"/>
    <mergeCell ref="N290:N292"/>
    <mergeCell ref="E293:E296"/>
    <mergeCell ref="I293:I296"/>
    <mergeCell ref="AI293:AI296"/>
    <mergeCell ref="AI312:AI314"/>
    <mergeCell ref="AI379:AI381"/>
    <mergeCell ref="AJ331:AJ333"/>
    <mergeCell ref="W328:W330"/>
    <mergeCell ref="Y322:Y324"/>
    <mergeCell ref="X309:X311"/>
    <mergeCell ref="Y309:Y311"/>
    <mergeCell ref="AH379:AH381"/>
    <mergeCell ref="Z372:Z375"/>
    <mergeCell ref="X368:X371"/>
    <mergeCell ref="S379:S381"/>
    <mergeCell ref="Y334:Y336"/>
    <mergeCell ref="Z334:Z336"/>
    <mergeCell ref="AA334:AA336"/>
    <mergeCell ref="AB334:AB336"/>
    <mergeCell ref="X350:X352"/>
    <mergeCell ref="Y350:Y352"/>
    <mergeCell ref="AA340:AA343"/>
    <mergeCell ref="Y318:Y321"/>
    <mergeCell ref="Z318:Z321"/>
    <mergeCell ref="Y372:Y375"/>
    <mergeCell ref="V379:V381"/>
    <mergeCell ref="AB372:AB375"/>
    <mergeCell ref="AC379:AC381"/>
    <mergeCell ref="AD379:AD381"/>
    <mergeCell ref="V359:V361"/>
    <mergeCell ref="R303:R305"/>
    <mergeCell ref="D303:D305"/>
    <mergeCell ref="E303:E305"/>
    <mergeCell ref="P284:P286"/>
    <mergeCell ref="Q284:Q286"/>
    <mergeCell ref="N331:N333"/>
    <mergeCell ref="G337:G339"/>
    <mergeCell ref="H337:H339"/>
    <mergeCell ref="I337:I339"/>
    <mergeCell ref="D300:D302"/>
    <mergeCell ref="E300:E302"/>
    <mergeCell ref="F300:F302"/>
    <mergeCell ref="G300:G302"/>
    <mergeCell ref="H300:H302"/>
    <mergeCell ref="G303:G305"/>
    <mergeCell ref="H303:H305"/>
    <mergeCell ref="P303:P305"/>
    <mergeCell ref="P243:P245"/>
    <mergeCell ref="Q243:Q245"/>
    <mergeCell ref="Q303:Q305"/>
    <mergeCell ref="G284:G286"/>
    <mergeCell ref="H284:H286"/>
    <mergeCell ref="N227:N230"/>
    <mergeCell ref="I306:I308"/>
    <mergeCell ref="N231:N233"/>
    <mergeCell ref="N243:N245"/>
    <mergeCell ref="B287:B289"/>
    <mergeCell ref="B271:B273"/>
    <mergeCell ref="E277:E280"/>
    <mergeCell ref="C237:C239"/>
    <mergeCell ref="D237:D239"/>
    <mergeCell ref="E249:E252"/>
    <mergeCell ref="I303:I305"/>
    <mergeCell ref="Q328:Q330"/>
    <mergeCell ref="O227:O230"/>
    <mergeCell ref="P227:P230"/>
    <mergeCell ref="Q227:Q230"/>
    <mergeCell ref="B277:B280"/>
    <mergeCell ref="B293:B296"/>
    <mergeCell ref="B234:B236"/>
    <mergeCell ref="G325:G327"/>
    <mergeCell ref="H325:H327"/>
    <mergeCell ref="E287:E289"/>
    <mergeCell ref="F287:F289"/>
    <mergeCell ref="E281:E283"/>
    <mergeCell ref="D306:D308"/>
    <mergeCell ref="E306:E308"/>
    <mergeCell ref="D277:D280"/>
    <mergeCell ref="N274:N276"/>
    <mergeCell ref="I312:I314"/>
    <mergeCell ref="C264:C267"/>
    <mergeCell ref="D264:D267"/>
    <mergeCell ref="F264:F267"/>
    <mergeCell ref="Q318:Q321"/>
    <mergeCell ref="F331:F333"/>
    <mergeCell ref="B256:B258"/>
    <mergeCell ref="N256:N258"/>
    <mergeCell ref="O256:O258"/>
    <mergeCell ref="P256:P258"/>
    <mergeCell ref="Q256:Q258"/>
    <mergeCell ref="B253:B255"/>
    <mergeCell ref="N253:N255"/>
    <mergeCell ref="O253:O255"/>
    <mergeCell ref="P253:P255"/>
    <mergeCell ref="Q253:Q255"/>
    <mergeCell ref="I344:I346"/>
    <mergeCell ref="S368:S371"/>
    <mergeCell ref="T274:T276"/>
    <mergeCell ref="F318:F321"/>
    <mergeCell ref="Z467:Z468"/>
    <mergeCell ref="AA467:AA468"/>
    <mergeCell ref="U485:U487"/>
    <mergeCell ref="Z537:Z539"/>
    <mergeCell ref="U506:U508"/>
    <mergeCell ref="AA454:AA456"/>
    <mergeCell ref="U309:U311"/>
    <mergeCell ref="U293:U296"/>
    <mergeCell ref="U303:U305"/>
    <mergeCell ref="V293:V296"/>
    <mergeCell ref="AA758:AA760"/>
    <mergeCell ref="W672:W674"/>
    <mergeCell ref="Q682:Q684"/>
    <mergeCell ref="R682:R684"/>
    <mergeCell ref="Q685:Q687"/>
    <mergeCell ref="X780:X782"/>
    <mergeCell ref="P798:P800"/>
    <mergeCell ref="Q798:Q800"/>
    <mergeCell ref="I780:I782"/>
    <mergeCell ref="W780:W782"/>
    <mergeCell ref="N675:N678"/>
    <mergeCell ref="O675:O678"/>
    <mergeCell ref="Q672:Q674"/>
    <mergeCell ref="S672:S674"/>
    <mergeCell ref="W786:W788"/>
    <mergeCell ref="I758:I760"/>
    <mergeCell ref="S745:S747"/>
    <mergeCell ref="P679:P681"/>
    <mergeCell ref="Q679:Q681"/>
    <mergeCell ref="U675:U678"/>
    <mergeCell ref="U679:U681"/>
    <mergeCell ref="K717:K718"/>
    <mergeCell ref="L717:L718"/>
    <mergeCell ref="H748:H751"/>
    <mergeCell ref="P394:P396"/>
    <mergeCell ref="V337:V339"/>
    <mergeCell ref="I334:I336"/>
    <mergeCell ref="H379:H381"/>
    <mergeCell ref="Z405:Z407"/>
    <mergeCell ref="AA318:AA321"/>
    <mergeCell ref="Z274:Z276"/>
    <mergeCell ref="X277:X280"/>
    <mergeCell ref="Z322:Z324"/>
    <mergeCell ref="G717:G719"/>
    <mergeCell ref="H717:H719"/>
    <mergeCell ref="M710:M711"/>
    <mergeCell ref="N682:N684"/>
    <mergeCell ref="O682:O684"/>
    <mergeCell ref="P682:P684"/>
    <mergeCell ref="R350:R352"/>
    <mergeCell ref="U344:U346"/>
    <mergeCell ref="T688:T690"/>
    <mergeCell ref="W707:W709"/>
    <mergeCell ref="W745:W747"/>
    <mergeCell ref="W755:W757"/>
    <mergeCell ref="W729:W731"/>
    <mergeCell ref="S707:S709"/>
    <mergeCell ref="T707:T709"/>
    <mergeCell ref="U707:U709"/>
    <mergeCell ref="S284:S286"/>
    <mergeCell ref="B947:B950"/>
    <mergeCell ref="C947:C950"/>
    <mergeCell ref="D947:D950"/>
    <mergeCell ref="E947:E950"/>
    <mergeCell ref="E938:E940"/>
    <mergeCell ref="F938:F940"/>
    <mergeCell ref="G938:G940"/>
    <mergeCell ref="H938:H940"/>
    <mergeCell ref="I938:I940"/>
    <mergeCell ref="N938:N940"/>
    <mergeCell ref="O938:O940"/>
    <mergeCell ref="F951:F953"/>
    <mergeCell ref="F941:F943"/>
    <mergeCell ref="G941:G943"/>
    <mergeCell ref="H941:H943"/>
    <mergeCell ref="I941:I943"/>
    <mergeCell ref="F947:F950"/>
    <mergeCell ref="G947:G950"/>
    <mergeCell ref="H947:H950"/>
    <mergeCell ref="Z947:Z950"/>
    <mergeCell ref="AA947:AA950"/>
    <mergeCell ref="N973:N975"/>
    <mergeCell ref="O973:O975"/>
    <mergeCell ref="N976:N979"/>
    <mergeCell ref="U976:U979"/>
    <mergeCell ref="V976:V979"/>
    <mergeCell ref="K856:K857"/>
    <mergeCell ref="I901:I903"/>
    <mergeCell ref="Q901:Q903"/>
    <mergeCell ref="H901:H903"/>
    <mergeCell ref="P907:P909"/>
    <mergeCell ref="Q907:Q909"/>
    <mergeCell ref="R907:R909"/>
    <mergeCell ref="S907:S909"/>
    <mergeCell ref="T907:T909"/>
    <mergeCell ref="U907:U909"/>
    <mergeCell ref="V907:V909"/>
    <mergeCell ref="E898:E900"/>
    <mergeCell ref="O910:O912"/>
    <mergeCell ref="P910:P912"/>
    <mergeCell ref="T913:T915"/>
    <mergeCell ref="W913:W915"/>
    <mergeCell ref="Q963:Q966"/>
    <mergeCell ref="R963:R966"/>
    <mergeCell ref="P967:P969"/>
    <mergeCell ref="Q967:Q969"/>
    <mergeCell ref="R967:R969"/>
    <mergeCell ref="P970:P972"/>
    <mergeCell ref="G960:G962"/>
    <mergeCell ref="H960:H962"/>
    <mergeCell ref="I960:I962"/>
    <mergeCell ref="N960:N962"/>
    <mergeCell ref="O960:O962"/>
    <mergeCell ref="P960:P962"/>
    <mergeCell ref="X947:X950"/>
    <mergeCell ref="V967:V969"/>
    <mergeCell ref="T970:T972"/>
    <mergeCell ref="U970:U972"/>
    <mergeCell ref="I963:I966"/>
    <mergeCell ref="I967:I969"/>
    <mergeCell ref="I970:I972"/>
    <mergeCell ref="N963:N966"/>
    <mergeCell ref="O963:O966"/>
    <mergeCell ref="N967:N969"/>
    <mergeCell ref="I947:I950"/>
    <mergeCell ref="N947:N950"/>
    <mergeCell ref="W944:W946"/>
    <mergeCell ref="W954:W956"/>
    <mergeCell ref="X954:X956"/>
    <mergeCell ref="D944:D946"/>
    <mergeCell ref="E944:E946"/>
    <mergeCell ref="F944:F946"/>
    <mergeCell ref="W935:W937"/>
    <mergeCell ref="S944:S946"/>
    <mergeCell ref="P928:P931"/>
    <mergeCell ref="X935:X937"/>
    <mergeCell ref="X941:X943"/>
    <mergeCell ref="S928:S931"/>
    <mergeCell ref="T928:T931"/>
    <mergeCell ref="H932:H934"/>
    <mergeCell ref="V970:V972"/>
    <mergeCell ref="H963:H966"/>
    <mergeCell ref="E951:E953"/>
    <mergeCell ref="E963:E966"/>
    <mergeCell ref="F963:F966"/>
    <mergeCell ref="G963:G966"/>
    <mergeCell ref="E967:E969"/>
    <mergeCell ref="F967:F969"/>
    <mergeCell ref="G944:G946"/>
    <mergeCell ref="H944:H946"/>
    <mergeCell ref="P963:P966"/>
    <mergeCell ref="Q960:Q962"/>
    <mergeCell ref="H967:H969"/>
    <mergeCell ref="H970:H972"/>
    <mergeCell ref="P957:P959"/>
    <mergeCell ref="Q957:Q959"/>
    <mergeCell ref="I932:I934"/>
    <mergeCell ref="V951:V953"/>
    <mergeCell ref="Q970:Q972"/>
    <mergeCell ref="V947:V950"/>
    <mergeCell ref="W947:W950"/>
    <mergeCell ref="X963:X966"/>
    <mergeCell ref="X967:X969"/>
    <mergeCell ref="X970:X972"/>
    <mergeCell ref="O970:O972"/>
    <mergeCell ref="R954:R956"/>
    <mergeCell ref="T954:T956"/>
    <mergeCell ref="W963:W966"/>
    <mergeCell ref="X957:X959"/>
    <mergeCell ref="W951:W953"/>
    <mergeCell ref="X951:X953"/>
    <mergeCell ref="V944:V946"/>
    <mergeCell ref="R935:R937"/>
    <mergeCell ref="S935:S937"/>
    <mergeCell ref="O967:O969"/>
    <mergeCell ref="N970:N972"/>
    <mergeCell ref="T963:T966"/>
    <mergeCell ref="B935:B937"/>
    <mergeCell ref="AB938:AB940"/>
    <mergeCell ref="C935:C937"/>
    <mergeCell ref="D935:D937"/>
    <mergeCell ref="Q941:Q943"/>
    <mergeCell ref="R941:R943"/>
    <mergeCell ref="S941:S943"/>
    <mergeCell ref="P938:P940"/>
    <mergeCell ref="B957:B959"/>
    <mergeCell ref="C957:C959"/>
    <mergeCell ref="D957:D959"/>
    <mergeCell ref="W957:W959"/>
    <mergeCell ref="AE951:AE953"/>
    <mergeCell ref="T960:T962"/>
    <mergeCell ref="Y963:Y966"/>
    <mergeCell ref="U954:U956"/>
    <mergeCell ref="V954:V956"/>
    <mergeCell ref="U960:U962"/>
    <mergeCell ref="V960:V962"/>
    <mergeCell ref="S954:S956"/>
    <mergeCell ref="T957:T959"/>
    <mergeCell ref="U957:U959"/>
    <mergeCell ref="V957:V959"/>
    <mergeCell ref="S963:S966"/>
    <mergeCell ref="R960:R962"/>
    <mergeCell ref="S960:S962"/>
    <mergeCell ref="R957:R959"/>
    <mergeCell ref="S957:S959"/>
    <mergeCell ref="AG891:AG893"/>
    <mergeCell ref="AG859:AG861"/>
    <mergeCell ref="O894:O897"/>
    <mergeCell ref="Z865:Z868"/>
    <mergeCell ref="AA865:AA868"/>
    <mergeCell ref="AB865:AB868"/>
    <mergeCell ref="AC865:AC868"/>
    <mergeCell ref="W859:W861"/>
    <mergeCell ref="O882:O884"/>
    <mergeCell ref="R879:R881"/>
    <mergeCell ref="W875:W878"/>
    <mergeCell ref="AD898:AD900"/>
    <mergeCell ref="AE898:AE900"/>
    <mergeCell ref="X898:X900"/>
    <mergeCell ref="Q888:Q890"/>
    <mergeCell ref="R888:R890"/>
    <mergeCell ref="I888:I890"/>
    <mergeCell ref="G888:G890"/>
    <mergeCell ref="H888:H890"/>
    <mergeCell ref="F888:F890"/>
    <mergeCell ref="I879:I881"/>
    <mergeCell ref="Y879:Y881"/>
    <mergeCell ref="P891:P893"/>
    <mergeCell ref="B916:B919"/>
    <mergeCell ref="C916:C919"/>
    <mergeCell ref="D916:D919"/>
    <mergeCell ref="E916:E919"/>
    <mergeCell ref="AC938:AC940"/>
    <mergeCell ref="Q913:Q915"/>
    <mergeCell ref="R913:R915"/>
    <mergeCell ref="S913:S915"/>
    <mergeCell ref="B907:B909"/>
    <mergeCell ref="C907:C909"/>
    <mergeCell ref="B938:B940"/>
    <mergeCell ref="C938:C940"/>
    <mergeCell ref="D938:D940"/>
    <mergeCell ref="G920:G923"/>
    <mergeCell ref="B928:B931"/>
    <mergeCell ref="C928:C931"/>
    <mergeCell ref="D928:D931"/>
    <mergeCell ref="E928:E931"/>
    <mergeCell ref="F901:F903"/>
    <mergeCell ref="G901:G903"/>
    <mergeCell ref="H742:H744"/>
    <mergeCell ref="H745:H747"/>
    <mergeCell ref="P729:P731"/>
    <mergeCell ref="I691:I693"/>
    <mergeCell ref="H691:H693"/>
    <mergeCell ref="T700:T703"/>
    <mergeCell ref="Q725:Q728"/>
    <mergeCell ref="R725:R728"/>
    <mergeCell ref="S737:S739"/>
    <mergeCell ref="Q783:Q785"/>
    <mergeCell ref="R783:R785"/>
    <mergeCell ref="V755:V757"/>
    <mergeCell ref="N767:N769"/>
    <mergeCell ref="R710:R712"/>
    <mergeCell ref="P780:P782"/>
    <mergeCell ref="T755:T757"/>
    <mergeCell ref="T742:T744"/>
    <mergeCell ref="R720:R722"/>
    <mergeCell ref="O700:O703"/>
    <mergeCell ref="U697:U699"/>
    <mergeCell ref="I700:I703"/>
    <mergeCell ref="N707:N709"/>
    <mergeCell ref="O707:O709"/>
    <mergeCell ref="V707:V709"/>
    <mergeCell ref="V717:V719"/>
    <mergeCell ref="U745:U747"/>
    <mergeCell ref="Q745:Q747"/>
    <mergeCell ref="S755:S757"/>
    <mergeCell ref="U764:U766"/>
    <mergeCell ref="T748:T751"/>
    <mergeCell ref="U748:U751"/>
    <mergeCell ref="S748:S751"/>
    <mergeCell ref="S691:S693"/>
    <mergeCell ref="T691:T693"/>
    <mergeCell ref="I774:I776"/>
    <mergeCell ref="V767:V769"/>
    <mergeCell ref="V770:V773"/>
    <mergeCell ref="S752:S754"/>
    <mergeCell ref="O725:O728"/>
    <mergeCell ref="O729:O731"/>
    <mergeCell ref="H777:H779"/>
    <mergeCell ref="P748:P751"/>
    <mergeCell ref="I707:I709"/>
    <mergeCell ref="Q707:Q709"/>
    <mergeCell ref="R707:R709"/>
    <mergeCell ref="E795:E797"/>
    <mergeCell ref="H814:H816"/>
    <mergeCell ref="I814:I816"/>
    <mergeCell ref="U807:U809"/>
    <mergeCell ref="V807:V809"/>
    <mergeCell ref="N798:N800"/>
    <mergeCell ref="B764:B766"/>
    <mergeCell ref="D735:D736"/>
    <mergeCell ref="E735:E736"/>
    <mergeCell ref="B729:B731"/>
    <mergeCell ref="B752:B754"/>
    <mergeCell ref="B761:B763"/>
    <mergeCell ref="AF846:AF849"/>
    <mergeCell ref="V817:V819"/>
    <mergeCell ref="I875:I878"/>
    <mergeCell ref="N875:N878"/>
    <mergeCell ref="AF891:AF893"/>
    <mergeCell ref="T885:T887"/>
    <mergeCell ref="Z817:Z819"/>
    <mergeCell ref="W807:W809"/>
    <mergeCell ref="X798:X800"/>
    <mergeCell ref="S798:S800"/>
    <mergeCell ref="T798:T800"/>
    <mergeCell ref="Y817:Y819"/>
    <mergeCell ref="AG830:AG832"/>
    <mergeCell ref="AF879:AF881"/>
    <mergeCell ref="AG879:AG881"/>
    <mergeCell ref="AB820:AB823"/>
    <mergeCell ref="P820:P823"/>
    <mergeCell ref="Q820:Q823"/>
    <mergeCell ref="AC820:AC823"/>
    <mergeCell ref="AD820:AD823"/>
    <mergeCell ref="W820:W823"/>
    <mergeCell ref="S820:S823"/>
    <mergeCell ref="AE820:AE823"/>
    <mergeCell ref="AG837:AG839"/>
    <mergeCell ref="AF843:AF845"/>
    <mergeCell ref="AG843:AG845"/>
    <mergeCell ref="AD888:AD890"/>
    <mergeCell ref="AE888:AE890"/>
    <mergeCell ref="AF888:AF890"/>
    <mergeCell ref="AB888:AB890"/>
    <mergeCell ref="AC888:AC890"/>
    <mergeCell ref="P879:P881"/>
    <mergeCell ref="Y837:Y839"/>
    <mergeCell ref="Z837:Z839"/>
    <mergeCell ref="AF830:AF832"/>
    <mergeCell ref="AF798:AF800"/>
    <mergeCell ref="AG798:AG800"/>
    <mergeCell ref="AC827:AC829"/>
    <mergeCell ref="X865:X868"/>
    <mergeCell ref="Y865:Y868"/>
    <mergeCell ref="AG869:AG871"/>
    <mergeCell ref="AF865:AF868"/>
    <mergeCell ref="N882:N884"/>
    <mergeCell ref="N869:N871"/>
    <mergeCell ref="O869:O871"/>
    <mergeCell ref="AD865:AD868"/>
    <mergeCell ref="AE865:AE868"/>
    <mergeCell ref="AD882:AD884"/>
    <mergeCell ref="AE882:AE884"/>
    <mergeCell ref="AF882:AF884"/>
    <mergeCell ref="AG875:AG878"/>
    <mergeCell ref="X891:X893"/>
    <mergeCell ref="Y891:Y893"/>
    <mergeCell ref="Z891:Z893"/>
    <mergeCell ref="X882:X884"/>
    <mergeCell ref="Y882:Y884"/>
    <mergeCell ref="O891:O893"/>
    <mergeCell ref="S875:S878"/>
    <mergeCell ref="AF859:AF861"/>
    <mergeCell ref="I872:I874"/>
    <mergeCell ref="T872:T874"/>
    <mergeCell ref="U872:U874"/>
    <mergeCell ref="X875:X878"/>
    <mergeCell ref="Y875:Y878"/>
    <mergeCell ref="AE830:AE832"/>
    <mergeCell ref="U824:U826"/>
    <mergeCell ref="Z830:Z832"/>
    <mergeCell ref="U830:U832"/>
    <mergeCell ref="W833:W836"/>
    <mergeCell ref="X833:X836"/>
    <mergeCell ref="Y833:Y836"/>
    <mergeCell ref="Z833:Z836"/>
    <mergeCell ref="Y827:Y829"/>
    <mergeCell ref="Z827:Z829"/>
    <mergeCell ref="AB817:AB819"/>
    <mergeCell ref="AD824:AD826"/>
    <mergeCell ref="N830:N832"/>
    <mergeCell ref="T817:T819"/>
    <mergeCell ref="Z814:Z816"/>
    <mergeCell ref="U817:U819"/>
    <mergeCell ref="X810:X813"/>
    <mergeCell ref="U814:U816"/>
    <mergeCell ref="Q814:Q816"/>
    <mergeCell ref="N807:N809"/>
    <mergeCell ref="S807:S809"/>
    <mergeCell ref="X827:X829"/>
    <mergeCell ref="S824:S826"/>
    <mergeCell ref="T824:T826"/>
    <mergeCell ref="Z843:Z845"/>
    <mergeCell ref="AA843:AA845"/>
    <mergeCell ref="AB843:AB845"/>
    <mergeCell ref="U843:U845"/>
    <mergeCell ref="V843:V845"/>
    <mergeCell ref="R795:R797"/>
    <mergeCell ref="S795:S797"/>
    <mergeCell ref="T795:T797"/>
    <mergeCell ref="U795:U797"/>
    <mergeCell ref="V795:V797"/>
    <mergeCell ref="X795:X797"/>
    <mergeCell ref="AC843:AC845"/>
    <mergeCell ref="N801:N803"/>
    <mergeCell ref="O801:O803"/>
    <mergeCell ref="P801:P803"/>
    <mergeCell ref="Q801:Q803"/>
    <mergeCell ref="R801:R803"/>
    <mergeCell ref="S801:S803"/>
    <mergeCell ref="T801:T803"/>
    <mergeCell ref="U801:U803"/>
    <mergeCell ref="V801:V803"/>
    <mergeCell ref="U810:U813"/>
    <mergeCell ref="Y843:Y845"/>
    <mergeCell ref="X804:X806"/>
    <mergeCell ref="V810:V813"/>
    <mergeCell ref="O814:O816"/>
    <mergeCell ref="P814:P816"/>
    <mergeCell ref="U840:U842"/>
    <mergeCell ref="V830:V832"/>
    <mergeCell ref="AA840:AA842"/>
    <mergeCell ref="AB840:AB842"/>
    <mergeCell ref="AC840:AC842"/>
    <mergeCell ref="AD840:AD842"/>
    <mergeCell ref="AE840:AE842"/>
    <mergeCell ref="T837:T839"/>
    <mergeCell ref="U833:U836"/>
    <mergeCell ref="V833:V836"/>
    <mergeCell ref="P830:P832"/>
    <mergeCell ref="T810:T813"/>
    <mergeCell ref="Y814:Y816"/>
    <mergeCell ref="X814:X816"/>
    <mergeCell ref="V853:V855"/>
    <mergeCell ref="W830:W832"/>
    <mergeCell ref="O830:O832"/>
    <mergeCell ref="X830:X832"/>
    <mergeCell ref="X843:X845"/>
    <mergeCell ref="R764:R766"/>
    <mergeCell ref="S764:S766"/>
    <mergeCell ref="P783:P785"/>
    <mergeCell ref="N777:N779"/>
    <mergeCell ref="O777:O779"/>
    <mergeCell ref="W694:W696"/>
    <mergeCell ref="O786:O788"/>
    <mergeCell ref="P786:P788"/>
    <mergeCell ref="Q786:Q788"/>
    <mergeCell ref="R786:R788"/>
    <mergeCell ref="S786:S788"/>
    <mergeCell ref="T786:T788"/>
    <mergeCell ref="U786:U788"/>
    <mergeCell ref="V786:V788"/>
    <mergeCell ref="N770:N773"/>
    <mergeCell ref="O767:O769"/>
    <mergeCell ref="P761:P763"/>
    <mergeCell ref="Q761:Q763"/>
    <mergeCell ref="R761:R763"/>
    <mergeCell ref="S761:S763"/>
    <mergeCell ref="P688:P690"/>
    <mergeCell ref="Q688:Q690"/>
    <mergeCell ref="R688:R690"/>
    <mergeCell ref="Q691:Q693"/>
    <mergeCell ref="W764:W766"/>
    <mergeCell ref="P764:P766"/>
    <mergeCell ref="O691:O693"/>
    <mergeCell ref="V789:V791"/>
    <mergeCell ref="W789:W791"/>
    <mergeCell ref="P755:P757"/>
    <mergeCell ref="V700:V703"/>
    <mergeCell ref="U688:U690"/>
    <mergeCell ref="T710:T712"/>
    <mergeCell ref="V697:V699"/>
    <mergeCell ref="X801:X803"/>
    <mergeCell ref="Y801:Y803"/>
    <mergeCell ref="Y830:Y832"/>
    <mergeCell ref="R840:R842"/>
    <mergeCell ref="R837:R839"/>
    <mergeCell ref="R843:R845"/>
    <mergeCell ref="P807:P809"/>
    <mergeCell ref="Q807:Q809"/>
    <mergeCell ref="R807:R809"/>
    <mergeCell ref="W843:W845"/>
    <mergeCell ref="N764:N766"/>
    <mergeCell ref="V742:V744"/>
    <mergeCell ref="T758:T760"/>
    <mergeCell ref="AA830:AA832"/>
    <mergeCell ref="AB830:AB832"/>
    <mergeCell ref="G824:G826"/>
    <mergeCell ref="H824:H826"/>
    <mergeCell ref="P827:P829"/>
    <mergeCell ref="AD833:AD836"/>
    <mergeCell ref="AG833:AG836"/>
    <mergeCell ref="AA827:AA829"/>
    <mergeCell ref="AC830:AC832"/>
    <mergeCell ref="G804:G806"/>
    <mergeCell ref="H804:H806"/>
    <mergeCell ref="I804:I806"/>
    <mergeCell ref="N804:N806"/>
    <mergeCell ref="O804:O806"/>
    <mergeCell ref="G691:G693"/>
    <mergeCell ref="C666:C668"/>
    <mergeCell ref="D666:D668"/>
    <mergeCell ref="F624:F625"/>
    <mergeCell ref="H624:H625"/>
    <mergeCell ref="S624:S625"/>
    <mergeCell ref="D624:D625"/>
    <mergeCell ref="G626:G629"/>
    <mergeCell ref="Y615:Y617"/>
    <mergeCell ref="Z615:Z617"/>
    <mergeCell ref="AG615:AG617"/>
    <mergeCell ref="V729:V731"/>
    <mergeCell ref="Z729:Z731"/>
    <mergeCell ref="X732:X734"/>
    <mergeCell ref="Y758:Y760"/>
    <mergeCell ref="X752:X754"/>
    <mergeCell ref="T853:T855"/>
    <mergeCell ref="V856:V858"/>
    <mergeCell ref="J856:J857"/>
    <mergeCell ref="U837:U839"/>
    <mergeCell ref="V837:V839"/>
    <mergeCell ref="Q840:Q842"/>
    <mergeCell ref="P837:P839"/>
    <mergeCell ref="T843:T845"/>
    <mergeCell ref="N856:N858"/>
    <mergeCell ref="N783:N785"/>
    <mergeCell ref="O783:O785"/>
    <mergeCell ref="S827:S829"/>
    <mergeCell ref="T827:T829"/>
    <mergeCell ref="U827:U829"/>
    <mergeCell ref="V827:V829"/>
    <mergeCell ref="W817:W819"/>
    <mergeCell ref="AA789:AA791"/>
    <mergeCell ref="X789:X791"/>
    <mergeCell ref="U783:U785"/>
    <mergeCell ref="AB777:AB779"/>
    <mergeCell ref="AB850:AB852"/>
    <mergeCell ref="AC856:AC858"/>
    <mergeCell ref="Z824:Z826"/>
    <mergeCell ref="Y846:Y849"/>
    <mergeCell ref="N850:N852"/>
    <mergeCell ref="T846:T849"/>
    <mergeCell ref="U846:U849"/>
    <mergeCell ref="V846:V849"/>
    <mergeCell ref="J850:J851"/>
    <mergeCell ref="R846:R849"/>
    <mergeCell ref="U850:U852"/>
    <mergeCell ref="V850:V852"/>
    <mergeCell ref="W846:W849"/>
    <mergeCell ref="T833:T836"/>
    <mergeCell ref="O666:O668"/>
    <mergeCell ref="X626:X629"/>
    <mergeCell ref="W666:W668"/>
    <mergeCell ref="X666:X668"/>
    <mergeCell ref="Y666:Y668"/>
    <mergeCell ref="V640:V642"/>
    <mergeCell ref="Y633:Y635"/>
    <mergeCell ref="Y656:Y658"/>
    <mergeCell ref="Y636:Y639"/>
    <mergeCell ref="Z636:Z639"/>
    <mergeCell ref="AA636:AA639"/>
    <mergeCell ref="Z633:Z635"/>
    <mergeCell ref="R685:R687"/>
    <mergeCell ref="S685:S687"/>
    <mergeCell ref="T675:T678"/>
    <mergeCell ref="Y675:Y678"/>
    <mergeCell ref="Z659:Z662"/>
    <mergeCell ref="W685:W687"/>
    <mergeCell ref="S669:S671"/>
    <mergeCell ref="Z761:Z763"/>
    <mergeCell ref="AA694:AA696"/>
    <mergeCell ref="O685:O687"/>
    <mergeCell ref="P685:P687"/>
    <mergeCell ref="U656:U658"/>
    <mergeCell ref="R615:R617"/>
    <mergeCell ref="D672:D674"/>
    <mergeCell ref="V626:V629"/>
    <mergeCell ref="U669:U671"/>
    <mergeCell ref="C672:C674"/>
    <mergeCell ref="P723:P724"/>
    <mergeCell ref="X820:X823"/>
    <mergeCell ref="AF827:AF829"/>
    <mergeCell ref="AG827:AG829"/>
    <mergeCell ref="AE795:AE797"/>
    <mergeCell ref="AF814:AF816"/>
    <mergeCell ref="AG810:AG813"/>
    <mergeCell ref="C633:C635"/>
    <mergeCell ref="G633:G635"/>
    <mergeCell ref="G646:G649"/>
    <mergeCell ref="H646:H649"/>
    <mergeCell ref="I646:I649"/>
    <mergeCell ref="N646:N649"/>
    <mergeCell ref="O646:O649"/>
    <mergeCell ref="P646:P649"/>
    <mergeCell ref="Q646:Q649"/>
    <mergeCell ref="R646:R649"/>
    <mergeCell ref="S646:S649"/>
    <mergeCell ref="I643:I645"/>
    <mergeCell ref="N643:N645"/>
    <mergeCell ref="O643:O645"/>
    <mergeCell ref="P643:P645"/>
    <mergeCell ref="Y646:Y649"/>
    <mergeCell ref="Z646:Z649"/>
    <mergeCell ref="F758:F760"/>
    <mergeCell ref="I752:I754"/>
    <mergeCell ref="C755:C757"/>
    <mergeCell ref="D755:D757"/>
    <mergeCell ref="D764:D766"/>
    <mergeCell ref="G758:G760"/>
    <mergeCell ref="C748:C751"/>
    <mergeCell ref="D748:D751"/>
    <mergeCell ref="E748:E751"/>
    <mergeCell ref="F748:F751"/>
    <mergeCell ref="C752:C754"/>
    <mergeCell ref="Q636:Q639"/>
    <mergeCell ref="S633:S635"/>
    <mergeCell ref="G653:G655"/>
    <mergeCell ref="G656:G658"/>
    <mergeCell ref="X633:X635"/>
    <mergeCell ref="X624:X625"/>
    <mergeCell ref="C650:C652"/>
    <mergeCell ref="V672:V674"/>
    <mergeCell ref="V636:V639"/>
    <mergeCell ref="X672:X674"/>
    <mergeCell ref="W640:W642"/>
    <mergeCell ref="X640:X642"/>
    <mergeCell ref="W626:W629"/>
    <mergeCell ref="E656:E658"/>
    <mergeCell ref="F656:F658"/>
    <mergeCell ref="G650:G652"/>
    <mergeCell ref="I666:I668"/>
    <mergeCell ref="X653:X655"/>
    <mergeCell ref="H837:H839"/>
    <mergeCell ref="AF663:AF665"/>
    <mergeCell ref="AB659:AB662"/>
    <mergeCell ref="AC659:AC662"/>
    <mergeCell ref="AD679:AD681"/>
    <mergeCell ref="AB679:AB681"/>
    <mergeCell ref="AF672:AF674"/>
    <mergeCell ref="W636:W639"/>
    <mergeCell ref="S666:S668"/>
    <mergeCell ref="S663:S665"/>
    <mergeCell ref="AE626:AE629"/>
    <mergeCell ref="Z626:Z629"/>
    <mergeCell ref="Z666:Z668"/>
    <mergeCell ref="AA650:AA652"/>
    <mergeCell ref="I663:I665"/>
    <mergeCell ref="O650:O652"/>
    <mergeCell ref="O653:O655"/>
    <mergeCell ref="O656:O658"/>
    <mergeCell ref="O659:O662"/>
    <mergeCell ref="T663:T665"/>
    <mergeCell ref="U663:U665"/>
    <mergeCell ref="W663:W665"/>
    <mergeCell ref="X663:X665"/>
    <mergeCell ref="Z675:Z678"/>
    <mergeCell ref="Y672:Y674"/>
    <mergeCell ref="X669:X671"/>
    <mergeCell ref="AC663:AC665"/>
    <mergeCell ref="AD663:AD665"/>
    <mergeCell ref="Z669:Z671"/>
    <mergeCell ref="V669:V671"/>
    <mergeCell ref="U640:U642"/>
    <mergeCell ref="AB663:AB665"/>
    <mergeCell ref="N669:N671"/>
    <mergeCell ref="AC675:AC678"/>
    <mergeCell ref="AD675:AD678"/>
    <mergeCell ref="AE675:AE678"/>
    <mergeCell ref="U672:U674"/>
    <mergeCell ref="W653:W655"/>
    <mergeCell ref="AD659:AD662"/>
    <mergeCell ref="AF669:AF671"/>
    <mergeCell ref="AA663:AA665"/>
    <mergeCell ref="AA669:AA671"/>
    <mergeCell ref="AB669:AB671"/>
    <mergeCell ref="AA672:AA674"/>
    <mergeCell ref="Y663:Y665"/>
    <mergeCell ref="N666:N668"/>
    <mergeCell ref="X602:X605"/>
    <mergeCell ref="AF615:AF617"/>
    <mergeCell ref="T621:T623"/>
    <mergeCell ref="U621:U623"/>
    <mergeCell ref="V621:V623"/>
    <mergeCell ref="Z621:Z623"/>
    <mergeCell ref="AA621:AA623"/>
    <mergeCell ref="AC612:AC614"/>
    <mergeCell ref="AD612:AD614"/>
    <mergeCell ref="AE612:AE614"/>
    <mergeCell ref="AG609:AG611"/>
    <mergeCell ref="AD609:AD611"/>
    <mergeCell ref="AB615:AB617"/>
    <mergeCell ref="Z602:Z605"/>
    <mergeCell ref="Z606:Z608"/>
    <mergeCell ref="AF624:AF625"/>
    <mergeCell ref="AD615:AD617"/>
    <mergeCell ref="AC626:AC629"/>
    <mergeCell ref="AA615:AA617"/>
    <mergeCell ref="AG621:AG623"/>
    <mergeCell ref="AB609:AB611"/>
    <mergeCell ref="AC602:AC605"/>
    <mergeCell ref="AD602:AD605"/>
    <mergeCell ref="W615:W617"/>
    <mergeCell ref="X615:X617"/>
    <mergeCell ref="AD621:AD623"/>
    <mergeCell ref="AF626:AF629"/>
    <mergeCell ref="AD624:AD625"/>
    <mergeCell ref="W624:W625"/>
    <mergeCell ref="T626:T629"/>
    <mergeCell ref="AF621:AF623"/>
    <mergeCell ref="AE624:AE625"/>
    <mergeCell ref="X609:X611"/>
    <mergeCell ref="T609:T611"/>
    <mergeCell ref="U609:U611"/>
    <mergeCell ref="V609:V611"/>
    <mergeCell ref="AF612:AF614"/>
    <mergeCell ref="Y621:Y623"/>
    <mergeCell ref="AB621:AB623"/>
    <mergeCell ref="AE615:AE617"/>
    <mergeCell ref="AB626:AB629"/>
    <mergeCell ref="Y626:Y629"/>
    <mergeCell ref="W602:W605"/>
    <mergeCell ref="AA606:AA608"/>
    <mergeCell ref="X618:X620"/>
    <mergeCell ref="Y618:Y620"/>
    <mergeCell ref="Z618:Z620"/>
    <mergeCell ref="Y612:Y614"/>
    <mergeCell ref="Z612:Z614"/>
    <mergeCell ref="T612:T614"/>
    <mergeCell ref="V602:V605"/>
    <mergeCell ref="W621:W623"/>
    <mergeCell ref="W609:W611"/>
    <mergeCell ref="U626:U629"/>
    <mergeCell ref="AG559:AG561"/>
    <mergeCell ref="AC555:AC558"/>
    <mergeCell ref="AB512:AB515"/>
    <mergeCell ref="AC512:AC515"/>
    <mergeCell ref="Z509:Z511"/>
    <mergeCell ref="T606:T608"/>
    <mergeCell ref="V606:V608"/>
    <mergeCell ref="W606:W608"/>
    <mergeCell ref="X606:X608"/>
    <mergeCell ref="AD537:AD539"/>
    <mergeCell ref="AG526:AG528"/>
    <mergeCell ref="AA526:AA528"/>
    <mergeCell ref="AG552:AG554"/>
    <mergeCell ref="V552:V554"/>
    <mergeCell ref="W552:W554"/>
    <mergeCell ref="X552:X554"/>
    <mergeCell ref="Y552:Y554"/>
    <mergeCell ref="W546:W548"/>
    <mergeCell ref="Q569:Q571"/>
    <mergeCell ref="W537:W539"/>
    <mergeCell ref="X537:X539"/>
    <mergeCell ref="T589:T592"/>
    <mergeCell ref="U589:U592"/>
    <mergeCell ref="W589:W592"/>
    <mergeCell ref="X589:X592"/>
    <mergeCell ref="Z589:Z592"/>
    <mergeCell ref="AA589:AA592"/>
    <mergeCell ref="Z596:Z598"/>
    <mergeCell ref="R572:R574"/>
    <mergeCell ref="Z540:Z542"/>
    <mergeCell ref="Z559:Z561"/>
    <mergeCell ref="T543:T545"/>
    <mergeCell ref="Z572:Z574"/>
    <mergeCell ref="W565:W568"/>
    <mergeCell ref="X565:X568"/>
    <mergeCell ref="AB589:AB592"/>
    <mergeCell ref="AE578:AE580"/>
    <mergeCell ref="AF578:AF580"/>
    <mergeCell ref="AG578:AG580"/>
    <mergeCell ref="AG549:AG551"/>
    <mergeCell ref="AA555:AA558"/>
    <mergeCell ref="R543:R545"/>
    <mergeCell ref="U543:U545"/>
    <mergeCell ref="V543:V545"/>
    <mergeCell ref="U540:U542"/>
    <mergeCell ref="V540:V542"/>
    <mergeCell ref="T537:T539"/>
    <mergeCell ref="R537:R539"/>
    <mergeCell ref="W587:W588"/>
    <mergeCell ref="X587:X588"/>
    <mergeCell ref="S575:S577"/>
    <mergeCell ref="T581:T583"/>
    <mergeCell ref="Y581:Y583"/>
    <mergeCell ref="AD581:AD583"/>
    <mergeCell ref="AE581:AE583"/>
    <mergeCell ref="AB578:AB580"/>
    <mergeCell ref="Z526:Z528"/>
    <mergeCell ref="Z581:Z583"/>
    <mergeCell ref="AA584:AA586"/>
    <mergeCell ref="Y587:Y588"/>
    <mergeCell ref="S593:S595"/>
    <mergeCell ref="T593:T595"/>
    <mergeCell ref="U593:U595"/>
    <mergeCell ref="V593:V595"/>
    <mergeCell ref="AH512:AH515"/>
    <mergeCell ref="AH520:AH522"/>
    <mergeCell ref="Y555:Y558"/>
    <mergeCell ref="P543:P545"/>
    <mergeCell ref="W540:W542"/>
    <mergeCell ref="AB532:AB535"/>
    <mergeCell ref="AI546:AI548"/>
    <mergeCell ref="AE552:AE554"/>
    <mergeCell ref="AC552:AC554"/>
    <mergeCell ref="AD552:AD554"/>
    <mergeCell ref="S520:S522"/>
    <mergeCell ref="W512:W515"/>
    <mergeCell ref="V512:V515"/>
    <mergeCell ref="V516:V519"/>
    <mergeCell ref="T520:T522"/>
    <mergeCell ref="U520:U522"/>
    <mergeCell ref="V520:V522"/>
    <mergeCell ref="R559:R561"/>
    <mergeCell ref="Y540:Y542"/>
    <mergeCell ref="R549:R551"/>
    <mergeCell ref="S549:S551"/>
    <mergeCell ref="T549:T551"/>
    <mergeCell ref="S543:S545"/>
    <mergeCell ref="S555:S558"/>
    <mergeCell ref="T555:T558"/>
    <mergeCell ref="U555:U558"/>
    <mergeCell ref="T559:T561"/>
    <mergeCell ref="V559:V561"/>
    <mergeCell ref="AI529:AI531"/>
    <mergeCell ref="AF537:AF539"/>
    <mergeCell ref="AB529:AB531"/>
    <mergeCell ref="AC584:AC586"/>
    <mergeCell ref="AC587:AC588"/>
    <mergeCell ref="AD587:AD588"/>
    <mergeCell ref="AE587:AE588"/>
    <mergeCell ref="AE555:AE558"/>
    <mergeCell ref="AA559:AA561"/>
    <mergeCell ref="AD569:AD571"/>
    <mergeCell ref="AG572:AG574"/>
    <mergeCell ref="AE549:AE551"/>
    <mergeCell ref="AF549:AF551"/>
    <mergeCell ref="AI581:AI583"/>
    <mergeCell ref="T572:T574"/>
    <mergeCell ref="AG555:AG558"/>
    <mergeCell ref="AB555:AB558"/>
    <mergeCell ref="Z543:Z545"/>
    <mergeCell ref="AC572:AC574"/>
    <mergeCell ref="AD549:AD551"/>
    <mergeCell ref="Y549:Y551"/>
    <mergeCell ref="AF552:AF554"/>
    <mergeCell ref="AD512:AD515"/>
    <mergeCell ref="Y512:Y515"/>
    <mergeCell ref="AE559:AE561"/>
    <mergeCell ref="AF559:AF561"/>
    <mergeCell ref="AF555:AF558"/>
    <mergeCell ref="AF543:AF545"/>
    <mergeCell ref="AC559:AC561"/>
    <mergeCell ref="AD559:AD561"/>
    <mergeCell ref="AG516:AG519"/>
    <mergeCell ref="AG540:AG542"/>
    <mergeCell ref="AD520:AD522"/>
    <mergeCell ref="AE520:AE522"/>
    <mergeCell ref="AF520:AF522"/>
    <mergeCell ref="AF516:AF519"/>
    <mergeCell ref="D479:D481"/>
    <mergeCell ref="E479:E481"/>
    <mergeCell ref="C426:C428"/>
    <mergeCell ref="D426:D428"/>
    <mergeCell ref="AB454:AB456"/>
    <mergeCell ref="AB546:AB548"/>
    <mergeCell ref="AC546:AC548"/>
    <mergeCell ref="AD546:AD548"/>
    <mergeCell ref="U546:U548"/>
    <mergeCell ref="V546:V548"/>
    <mergeCell ref="X543:X545"/>
    <mergeCell ref="X540:X542"/>
    <mergeCell ref="Y559:Y561"/>
    <mergeCell ref="Q526:Q528"/>
    <mergeCell ref="R526:R528"/>
    <mergeCell ref="AH562:AH564"/>
    <mergeCell ref="AI562:AI564"/>
    <mergeCell ref="AC562:AC564"/>
    <mergeCell ref="AD562:AD564"/>
    <mergeCell ref="AE562:AE564"/>
    <mergeCell ref="AF562:AF564"/>
    <mergeCell ref="AG562:AG564"/>
    <mergeCell ref="AD555:AD558"/>
    <mergeCell ref="AF565:AF568"/>
    <mergeCell ref="AG565:AG568"/>
    <mergeCell ref="AC523:AC525"/>
    <mergeCell ref="AI540:AI542"/>
    <mergeCell ref="AI575:AI577"/>
    <mergeCell ref="AH575:AH577"/>
    <mergeCell ref="AI565:AI568"/>
    <mergeCell ref="Y575:Y577"/>
    <mergeCell ref="AB569:AB571"/>
    <mergeCell ref="AC569:AC571"/>
    <mergeCell ref="Y565:Y568"/>
    <mergeCell ref="AB562:AB564"/>
    <mergeCell ref="C476:C478"/>
    <mergeCell ref="W532:W535"/>
    <mergeCell ref="X532:X535"/>
    <mergeCell ref="Y532:Y535"/>
    <mergeCell ref="Z532:Z535"/>
    <mergeCell ref="H449:H451"/>
    <mergeCell ref="N512:N515"/>
    <mergeCell ref="O512:O515"/>
    <mergeCell ref="T526:T528"/>
    <mergeCell ref="Q520:Q522"/>
    <mergeCell ref="Y509:Y511"/>
    <mergeCell ref="AI532:AI535"/>
    <mergeCell ref="Y523:Y525"/>
    <mergeCell ref="AD452:AD453"/>
    <mergeCell ref="AF488:AF491"/>
    <mergeCell ref="AG488:AG491"/>
    <mergeCell ref="AH488:AH491"/>
    <mergeCell ref="AI488:AI491"/>
    <mergeCell ref="AH482:AH484"/>
    <mergeCell ref="AI482:AI484"/>
    <mergeCell ref="AH529:AH531"/>
    <mergeCell ref="AH506:AH508"/>
    <mergeCell ref="AD523:AD525"/>
    <mergeCell ref="AH485:AH487"/>
    <mergeCell ref="AF492:AF494"/>
    <mergeCell ref="AH479:AH481"/>
    <mergeCell ref="AI479:AI481"/>
    <mergeCell ref="X529:X531"/>
    <mergeCell ref="AB537:AB539"/>
    <mergeCell ref="B408:B410"/>
    <mergeCell ref="O476:O478"/>
    <mergeCell ref="B495:B497"/>
    <mergeCell ref="H420:H422"/>
    <mergeCell ref="I516:I519"/>
    <mergeCell ref="D457:D460"/>
    <mergeCell ref="D454:D456"/>
    <mergeCell ref="E454:E456"/>
    <mergeCell ref="P442:P445"/>
    <mergeCell ref="N417:N419"/>
    <mergeCell ref="O417:O419"/>
    <mergeCell ref="O426:O428"/>
    <mergeCell ref="T452:T453"/>
    <mergeCell ref="R457:R460"/>
    <mergeCell ref="G423:G425"/>
    <mergeCell ref="F482:F484"/>
    <mergeCell ref="G482:G484"/>
    <mergeCell ref="D417:D419"/>
    <mergeCell ref="E417:E419"/>
    <mergeCell ref="D485:D487"/>
    <mergeCell ref="E485:E487"/>
    <mergeCell ref="F485:F487"/>
    <mergeCell ref="G485:G487"/>
    <mergeCell ref="S411:S413"/>
    <mergeCell ref="D476:D478"/>
    <mergeCell ref="E476:E478"/>
    <mergeCell ref="H408:H410"/>
    <mergeCell ref="P446:P448"/>
    <mergeCell ref="F503:F505"/>
    <mergeCell ref="G503:G505"/>
    <mergeCell ref="H503:H505"/>
    <mergeCell ref="D482:D484"/>
    <mergeCell ref="E482:E484"/>
    <mergeCell ref="C485:C487"/>
    <mergeCell ref="T492:T494"/>
    <mergeCell ref="B439:B441"/>
    <mergeCell ref="B461:B463"/>
    <mergeCell ref="B492:B494"/>
    <mergeCell ref="B442:B445"/>
    <mergeCell ref="B449:B451"/>
    <mergeCell ref="B479:B481"/>
    <mergeCell ref="P485:P487"/>
    <mergeCell ref="B454:B456"/>
    <mergeCell ref="F479:F481"/>
    <mergeCell ref="G479:G481"/>
    <mergeCell ref="E464:E466"/>
    <mergeCell ref="F439:F441"/>
    <mergeCell ref="C479:C481"/>
    <mergeCell ref="B473:B475"/>
    <mergeCell ref="E473:E475"/>
    <mergeCell ref="F473:F475"/>
    <mergeCell ref="G492:G494"/>
    <mergeCell ref="E457:E460"/>
    <mergeCell ref="R449:R451"/>
    <mergeCell ref="P452:P453"/>
    <mergeCell ref="T439:T441"/>
    <mergeCell ref="Q423:Q425"/>
    <mergeCell ref="R423:R425"/>
    <mergeCell ref="T423:T425"/>
    <mergeCell ref="D420:D422"/>
    <mergeCell ref="B446:B448"/>
    <mergeCell ref="F446:F448"/>
    <mergeCell ref="G446:G448"/>
    <mergeCell ref="B423:B425"/>
    <mergeCell ref="AD488:AD491"/>
    <mergeCell ref="AC362:AC364"/>
    <mergeCell ref="X408:X410"/>
    <mergeCell ref="AA426:AA428"/>
    <mergeCell ref="AB426:AB428"/>
    <mergeCell ref="X382:X384"/>
    <mergeCell ref="S372:S375"/>
    <mergeCell ref="AA408:AA410"/>
    <mergeCell ref="W376:W378"/>
    <mergeCell ref="X376:X378"/>
    <mergeCell ref="AD365:AD367"/>
    <mergeCell ref="AG417:AG419"/>
    <mergeCell ref="AF391:AF393"/>
    <mergeCell ref="AG391:AG393"/>
    <mergeCell ref="AG394:AG396"/>
    <mergeCell ref="AH397:AH400"/>
    <mergeCell ref="V394:V396"/>
    <mergeCell ref="AJ391:AJ393"/>
    <mergeCell ref="AD344:AD346"/>
    <mergeCell ref="AE344:AE346"/>
    <mergeCell ref="AC340:AC343"/>
    <mergeCell ref="Q446:Q448"/>
    <mergeCell ref="Q397:Q400"/>
    <mergeCell ref="AD290:AD292"/>
    <mergeCell ref="Y315:Y317"/>
    <mergeCell ref="AJ303:AJ305"/>
    <mergeCell ref="AI426:AI428"/>
    <mergeCell ref="AI476:AI478"/>
    <mergeCell ref="AH365:AH367"/>
    <mergeCell ref="AG353:AG355"/>
    <mergeCell ref="AE353:AE355"/>
    <mergeCell ref="Z379:Z381"/>
    <mergeCell ref="AA379:AA381"/>
    <mergeCell ref="AI365:AI367"/>
    <mergeCell ref="AB368:AB371"/>
    <mergeCell ref="AC368:AC371"/>
    <mergeCell ref="AI394:AI396"/>
    <mergeCell ref="Z376:Z378"/>
    <mergeCell ref="AC372:AC375"/>
    <mergeCell ref="AD372:AD375"/>
    <mergeCell ref="AE372:AE375"/>
    <mergeCell ref="AE401:AE404"/>
    <mergeCell ref="X391:X393"/>
    <mergeCell ref="Q353:Q355"/>
    <mergeCell ref="U356:U358"/>
    <mergeCell ref="V356:V358"/>
    <mergeCell ref="V382:V384"/>
    <mergeCell ref="S328:S330"/>
    <mergeCell ref="T328:T330"/>
    <mergeCell ref="AJ328:AJ330"/>
    <mergeCell ref="AH322:AH324"/>
    <mergeCell ref="AH300:AH302"/>
    <mergeCell ref="AJ379:AJ381"/>
    <mergeCell ref="W379:W381"/>
    <mergeCell ref="AJ394:AJ396"/>
    <mergeCell ref="AE356:AE358"/>
    <mergeCell ref="R379:R381"/>
    <mergeCell ref="R293:R296"/>
    <mergeCell ref="S293:S296"/>
    <mergeCell ref="S423:S425"/>
    <mergeCell ref="AG368:AG371"/>
    <mergeCell ref="AG382:AG384"/>
    <mergeCell ref="AE388:AE390"/>
    <mergeCell ref="AF388:AF390"/>
    <mergeCell ref="AC347:AC349"/>
    <mergeCell ref="AD347:AD349"/>
    <mergeCell ref="AE347:AE349"/>
    <mergeCell ref="P353:P355"/>
    <mergeCell ref="AA353:AA355"/>
    <mergeCell ref="AB353:AB355"/>
    <mergeCell ref="AC353:AC355"/>
    <mergeCell ref="AE397:AE400"/>
    <mergeCell ref="AF397:AF400"/>
    <mergeCell ref="Y362:Y364"/>
    <mergeCell ref="Z362:Z364"/>
    <mergeCell ref="Y365:Y367"/>
    <mergeCell ref="X372:X375"/>
    <mergeCell ref="AC391:AC393"/>
    <mergeCell ref="AD391:AD393"/>
    <mergeCell ref="AF408:AF410"/>
    <mergeCell ref="AF382:AF384"/>
    <mergeCell ref="AD368:AD371"/>
    <mergeCell ref="AE368:AE371"/>
    <mergeCell ref="AB365:AB367"/>
    <mergeCell ref="AC365:AC367"/>
    <mergeCell ref="AA368:AA371"/>
    <mergeCell ref="H452:H453"/>
    <mergeCell ref="I485:I487"/>
    <mergeCell ref="O365:O367"/>
    <mergeCell ref="Q372:Q375"/>
    <mergeCell ref="R365:R367"/>
    <mergeCell ref="W411:W413"/>
    <mergeCell ref="R376:R378"/>
    <mergeCell ref="N503:N505"/>
    <mergeCell ref="O503:O505"/>
    <mergeCell ref="AC485:AC487"/>
    <mergeCell ref="AI331:AI333"/>
    <mergeCell ref="S495:S497"/>
    <mergeCell ref="U495:U497"/>
    <mergeCell ref="V495:V497"/>
    <mergeCell ref="W495:W497"/>
    <mergeCell ref="X495:X497"/>
    <mergeCell ref="Y495:Y497"/>
    <mergeCell ref="Z495:Z497"/>
    <mergeCell ref="AA495:AA497"/>
    <mergeCell ref="AB495:AB497"/>
    <mergeCell ref="AC495:AC497"/>
    <mergeCell ref="AD495:AD497"/>
    <mergeCell ref="AE495:AE497"/>
    <mergeCell ref="AF495:AF497"/>
    <mergeCell ref="AE414:AE416"/>
    <mergeCell ref="Y414:Y416"/>
    <mergeCell ref="AC426:AC428"/>
    <mergeCell ref="AE426:AE428"/>
    <mergeCell ref="AF426:AF428"/>
    <mergeCell ref="AA414:AA416"/>
    <mergeCell ref="AB414:AB416"/>
    <mergeCell ref="AC414:AC416"/>
    <mergeCell ref="Y411:Y413"/>
    <mergeCell ref="Z426:Z428"/>
    <mergeCell ref="V414:V416"/>
    <mergeCell ref="W414:W416"/>
    <mergeCell ref="X414:X416"/>
    <mergeCell ref="Z414:Z416"/>
    <mergeCell ref="S485:S487"/>
    <mergeCell ref="AB401:AB404"/>
    <mergeCell ref="AC401:AC404"/>
    <mergeCell ref="AI385:AI387"/>
    <mergeCell ref="AG405:AG407"/>
    <mergeCell ref="AJ246:AJ248"/>
    <mergeCell ref="O293:O296"/>
    <mergeCell ref="N492:N494"/>
    <mergeCell ref="O492:O494"/>
    <mergeCell ref="I426:I428"/>
    <mergeCell ref="W277:W280"/>
    <mergeCell ref="AA391:AA393"/>
    <mergeCell ref="AA376:AA378"/>
    <mergeCell ref="Y356:Y358"/>
    <mergeCell ref="Z356:Z358"/>
    <mergeCell ref="AG315:AG317"/>
    <mergeCell ref="AD394:AD396"/>
    <mergeCell ref="AE391:AE393"/>
    <mergeCell ref="AC331:AC333"/>
    <mergeCell ref="AB331:AB333"/>
    <mergeCell ref="AD337:AD339"/>
    <mergeCell ref="AD331:AD333"/>
    <mergeCell ref="AC274:AC276"/>
    <mergeCell ref="AD274:AD276"/>
    <mergeCell ref="Y328:Y330"/>
    <mergeCell ref="Z303:Z305"/>
    <mergeCell ref="AA281:AA283"/>
    <mergeCell ref="V281:V283"/>
    <mergeCell ref="V309:V311"/>
    <mergeCell ref="AC382:AC384"/>
    <mergeCell ref="X394:X396"/>
    <mergeCell ref="X401:X404"/>
    <mergeCell ref="X388:X390"/>
    <mergeCell ref="Y388:Y390"/>
    <mergeCell ref="Z388:Z390"/>
    <mergeCell ref="AA388:AA390"/>
    <mergeCell ref="AB388:AB390"/>
    <mergeCell ref="AJ469:AJ472"/>
    <mergeCell ref="W473:W475"/>
    <mergeCell ref="X473:X475"/>
    <mergeCell ref="Y473:Y475"/>
    <mergeCell ref="Z473:Z475"/>
    <mergeCell ref="AA473:AA475"/>
    <mergeCell ref="AB473:AB475"/>
    <mergeCell ref="AC473:AC475"/>
    <mergeCell ref="AD473:AD475"/>
    <mergeCell ref="AE473:AE475"/>
    <mergeCell ref="AF473:AF475"/>
    <mergeCell ref="AG473:AG475"/>
    <mergeCell ref="AH473:AH475"/>
    <mergeCell ref="AI473:AI475"/>
    <mergeCell ref="AJ473:AJ475"/>
    <mergeCell ref="AH376:AH378"/>
    <mergeCell ref="AF401:AF404"/>
    <mergeCell ref="Z488:Z491"/>
    <mergeCell ref="X405:X407"/>
    <mergeCell ref="S442:S445"/>
    <mergeCell ref="W394:W396"/>
    <mergeCell ref="AF461:AF463"/>
    <mergeCell ref="T476:T478"/>
    <mergeCell ref="U476:U478"/>
    <mergeCell ref="AC388:AC390"/>
    <mergeCell ref="AD388:AD390"/>
    <mergeCell ref="AJ382:AJ384"/>
    <mergeCell ref="AG420:AG422"/>
    <mergeCell ref="AC476:AC478"/>
    <mergeCell ref="AD476:AD478"/>
    <mergeCell ref="AI492:AI494"/>
    <mergeCell ref="AJ495:AJ497"/>
    <mergeCell ref="U457:U460"/>
    <mergeCell ref="V457:V460"/>
    <mergeCell ref="AH457:AH460"/>
    <mergeCell ref="U464:U466"/>
    <mergeCell ref="T461:T463"/>
    <mergeCell ref="AE488:AE491"/>
    <mergeCell ref="Y479:Y481"/>
    <mergeCell ref="AH405:AH407"/>
    <mergeCell ref="AH391:AH393"/>
    <mergeCell ref="AC509:AC511"/>
    <mergeCell ref="Q523:Q525"/>
    <mergeCell ref="R523:R525"/>
    <mergeCell ref="U526:U528"/>
    <mergeCell ref="V526:V528"/>
    <mergeCell ref="U532:U535"/>
    <mergeCell ref="V532:V535"/>
    <mergeCell ref="AD575:AD577"/>
    <mergeCell ref="AE575:AE577"/>
    <mergeCell ref="AF575:AF577"/>
    <mergeCell ref="AI376:AI378"/>
    <mergeCell ref="V426:V428"/>
    <mergeCell ref="W426:W428"/>
    <mergeCell ref="AH385:AH387"/>
    <mergeCell ref="U488:U491"/>
    <mergeCell ref="AH426:AH428"/>
    <mergeCell ref="AD414:AD416"/>
    <mergeCell ref="AF420:AF422"/>
    <mergeCell ref="U578:U580"/>
    <mergeCell ref="Q509:Q511"/>
    <mergeCell ref="H394:H396"/>
    <mergeCell ref="V408:V410"/>
    <mergeCell ref="X562:X564"/>
    <mergeCell ref="X559:X561"/>
    <mergeCell ref="S559:S561"/>
    <mergeCell ref="AB565:AB568"/>
    <mergeCell ref="N575:N577"/>
    <mergeCell ref="T552:T554"/>
    <mergeCell ref="V569:V571"/>
    <mergeCell ref="W569:W571"/>
    <mergeCell ref="X569:X571"/>
    <mergeCell ref="Y569:Y571"/>
    <mergeCell ref="X476:X478"/>
    <mergeCell ref="W476:W478"/>
    <mergeCell ref="Y382:Y384"/>
    <mergeCell ref="Z382:Z384"/>
    <mergeCell ref="V492:V494"/>
    <mergeCell ref="W492:W494"/>
    <mergeCell ref="Z394:Z396"/>
    <mergeCell ref="AI382:AI384"/>
    <mergeCell ref="AE503:AE505"/>
    <mergeCell ref="AE420:AE422"/>
    <mergeCell ref="Q492:Q494"/>
    <mergeCell ref="W405:W407"/>
    <mergeCell ref="AB379:AB381"/>
    <mergeCell ref="R439:R441"/>
    <mergeCell ref="Y394:Y396"/>
    <mergeCell ref="AD469:AD472"/>
    <mergeCell ref="AE469:AE472"/>
    <mergeCell ref="AF469:AF472"/>
    <mergeCell ref="AG469:AG472"/>
    <mergeCell ref="AH469:AH472"/>
    <mergeCell ref="AI469:AI472"/>
    <mergeCell ref="Q495:Q497"/>
    <mergeCell ref="C408:C410"/>
    <mergeCell ref="S391:S393"/>
    <mergeCell ref="X365:X367"/>
    <mergeCell ref="V397:V400"/>
    <mergeCell ref="E420:E422"/>
    <mergeCell ref="F420:F422"/>
    <mergeCell ref="G420:G422"/>
    <mergeCell ref="Z565:Z568"/>
    <mergeCell ref="AA565:AA568"/>
    <mergeCell ref="N405:N407"/>
    <mergeCell ref="D405:D407"/>
    <mergeCell ref="T394:T396"/>
    <mergeCell ref="U394:U396"/>
    <mergeCell ref="N423:N425"/>
    <mergeCell ref="O423:O425"/>
    <mergeCell ref="P423:P425"/>
    <mergeCell ref="D467:D468"/>
    <mergeCell ref="E467:E468"/>
    <mergeCell ref="V485:V487"/>
    <mergeCell ref="W485:W487"/>
    <mergeCell ref="Z546:Z548"/>
    <mergeCell ref="C473:C475"/>
    <mergeCell ref="D473:D475"/>
    <mergeCell ref="G473:G475"/>
    <mergeCell ref="H473:H475"/>
    <mergeCell ref="I473:I475"/>
    <mergeCell ref="N473:N475"/>
    <mergeCell ref="O473:O475"/>
    <mergeCell ref="P473:P475"/>
    <mergeCell ref="Q473:Q475"/>
    <mergeCell ref="R473:R475"/>
    <mergeCell ref="S473:S475"/>
    <mergeCell ref="T473:T475"/>
    <mergeCell ref="U473:U475"/>
    <mergeCell ref="V473:V475"/>
    <mergeCell ref="D368:D371"/>
    <mergeCell ref="T529:T531"/>
    <mergeCell ref="Z408:Z410"/>
    <mergeCell ref="C457:C460"/>
    <mergeCell ref="V509:V511"/>
    <mergeCell ref="T562:T564"/>
    <mergeCell ref="C454:C456"/>
    <mergeCell ref="N426:N428"/>
    <mergeCell ref="E382:E384"/>
    <mergeCell ref="E488:E491"/>
    <mergeCell ref="F488:F491"/>
    <mergeCell ref="I488:I491"/>
    <mergeCell ref="H423:H425"/>
    <mergeCell ref="I423:I425"/>
    <mergeCell ref="F417:F419"/>
    <mergeCell ref="E411:E413"/>
    <mergeCell ref="F411:F413"/>
    <mergeCell ref="G408:G410"/>
    <mergeCell ref="C405:C407"/>
    <mergeCell ref="D382:D384"/>
    <mergeCell ref="C394:C396"/>
    <mergeCell ref="D394:D396"/>
    <mergeCell ref="I503:I505"/>
    <mergeCell ref="Y464:Y466"/>
    <mergeCell ref="Z464:Z466"/>
    <mergeCell ref="AA464:AA466"/>
    <mergeCell ref="T565:T568"/>
    <mergeCell ref="R565:R568"/>
    <mergeCell ref="R495:R497"/>
    <mergeCell ref="B394:B396"/>
    <mergeCell ref="AG397:AG400"/>
    <mergeCell ref="V340:V343"/>
    <mergeCell ref="B344:B346"/>
    <mergeCell ref="D376:D378"/>
    <mergeCell ref="E376:E378"/>
    <mergeCell ref="F376:F378"/>
    <mergeCell ref="G376:G378"/>
    <mergeCell ref="B379:B381"/>
    <mergeCell ref="C379:C381"/>
    <mergeCell ref="G379:G381"/>
    <mergeCell ref="Q379:Q381"/>
    <mergeCell ref="C376:C378"/>
    <mergeCell ref="H382:H384"/>
    <mergeCell ref="I382:I384"/>
    <mergeCell ref="N382:N384"/>
    <mergeCell ref="C417:C419"/>
    <mergeCell ref="F365:F367"/>
    <mergeCell ref="E362:E364"/>
    <mergeCell ref="F391:F393"/>
    <mergeCell ref="G391:G393"/>
    <mergeCell ref="F359:F361"/>
    <mergeCell ref="G372:G375"/>
    <mergeCell ref="D350:D352"/>
    <mergeCell ref="C391:C393"/>
    <mergeCell ref="G394:G396"/>
    <mergeCell ref="O379:O381"/>
    <mergeCell ref="T411:T413"/>
    <mergeCell ref="G411:G413"/>
    <mergeCell ref="S405:S407"/>
    <mergeCell ref="E405:E407"/>
    <mergeCell ref="F405:F407"/>
    <mergeCell ref="G405:G407"/>
    <mergeCell ref="C411:C413"/>
    <mergeCell ref="D411:D413"/>
    <mergeCell ref="D408:D410"/>
    <mergeCell ref="E408:E410"/>
    <mergeCell ref="B417:B419"/>
    <mergeCell ref="B405:B407"/>
    <mergeCell ref="AB394:AB396"/>
    <mergeCell ref="V391:V393"/>
    <mergeCell ref="W391:W393"/>
    <mergeCell ref="W417:W419"/>
    <mergeCell ref="AA411:AA413"/>
    <mergeCell ref="AG408:AG410"/>
    <mergeCell ref="B382:B384"/>
    <mergeCell ref="C382:C384"/>
    <mergeCell ref="C397:C400"/>
    <mergeCell ref="B397:B400"/>
    <mergeCell ref="B391:B393"/>
    <mergeCell ref="B414:B416"/>
    <mergeCell ref="D414:D416"/>
    <mergeCell ref="W350:W352"/>
    <mergeCell ref="H344:H346"/>
    <mergeCell ref="B368:B371"/>
    <mergeCell ref="B365:B367"/>
    <mergeCell ref="C365:C367"/>
    <mergeCell ref="D365:D367"/>
    <mergeCell ref="AF344:AF346"/>
    <mergeCell ref="D379:D381"/>
    <mergeCell ref="E379:E381"/>
    <mergeCell ref="D391:D393"/>
    <mergeCell ref="Y408:Y410"/>
    <mergeCell ref="E391:E393"/>
    <mergeCell ref="Q584:Q586"/>
    <mergeCell ref="R584:R586"/>
    <mergeCell ref="S552:S554"/>
    <mergeCell ref="P589:P592"/>
    <mergeCell ref="B659:B662"/>
    <mergeCell ref="D659:D662"/>
    <mergeCell ref="E659:E662"/>
    <mergeCell ref="B640:B642"/>
    <mergeCell ref="I624:I625"/>
    <mergeCell ref="F621:F623"/>
    <mergeCell ref="H612:H614"/>
    <mergeCell ref="H615:H617"/>
    <mergeCell ref="F615:F617"/>
    <mergeCell ref="G615:G617"/>
    <mergeCell ref="D656:D658"/>
    <mergeCell ref="R679:R681"/>
    <mergeCell ref="Q599:Q601"/>
    <mergeCell ref="E640:E642"/>
    <mergeCell ref="B565:B568"/>
    <mergeCell ref="C565:C568"/>
    <mergeCell ref="D565:D568"/>
    <mergeCell ref="C659:C662"/>
    <mergeCell ref="B562:B564"/>
    <mergeCell ref="C562:C564"/>
    <mergeCell ref="D562:D564"/>
    <mergeCell ref="Q546:Q548"/>
    <mergeCell ref="R546:R548"/>
    <mergeCell ref="S546:S548"/>
    <mergeCell ref="E565:E568"/>
    <mergeCell ref="F565:F568"/>
    <mergeCell ref="G565:G568"/>
    <mergeCell ref="H565:H568"/>
    <mergeCell ref="I565:I568"/>
    <mergeCell ref="N565:N568"/>
    <mergeCell ref="P640:P642"/>
    <mergeCell ref="P636:P639"/>
    <mergeCell ref="B653:B655"/>
    <mergeCell ref="E653:E655"/>
    <mergeCell ref="I659:I662"/>
    <mergeCell ref="N659:N662"/>
    <mergeCell ref="G672:G674"/>
    <mergeCell ref="G669:G671"/>
    <mergeCell ref="B663:B665"/>
    <mergeCell ref="F659:F662"/>
    <mergeCell ref="G659:G662"/>
    <mergeCell ref="H653:H655"/>
    <mergeCell ref="D636:D639"/>
    <mergeCell ref="P663:P665"/>
    <mergeCell ref="B656:B658"/>
    <mergeCell ref="B636:B639"/>
    <mergeCell ref="C640:C642"/>
    <mergeCell ref="D640:D642"/>
    <mergeCell ref="F650:F652"/>
    <mergeCell ref="H650:H652"/>
    <mergeCell ref="H672:H674"/>
    <mergeCell ref="I672:I674"/>
    <mergeCell ref="F666:F668"/>
    <mergeCell ref="E636:E639"/>
    <mergeCell ref="F636:F639"/>
    <mergeCell ref="G636:G639"/>
    <mergeCell ref="H636:H639"/>
    <mergeCell ref="I636:I639"/>
    <mergeCell ref="P624:P625"/>
    <mergeCell ref="N624:N625"/>
    <mergeCell ref="O537:O539"/>
    <mergeCell ref="S621:S623"/>
    <mergeCell ref="B572:B574"/>
    <mergeCell ref="C669:C671"/>
    <mergeCell ref="D669:D671"/>
    <mergeCell ref="Q633:Q635"/>
    <mergeCell ref="R626:R629"/>
    <mergeCell ref="R640:R642"/>
    <mergeCell ref="C602:C605"/>
    <mergeCell ref="P672:P674"/>
    <mergeCell ref="B599:B601"/>
    <mergeCell ref="N650:N652"/>
    <mergeCell ref="I630:I632"/>
    <mergeCell ref="B633:B635"/>
    <mergeCell ref="B630:B632"/>
    <mergeCell ref="C630:C632"/>
    <mergeCell ref="D630:D632"/>
    <mergeCell ref="E503:E505"/>
    <mergeCell ref="R509:R511"/>
    <mergeCell ref="S509:S511"/>
    <mergeCell ref="T509:T511"/>
    <mergeCell ref="U509:U511"/>
    <mergeCell ref="R512:R515"/>
    <mergeCell ref="W549:W551"/>
    <mergeCell ref="X549:X551"/>
    <mergeCell ref="X584:X586"/>
    <mergeCell ref="V584:V586"/>
    <mergeCell ref="Q552:Q554"/>
    <mergeCell ref="R552:R554"/>
    <mergeCell ref="W529:W531"/>
    <mergeCell ref="W555:W558"/>
    <mergeCell ref="F697:F699"/>
    <mergeCell ref="AA700:AA703"/>
    <mergeCell ref="Q640:Q642"/>
    <mergeCell ref="S636:S639"/>
    <mergeCell ref="T636:T639"/>
    <mergeCell ref="U636:U639"/>
    <mergeCell ref="W630:W632"/>
    <mergeCell ref="X630:X632"/>
    <mergeCell ref="Y630:Y632"/>
    <mergeCell ref="Z630:Z632"/>
    <mergeCell ref="Z663:Z665"/>
    <mergeCell ref="Q626:Q629"/>
    <mergeCell ref="X659:X662"/>
    <mergeCell ref="Y659:Y662"/>
    <mergeCell ref="R630:R632"/>
    <mergeCell ref="V663:V665"/>
    <mergeCell ref="U666:U668"/>
    <mergeCell ref="U633:U635"/>
    <mergeCell ref="R636:R639"/>
    <mergeCell ref="P666:P668"/>
    <mergeCell ref="F663:F665"/>
    <mergeCell ref="G663:G665"/>
    <mergeCell ref="H663:H665"/>
    <mergeCell ref="T672:T674"/>
    <mergeCell ref="S630:S632"/>
    <mergeCell ref="U630:U632"/>
    <mergeCell ref="V630:V632"/>
    <mergeCell ref="U685:U687"/>
    <mergeCell ref="T630:T632"/>
    <mergeCell ref="AA633:AA635"/>
    <mergeCell ref="V633:V635"/>
    <mergeCell ref="AA630:AA632"/>
    <mergeCell ref="F653:F655"/>
    <mergeCell ref="X581:X583"/>
    <mergeCell ref="I682:I684"/>
    <mergeCell ref="E682:E684"/>
    <mergeCell ref="V682:V684"/>
    <mergeCell ref="U612:U614"/>
    <mergeCell ref="U602:U605"/>
    <mergeCell ref="E650:E652"/>
    <mergeCell ref="Q593:Q595"/>
    <mergeCell ref="R593:R595"/>
    <mergeCell ref="D783:D785"/>
    <mergeCell ref="B780:B782"/>
    <mergeCell ref="B804:B806"/>
    <mergeCell ref="P804:P806"/>
    <mergeCell ref="Q804:Q806"/>
    <mergeCell ref="R804:R806"/>
    <mergeCell ref="S804:S806"/>
    <mergeCell ref="T804:T806"/>
    <mergeCell ref="U804:U806"/>
    <mergeCell ref="N663:N665"/>
    <mergeCell ref="O663:O665"/>
    <mergeCell ref="I633:I635"/>
    <mergeCell ref="G666:G668"/>
    <mergeCell ref="R663:R665"/>
    <mergeCell ref="O624:O625"/>
    <mergeCell ref="N672:N674"/>
    <mergeCell ref="I669:I671"/>
    <mergeCell ref="G621:G623"/>
    <mergeCell ref="E624:E625"/>
    <mergeCell ref="S640:S642"/>
    <mergeCell ref="T640:T642"/>
    <mergeCell ref="H621:H623"/>
    <mergeCell ref="B650:B652"/>
    <mergeCell ref="AA546:AA548"/>
    <mergeCell ref="B792:B794"/>
    <mergeCell ref="C792:C794"/>
    <mergeCell ref="D792:D794"/>
    <mergeCell ref="N792:N794"/>
    <mergeCell ref="C798:C800"/>
    <mergeCell ref="D798:D800"/>
    <mergeCell ref="C795:C797"/>
    <mergeCell ref="D795:D797"/>
    <mergeCell ref="W742:W744"/>
    <mergeCell ref="B742:B744"/>
    <mergeCell ref="T764:T766"/>
    <mergeCell ref="T761:T763"/>
    <mergeCell ref="Q764:Q766"/>
    <mergeCell ref="H798:H800"/>
    <mergeCell ref="I798:I800"/>
    <mergeCell ref="U737:U739"/>
    <mergeCell ref="T777:T779"/>
    <mergeCell ref="U777:U779"/>
    <mergeCell ref="V777:V779"/>
    <mergeCell ref="W777:W779"/>
    <mergeCell ref="Q777:Q779"/>
    <mergeCell ref="R777:R779"/>
    <mergeCell ref="S777:S779"/>
    <mergeCell ref="P737:P739"/>
    <mergeCell ref="B795:B797"/>
    <mergeCell ref="B801:B803"/>
    <mergeCell ref="C801:C803"/>
    <mergeCell ref="D801:D803"/>
    <mergeCell ref="E801:E803"/>
    <mergeCell ref="F801:F803"/>
    <mergeCell ref="G801:G803"/>
    <mergeCell ref="B694:B696"/>
    <mergeCell ref="B789:B791"/>
    <mergeCell ref="D789:D791"/>
    <mergeCell ref="E789:E791"/>
    <mergeCell ref="B783:B785"/>
    <mergeCell ref="B697:B699"/>
    <mergeCell ref="B710:B712"/>
    <mergeCell ref="B723:B724"/>
    <mergeCell ref="B786:B788"/>
    <mergeCell ref="F837:F839"/>
    <mergeCell ref="G837:G839"/>
    <mergeCell ref="N837:N839"/>
    <mergeCell ref="O837:O839"/>
    <mergeCell ref="C807:C809"/>
    <mergeCell ref="B817:B819"/>
    <mergeCell ref="F814:F816"/>
    <mergeCell ref="G814:G816"/>
    <mergeCell ref="C843:C845"/>
    <mergeCell ref="D843:D845"/>
    <mergeCell ref="E843:E845"/>
    <mergeCell ref="Q843:Q845"/>
    <mergeCell ref="R814:R816"/>
    <mergeCell ref="N814:N816"/>
    <mergeCell ref="E807:E809"/>
    <mergeCell ref="F807:F809"/>
    <mergeCell ref="G807:G809"/>
    <mergeCell ref="H807:H809"/>
    <mergeCell ref="I807:I809"/>
    <mergeCell ref="I837:I839"/>
    <mergeCell ref="I840:I842"/>
    <mergeCell ref="N840:N842"/>
    <mergeCell ref="B840:B842"/>
    <mergeCell ref="C824:C826"/>
    <mergeCell ref="D824:D826"/>
    <mergeCell ref="H767:H769"/>
    <mergeCell ref="I767:I769"/>
    <mergeCell ref="D725:D728"/>
    <mergeCell ref="R752:R754"/>
    <mergeCell ref="P742:P744"/>
    <mergeCell ref="Q742:Q744"/>
    <mergeCell ref="R742:R744"/>
    <mergeCell ref="P745:P747"/>
    <mergeCell ref="R737:R739"/>
    <mergeCell ref="E764:E766"/>
    <mergeCell ref="F764:F766"/>
    <mergeCell ref="I745:I747"/>
    <mergeCell ref="F745:F747"/>
    <mergeCell ref="G745:G747"/>
    <mergeCell ref="N833:N836"/>
    <mergeCell ref="O833:O836"/>
    <mergeCell ref="P833:P836"/>
    <mergeCell ref="Q833:Q836"/>
    <mergeCell ref="D752:D754"/>
    <mergeCell ref="E752:E754"/>
    <mergeCell ref="F752:F754"/>
    <mergeCell ref="C761:C763"/>
    <mergeCell ref="D761:D763"/>
    <mergeCell ref="E761:E763"/>
    <mergeCell ref="F761:F763"/>
    <mergeCell ref="C758:C760"/>
    <mergeCell ref="B758:B760"/>
    <mergeCell ref="B755:B757"/>
    <mergeCell ref="F755:F757"/>
    <mergeCell ref="C745:C747"/>
    <mergeCell ref="E846:E849"/>
    <mergeCell ref="D846:D849"/>
    <mergeCell ref="C827:C829"/>
    <mergeCell ref="C810:C813"/>
    <mergeCell ref="D810:D813"/>
    <mergeCell ref="E824:E826"/>
    <mergeCell ref="F824:F826"/>
    <mergeCell ref="H840:H842"/>
    <mergeCell ref="Q827:Q829"/>
    <mergeCell ref="G843:G845"/>
    <mergeCell ref="H843:H845"/>
    <mergeCell ref="I843:I845"/>
    <mergeCell ref="B843:B845"/>
    <mergeCell ref="B837:B839"/>
    <mergeCell ref="B833:B836"/>
    <mergeCell ref="C830:C832"/>
    <mergeCell ref="C840:C842"/>
    <mergeCell ref="D840:D842"/>
    <mergeCell ref="E840:E842"/>
    <mergeCell ref="F840:F842"/>
    <mergeCell ref="C814:C816"/>
    <mergeCell ref="D830:D832"/>
    <mergeCell ref="E830:E832"/>
    <mergeCell ref="C833:C836"/>
    <mergeCell ref="D833:D836"/>
    <mergeCell ref="E833:E836"/>
    <mergeCell ref="F833:F836"/>
    <mergeCell ref="G830:G832"/>
    <mergeCell ref="H830:H832"/>
    <mergeCell ref="I830:I832"/>
    <mergeCell ref="H820:H823"/>
    <mergeCell ref="I820:I823"/>
    <mergeCell ref="R827:R829"/>
    <mergeCell ref="I833:I836"/>
    <mergeCell ref="G820:G823"/>
    <mergeCell ref="H846:H849"/>
    <mergeCell ref="P843:P845"/>
    <mergeCell ref="AJ792:AJ794"/>
    <mergeCell ref="X824:X826"/>
    <mergeCell ref="Z804:Z806"/>
    <mergeCell ref="AA804:AA806"/>
    <mergeCell ref="AB804:AB806"/>
    <mergeCell ref="X807:X809"/>
    <mergeCell ref="X859:X861"/>
    <mergeCell ref="V859:V861"/>
    <mergeCell ref="C767:C769"/>
    <mergeCell ref="F795:F797"/>
    <mergeCell ref="G795:G797"/>
    <mergeCell ref="H795:H797"/>
    <mergeCell ref="N795:N797"/>
    <mergeCell ref="M720:M722"/>
    <mergeCell ref="C697:C699"/>
    <mergeCell ref="D697:D699"/>
    <mergeCell ref="E697:E699"/>
    <mergeCell ref="E837:E839"/>
    <mergeCell ref="Y745:Y747"/>
    <mergeCell ref="Y700:Y703"/>
    <mergeCell ref="Z700:Z703"/>
    <mergeCell ref="AB770:AB773"/>
    <mergeCell ref="I729:I731"/>
    <mergeCell ref="I732:I734"/>
    <mergeCell ref="I737:I739"/>
    <mergeCell ref="N725:N728"/>
    <mergeCell ref="Y789:Y791"/>
    <mergeCell ref="Z789:Z791"/>
    <mergeCell ref="N780:N782"/>
    <mergeCell ref="F700:F703"/>
    <mergeCell ref="G700:G703"/>
    <mergeCell ref="C737:C739"/>
    <mergeCell ref="Z780:Z782"/>
    <mergeCell ref="S783:S785"/>
    <mergeCell ref="T783:T785"/>
    <mergeCell ref="G789:G791"/>
    <mergeCell ref="H789:H791"/>
    <mergeCell ref="I789:I791"/>
    <mergeCell ref="S729:S731"/>
    <mergeCell ref="S732:S734"/>
    <mergeCell ref="Q737:Q739"/>
    <mergeCell ref="G732:G734"/>
    <mergeCell ref="C804:C806"/>
    <mergeCell ref="G786:G788"/>
    <mergeCell ref="H786:H788"/>
    <mergeCell ref="I786:I788"/>
    <mergeCell ref="N786:N788"/>
    <mergeCell ref="G783:G785"/>
    <mergeCell ref="U789:U791"/>
    <mergeCell ref="M717:M718"/>
    <mergeCell ref="AJ780:AJ782"/>
    <mergeCell ref="AJ767:AJ769"/>
    <mergeCell ref="AD770:AD773"/>
    <mergeCell ref="AJ758:AJ760"/>
    <mergeCell ref="AJ717:AJ719"/>
    <mergeCell ref="AA729:AA731"/>
    <mergeCell ref="AB729:AB731"/>
    <mergeCell ref="AC729:AC731"/>
    <mergeCell ref="G725:G728"/>
    <mergeCell ref="F820:F823"/>
    <mergeCell ref="AJ783:AJ785"/>
    <mergeCell ref="AJ713:AJ716"/>
    <mergeCell ref="AF697:AF699"/>
    <mergeCell ref="AG697:AG699"/>
    <mergeCell ref="B862:B864"/>
    <mergeCell ref="X853:X855"/>
    <mergeCell ref="N810:N813"/>
    <mergeCell ref="O810:O813"/>
    <mergeCell ref="P810:P813"/>
    <mergeCell ref="Q810:Q813"/>
    <mergeCell ref="R810:R813"/>
    <mergeCell ref="S810:S813"/>
    <mergeCell ref="G529:G531"/>
    <mergeCell ref="H529:H531"/>
    <mergeCell ref="I529:I531"/>
    <mergeCell ref="O529:O531"/>
    <mergeCell ref="S529:S531"/>
    <mergeCell ref="Q516:Q519"/>
    <mergeCell ref="C783:C785"/>
    <mergeCell ref="V685:V687"/>
    <mergeCell ref="H801:H803"/>
    <mergeCell ref="B745:B747"/>
    <mergeCell ref="I717:I719"/>
    <mergeCell ref="N717:N719"/>
    <mergeCell ref="O717:O719"/>
    <mergeCell ref="P717:P719"/>
    <mergeCell ref="Q717:Q719"/>
    <mergeCell ref="B807:B809"/>
    <mergeCell ref="B827:B829"/>
    <mergeCell ref="D827:D829"/>
    <mergeCell ref="E827:E829"/>
    <mergeCell ref="F827:F829"/>
    <mergeCell ref="G827:G829"/>
    <mergeCell ref="H827:H829"/>
    <mergeCell ref="I827:I829"/>
    <mergeCell ref="N827:N829"/>
    <mergeCell ref="O827:O829"/>
    <mergeCell ref="C837:C839"/>
    <mergeCell ref="D807:D809"/>
    <mergeCell ref="T840:T842"/>
    <mergeCell ref="C846:C849"/>
    <mergeCell ref="E810:E813"/>
    <mergeCell ref="F810:F813"/>
    <mergeCell ref="G810:G813"/>
    <mergeCell ref="H810:H813"/>
    <mergeCell ref="I810:I813"/>
    <mergeCell ref="E814:E816"/>
    <mergeCell ref="B814:B816"/>
    <mergeCell ref="E820:E823"/>
    <mergeCell ref="C789:C791"/>
    <mergeCell ref="F789:F791"/>
    <mergeCell ref="Q789:Q791"/>
    <mergeCell ref="R789:R791"/>
    <mergeCell ref="S789:S791"/>
    <mergeCell ref="T789:T791"/>
    <mergeCell ref="C786:C788"/>
    <mergeCell ref="D786:D788"/>
    <mergeCell ref="E786:E788"/>
    <mergeCell ref="F786:F788"/>
    <mergeCell ref="C742:C744"/>
    <mergeCell ref="B725:B728"/>
    <mergeCell ref="C725:C728"/>
    <mergeCell ref="D700:D703"/>
    <mergeCell ref="E700:E703"/>
    <mergeCell ref="E767:E769"/>
    <mergeCell ref="F767:F769"/>
    <mergeCell ref="G767:G769"/>
    <mergeCell ref="Q846:Q849"/>
    <mergeCell ref="AJ786:AJ788"/>
    <mergeCell ref="AJ742:AJ744"/>
    <mergeCell ref="AI745:AI747"/>
    <mergeCell ref="AJ745:AJ747"/>
    <mergeCell ref="AG710:AG712"/>
    <mergeCell ref="AH710:AH712"/>
    <mergeCell ref="AJ710:AJ712"/>
    <mergeCell ref="AF700:AF703"/>
    <mergeCell ref="AG700:AG703"/>
    <mergeCell ref="AG723:AG724"/>
    <mergeCell ref="AF710:AF712"/>
    <mergeCell ref="AF720:AF722"/>
    <mergeCell ref="AG720:AG722"/>
    <mergeCell ref="AH725:AH728"/>
    <mergeCell ref="AI725:AI728"/>
    <mergeCell ref="AH717:AH719"/>
    <mergeCell ref="AI723:AI724"/>
    <mergeCell ref="AJ725:AJ728"/>
    <mergeCell ref="E783:E785"/>
    <mergeCell ref="F783:F785"/>
    <mergeCell ref="U761:U763"/>
    <mergeCell ref="Y755:Y757"/>
    <mergeCell ref="Q780:Q782"/>
    <mergeCell ref="R780:R782"/>
    <mergeCell ref="S780:S782"/>
    <mergeCell ref="T780:T782"/>
    <mergeCell ref="U780:U782"/>
    <mergeCell ref="AA713:AA716"/>
    <mergeCell ref="H758:H760"/>
    <mergeCell ref="W752:W754"/>
    <mergeCell ref="AJ748:AJ751"/>
    <mergeCell ref="AI742:AI744"/>
    <mergeCell ref="AB700:AB703"/>
    <mergeCell ref="E777:E779"/>
    <mergeCell ref="F777:F779"/>
    <mergeCell ref="G777:G779"/>
    <mergeCell ref="AG764:AG766"/>
    <mergeCell ref="AF752:AF754"/>
    <mergeCell ref="AE725:AE728"/>
    <mergeCell ref="AI777:AI779"/>
    <mergeCell ref="Y752:Y754"/>
    <mergeCell ref="X755:X757"/>
    <mergeCell ref="V774:V776"/>
    <mergeCell ref="W774:W776"/>
    <mergeCell ref="AH767:AH769"/>
    <mergeCell ref="AF777:AF779"/>
    <mergeCell ref="AG758:AG760"/>
    <mergeCell ref="AA777:AA779"/>
    <mergeCell ref="AC777:AC779"/>
    <mergeCell ref="AD777:AD779"/>
    <mergeCell ref="AD755:AD757"/>
    <mergeCell ref="X742:X744"/>
    <mergeCell ref="AI713:AI716"/>
    <mergeCell ref="AF725:AF728"/>
    <mergeCell ref="AG725:AG728"/>
    <mergeCell ref="Y742:Y744"/>
    <mergeCell ref="Z742:Z744"/>
    <mergeCell ref="X723:X724"/>
    <mergeCell ref="Y786:Y788"/>
    <mergeCell ref="H780:H782"/>
    <mergeCell ref="I770:I773"/>
    <mergeCell ref="E725:E728"/>
    <mergeCell ref="F725:F728"/>
    <mergeCell ref="AH737:AH739"/>
    <mergeCell ref="B777:B779"/>
    <mergeCell ref="AA723:AA724"/>
    <mergeCell ref="B720:B722"/>
    <mergeCell ref="J717:J718"/>
    <mergeCell ref="B713:B716"/>
    <mergeCell ref="Y764:Y766"/>
    <mergeCell ref="F713:F716"/>
    <mergeCell ref="G713:G716"/>
    <mergeCell ref="H713:H716"/>
    <mergeCell ref="I713:I716"/>
    <mergeCell ref="U742:U744"/>
    <mergeCell ref="R755:R757"/>
    <mergeCell ref="I725:I728"/>
    <mergeCell ref="P774:P776"/>
    <mergeCell ref="Q774:Q776"/>
    <mergeCell ref="R774:R776"/>
    <mergeCell ref="S774:S776"/>
    <mergeCell ref="T774:T776"/>
    <mergeCell ref="U774:U776"/>
    <mergeCell ref="Y732:Y734"/>
    <mergeCell ref="Y737:Y739"/>
    <mergeCell ref="W732:W734"/>
    <mergeCell ref="T737:T739"/>
    <mergeCell ref="Z752:Z754"/>
    <mergeCell ref="AA752:AA754"/>
    <mergeCell ref="F774:F776"/>
    <mergeCell ref="G723:G724"/>
    <mergeCell ref="Q767:Q769"/>
    <mergeCell ref="R767:R769"/>
    <mergeCell ref="R745:R747"/>
    <mergeCell ref="E774:E776"/>
    <mergeCell ref="Q735:Q736"/>
    <mergeCell ref="Q748:Q751"/>
    <mergeCell ref="R748:R751"/>
    <mergeCell ref="P752:P754"/>
    <mergeCell ref="Q752:Q754"/>
    <mergeCell ref="O755:O757"/>
    <mergeCell ref="E742:E744"/>
    <mergeCell ref="Q723:Q724"/>
    <mergeCell ref="F723:F724"/>
    <mergeCell ref="E755:E757"/>
    <mergeCell ref="V748:V751"/>
    <mergeCell ref="W758:W760"/>
    <mergeCell ref="V720:V722"/>
    <mergeCell ref="G755:G757"/>
    <mergeCell ref="C764:C766"/>
    <mergeCell ref="X745:X747"/>
    <mergeCell ref="X767:X769"/>
    <mergeCell ref="Y767:Y769"/>
    <mergeCell ref="Y770:Y773"/>
    <mergeCell ref="C729:C731"/>
    <mergeCell ref="D729:D731"/>
    <mergeCell ref="D737:D739"/>
    <mergeCell ref="E737:E739"/>
    <mergeCell ref="X720:X722"/>
    <mergeCell ref="X713:X716"/>
    <mergeCell ref="Z748:Z751"/>
    <mergeCell ref="G764:G766"/>
    <mergeCell ref="H764:H766"/>
    <mergeCell ref="I764:I766"/>
    <mergeCell ref="G735:G736"/>
    <mergeCell ref="H735:H736"/>
    <mergeCell ref="I735:I736"/>
    <mergeCell ref="D745:D747"/>
    <mergeCell ref="AJ720:AJ722"/>
    <mergeCell ref="C780:C782"/>
    <mergeCell ref="D780:D782"/>
    <mergeCell ref="E780:E782"/>
    <mergeCell ref="F780:F782"/>
    <mergeCell ref="AC761:AC763"/>
    <mergeCell ref="AD761:AD763"/>
    <mergeCell ref="AG713:AG716"/>
    <mergeCell ref="AH720:AH722"/>
    <mergeCell ref="AI720:AI722"/>
    <mergeCell ref="D774:D776"/>
    <mergeCell ref="G774:G776"/>
    <mergeCell ref="S720:S722"/>
    <mergeCell ref="AI732:AI734"/>
    <mergeCell ref="AJ732:AJ734"/>
    <mergeCell ref="AJ737:AJ739"/>
    <mergeCell ref="D767:D769"/>
    <mergeCell ref="C723:C724"/>
    <mergeCell ref="D723:D724"/>
    <mergeCell ref="E723:E724"/>
    <mergeCell ref="U725:U728"/>
    <mergeCell ref="V725:V728"/>
    <mergeCell ref="W725:W728"/>
    <mergeCell ref="Z717:Z719"/>
    <mergeCell ref="I723:I724"/>
    <mergeCell ref="E732:E734"/>
    <mergeCell ref="F732:F734"/>
    <mergeCell ref="W720:W722"/>
    <mergeCell ref="S725:S728"/>
    <mergeCell ref="T720:T722"/>
    <mergeCell ref="Z774:Z776"/>
    <mergeCell ref="AE723:AE724"/>
    <mergeCell ref="AA761:AA763"/>
    <mergeCell ref="Z758:Z760"/>
    <mergeCell ref="V758:V760"/>
    <mergeCell ref="C777:C779"/>
    <mergeCell ref="D777:D779"/>
    <mergeCell ref="AJ770:AJ773"/>
    <mergeCell ref="AG777:AG779"/>
    <mergeCell ref="AF780:AF782"/>
    <mergeCell ref="AG780:AG782"/>
    <mergeCell ref="AF774:AF776"/>
    <mergeCell ref="AH774:AH776"/>
    <mergeCell ref="X764:X766"/>
    <mergeCell ref="AF764:AF766"/>
    <mergeCell ref="AJ764:AJ766"/>
    <mergeCell ref="AJ761:AJ763"/>
    <mergeCell ref="AJ777:AJ779"/>
    <mergeCell ref="AJ774:AJ776"/>
    <mergeCell ref="H774:H776"/>
    <mergeCell ref="AB748:AB751"/>
    <mergeCell ref="AC748:AC751"/>
    <mergeCell ref="AJ752:AJ754"/>
    <mergeCell ref="E745:E747"/>
    <mergeCell ref="AH758:AH760"/>
    <mergeCell ref="AG761:AG763"/>
    <mergeCell ref="Z755:Z757"/>
    <mergeCell ref="D742:D744"/>
    <mergeCell ref="Z862:Z864"/>
    <mergeCell ref="AA862:AA864"/>
    <mergeCell ref="O856:O858"/>
    <mergeCell ref="P856:P858"/>
    <mergeCell ref="G853:G855"/>
    <mergeCell ref="H853:H855"/>
    <mergeCell ref="I856:I858"/>
    <mergeCell ref="P850:P852"/>
    <mergeCell ref="Q850:Q852"/>
    <mergeCell ref="AG865:AG868"/>
    <mergeCell ref="AH865:AH868"/>
    <mergeCell ref="AF853:AF855"/>
    <mergeCell ref="X879:X881"/>
    <mergeCell ref="O875:O878"/>
    <mergeCell ref="F859:F861"/>
    <mergeCell ref="G859:G861"/>
    <mergeCell ref="H859:H861"/>
    <mergeCell ref="I859:I861"/>
    <mergeCell ref="N859:N861"/>
    <mergeCell ref="AH859:AH861"/>
    <mergeCell ref="AH853:AH855"/>
    <mergeCell ref="E872:E874"/>
    <mergeCell ref="V872:V874"/>
    <mergeCell ref="W872:W874"/>
    <mergeCell ref="X872:X874"/>
    <mergeCell ref="Y872:Y874"/>
    <mergeCell ref="Z872:Z874"/>
    <mergeCell ref="AA872:AA874"/>
    <mergeCell ref="F875:F878"/>
    <mergeCell ref="Q859:Q861"/>
    <mergeCell ref="AA879:AA881"/>
    <mergeCell ref="S853:S855"/>
    <mergeCell ref="U853:U855"/>
    <mergeCell ref="Y850:Y852"/>
    <mergeCell ref="H862:H864"/>
    <mergeCell ref="I862:I864"/>
    <mergeCell ref="M856:M857"/>
    <mergeCell ref="R853:R855"/>
    <mergeCell ref="I853:I855"/>
    <mergeCell ref="N853:N855"/>
    <mergeCell ref="O853:O855"/>
    <mergeCell ref="P853:P855"/>
    <mergeCell ref="Z856:Z858"/>
    <mergeCell ref="X856:X858"/>
    <mergeCell ref="Y856:Y858"/>
    <mergeCell ref="T856:T858"/>
    <mergeCell ref="AG853:AG855"/>
    <mergeCell ref="AD850:AD852"/>
    <mergeCell ref="AE850:AE852"/>
    <mergeCell ref="F872:F874"/>
    <mergeCell ref="G872:G874"/>
    <mergeCell ref="H872:H874"/>
    <mergeCell ref="Z875:Z878"/>
    <mergeCell ref="AA875:AA878"/>
    <mergeCell ref="W865:W868"/>
    <mergeCell ref="V879:V881"/>
    <mergeCell ref="P875:P878"/>
    <mergeCell ref="B879:B881"/>
    <mergeCell ref="C879:C881"/>
    <mergeCell ref="D879:D881"/>
    <mergeCell ref="N862:N864"/>
    <mergeCell ref="O862:O864"/>
    <mergeCell ref="P862:P864"/>
    <mergeCell ref="W879:W881"/>
    <mergeCell ref="B846:B849"/>
    <mergeCell ref="F846:F849"/>
    <mergeCell ref="Z879:Z881"/>
    <mergeCell ref="F843:F845"/>
    <mergeCell ref="Z850:Z852"/>
    <mergeCell ref="Y853:Y855"/>
    <mergeCell ref="Z853:Z855"/>
    <mergeCell ref="AA853:AA855"/>
    <mergeCell ref="AB853:AB855"/>
    <mergeCell ref="H850:H852"/>
    <mergeCell ref="V862:V864"/>
    <mergeCell ref="E875:E878"/>
    <mergeCell ref="Y859:Y861"/>
    <mergeCell ref="U859:U861"/>
    <mergeCell ref="Q862:Q864"/>
    <mergeCell ref="T859:T861"/>
    <mergeCell ref="W856:W858"/>
    <mergeCell ref="O879:O881"/>
    <mergeCell ref="L856:L857"/>
    <mergeCell ref="Q856:Q858"/>
    <mergeCell ref="R856:R858"/>
    <mergeCell ref="S856:S858"/>
    <mergeCell ref="U856:U858"/>
    <mergeCell ref="G850:G852"/>
    <mergeCell ref="Q853:Q855"/>
    <mergeCell ref="E850:E852"/>
    <mergeCell ref="K850:K851"/>
    <mergeCell ref="L850:L851"/>
    <mergeCell ref="C859:C861"/>
    <mergeCell ref="S846:S849"/>
    <mergeCell ref="X846:X849"/>
    <mergeCell ref="I846:I849"/>
    <mergeCell ref="N846:N849"/>
    <mergeCell ref="C853:C855"/>
    <mergeCell ref="D853:D855"/>
    <mergeCell ref="E853:E855"/>
    <mergeCell ref="F853:F855"/>
    <mergeCell ref="S850:S852"/>
    <mergeCell ref="U862:U864"/>
    <mergeCell ref="T850:T852"/>
    <mergeCell ref="C856:C858"/>
    <mergeCell ref="D856:D858"/>
    <mergeCell ref="C869:C871"/>
    <mergeCell ref="C850:C852"/>
    <mergeCell ref="B875:B878"/>
    <mergeCell ref="D872:D874"/>
    <mergeCell ref="AB872:AB874"/>
    <mergeCell ref="V875:V878"/>
    <mergeCell ref="B853:B855"/>
    <mergeCell ref="F850:F852"/>
    <mergeCell ref="B865:B868"/>
    <mergeCell ref="C865:C868"/>
    <mergeCell ref="G862:G864"/>
    <mergeCell ref="D862:D864"/>
    <mergeCell ref="E862:E864"/>
    <mergeCell ref="R862:R864"/>
    <mergeCell ref="S862:S864"/>
    <mergeCell ref="P885:P887"/>
    <mergeCell ref="Q885:Q887"/>
    <mergeCell ref="T882:T884"/>
    <mergeCell ref="U882:U884"/>
    <mergeCell ref="V882:V884"/>
    <mergeCell ref="G875:G878"/>
    <mergeCell ref="H875:H878"/>
    <mergeCell ref="T875:T878"/>
    <mergeCell ref="U875:U878"/>
    <mergeCell ref="P865:P868"/>
    <mergeCell ref="Q865:Q868"/>
    <mergeCell ref="R865:R868"/>
    <mergeCell ref="S865:S868"/>
    <mergeCell ref="T865:T868"/>
    <mergeCell ref="U865:U868"/>
    <mergeCell ref="F882:F884"/>
    <mergeCell ref="S879:S881"/>
    <mergeCell ref="T879:T881"/>
    <mergeCell ref="U879:U881"/>
    <mergeCell ref="D869:D871"/>
    <mergeCell ref="E869:E871"/>
    <mergeCell ref="F869:F871"/>
    <mergeCell ref="G869:G871"/>
    <mergeCell ref="P869:P871"/>
    <mergeCell ref="Q869:Q871"/>
    <mergeCell ref="Q875:Q878"/>
    <mergeCell ref="R875:R878"/>
    <mergeCell ref="D865:D868"/>
    <mergeCell ref="E865:E868"/>
    <mergeCell ref="F865:F868"/>
    <mergeCell ref="G865:G868"/>
    <mergeCell ref="H865:H868"/>
    <mergeCell ref="I865:I868"/>
    <mergeCell ref="N865:N868"/>
    <mergeCell ref="O865:O868"/>
    <mergeCell ref="V865:V868"/>
    <mergeCell ref="E879:E881"/>
    <mergeCell ref="F879:F881"/>
    <mergeCell ref="G879:G881"/>
    <mergeCell ref="H879:H881"/>
    <mergeCell ref="E882:E884"/>
    <mergeCell ref="Q879:Q881"/>
    <mergeCell ref="D875:D878"/>
    <mergeCell ref="AJ795:AJ797"/>
    <mergeCell ref="Z795:Z797"/>
    <mergeCell ref="AA795:AA797"/>
    <mergeCell ref="AE824:AE826"/>
    <mergeCell ref="AF824:AF826"/>
    <mergeCell ref="AB827:AB829"/>
    <mergeCell ref="AB846:AB849"/>
    <mergeCell ref="AC846:AC849"/>
    <mergeCell ref="AD846:AD849"/>
    <mergeCell ref="AE846:AE849"/>
    <mergeCell ref="AI850:AI852"/>
    <mergeCell ref="AJ810:AJ813"/>
    <mergeCell ref="AE810:AE813"/>
    <mergeCell ref="B824:B826"/>
    <mergeCell ref="AH850:AH852"/>
    <mergeCell ref="AH846:AH849"/>
    <mergeCell ref="O807:O809"/>
    <mergeCell ref="AH824:AH826"/>
    <mergeCell ref="AH817:AH819"/>
    <mergeCell ref="I824:I826"/>
    <mergeCell ref="N824:N826"/>
    <mergeCell ref="O824:O826"/>
    <mergeCell ref="P824:P826"/>
    <mergeCell ref="Q824:Q826"/>
    <mergeCell ref="R824:R826"/>
    <mergeCell ref="W824:W826"/>
    <mergeCell ref="AB824:AB826"/>
    <mergeCell ref="AC824:AC826"/>
    <mergeCell ref="B820:B823"/>
    <mergeCell ref="G817:G819"/>
    <mergeCell ref="H817:H819"/>
    <mergeCell ref="R820:R823"/>
    <mergeCell ref="T820:T823"/>
    <mergeCell ref="V824:V826"/>
    <mergeCell ref="Z846:Z849"/>
    <mergeCell ref="AA846:AA849"/>
    <mergeCell ref="D814:D816"/>
    <mergeCell ref="T807:T809"/>
    <mergeCell ref="Z810:Z813"/>
    <mergeCell ref="AA810:AA813"/>
    <mergeCell ref="AJ827:AJ829"/>
    <mergeCell ref="AJ830:AJ832"/>
    <mergeCell ref="AH820:AH823"/>
    <mergeCell ref="AE807:AE809"/>
    <mergeCell ref="AF807:AF809"/>
    <mergeCell ref="D850:D852"/>
    <mergeCell ref="I850:I852"/>
    <mergeCell ref="AH833:AH836"/>
    <mergeCell ref="AI833:AI836"/>
    <mergeCell ref="B810:B813"/>
    <mergeCell ref="B830:B832"/>
    <mergeCell ref="D817:D819"/>
    <mergeCell ref="O850:O852"/>
    <mergeCell ref="B850:B852"/>
    <mergeCell ref="W837:W839"/>
    <mergeCell ref="Y824:Y826"/>
    <mergeCell ref="X837:X839"/>
    <mergeCell ref="M850:M851"/>
    <mergeCell ref="R850:R852"/>
    <mergeCell ref="D837:D839"/>
    <mergeCell ref="G846:G849"/>
    <mergeCell ref="H833:H836"/>
    <mergeCell ref="O846:O849"/>
    <mergeCell ref="P846:P849"/>
    <mergeCell ref="B859:B861"/>
    <mergeCell ref="AI798:AI800"/>
    <mergeCell ref="AC814:AC816"/>
    <mergeCell ref="AD814:AD816"/>
    <mergeCell ref="AE814:AE816"/>
    <mergeCell ref="AJ875:AJ878"/>
    <mergeCell ref="AJ814:AJ816"/>
    <mergeCell ref="AA814:AA816"/>
    <mergeCell ref="AJ804:AJ806"/>
    <mergeCell ref="AG801:AG803"/>
    <mergeCell ref="AH801:AH803"/>
    <mergeCell ref="AI801:AI803"/>
    <mergeCell ref="AJ801:AJ803"/>
    <mergeCell ref="Z801:Z803"/>
    <mergeCell ref="AA801:AA803"/>
    <mergeCell ref="AJ846:AJ849"/>
    <mergeCell ref="AH830:AH832"/>
    <mergeCell ref="AI830:AI832"/>
    <mergeCell ref="AH804:AH806"/>
    <mergeCell ref="AI804:AI806"/>
    <mergeCell ref="AG820:AG823"/>
    <mergeCell ref="AH798:AH800"/>
    <mergeCell ref="AJ850:AJ852"/>
    <mergeCell ref="AF817:AF819"/>
    <mergeCell ref="AG817:AG819"/>
    <mergeCell ref="AJ843:AJ845"/>
    <mergeCell ref="AJ837:AJ839"/>
    <mergeCell ref="Z859:Z861"/>
    <mergeCell ref="AB862:AB864"/>
    <mergeCell ref="AC862:AC864"/>
    <mergeCell ref="AF862:AF864"/>
    <mergeCell ref="F862:F864"/>
    <mergeCell ref="X862:X864"/>
    <mergeCell ref="AA859:AA861"/>
    <mergeCell ref="R859:R861"/>
    <mergeCell ref="S859:S861"/>
    <mergeCell ref="Y862:Y864"/>
    <mergeCell ref="AC875:AC878"/>
    <mergeCell ref="H869:H871"/>
    <mergeCell ref="I869:I871"/>
    <mergeCell ref="AA856:AA858"/>
    <mergeCell ref="D859:D861"/>
    <mergeCell ref="E859:E861"/>
    <mergeCell ref="O859:O861"/>
    <mergeCell ref="P859:P861"/>
    <mergeCell ref="B856:B858"/>
    <mergeCell ref="B869:B871"/>
    <mergeCell ref="G856:G858"/>
    <mergeCell ref="H856:H858"/>
    <mergeCell ref="R869:R871"/>
    <mergeCell ref="S869:S871"/>
    <mergeCell ref="T869:T871"/>
    <mergeCell ref="U869:U871"/>
    <mergeCell ref="V869:V871"/>
    <mergeCell ref="W869:W871"/>
    <mergeCell ref="X869:X871"/>
    <mergeCell ref="Y869:Y871"/>
    <mergeCell ref="Z869:Z871"/>
    <mergeCell ref="AA869:AA871"/>
    <mergeCell ref="AB869:AB871"/>
    <mergeCell ref="C862:C864"/>
    <mergeCell ref="T862:T864"/>
    <mergeCell ref="E856:E858"/>
    <mergeCell ref="F856:F858"/>
    <mergeCell ref="AI879:AI881"/>
    <mergeCell ref="AG882:AG884"/>
    <mergeCell ref="AH882:AH884"/>
    <mergeCell ref="AB875:AB878"/>
    <mergeCell ref="AI807:AI809"/>
    <mergeCell ref="AA837:AA839"/>
    <mergeCell ref="AB837:AB839"/>
    <mergeCell ref="AC837:AC839"/>
    <mergeCell ref="AD837:AD839"/>
    <mergeCell ref="AI853:AI855"/>
    <mergeCell ref="AJ798:AJ800"/>
    <mergeCell ref="AI856:AI858"/>
    <mergeCell ref="AC850:AC852"/>
    <mergeCell ref="AF850:AF852"/>
    <mergeCell ref="AG850:AG852"/>
    <mergeCell ref="AD827:AD829"/>
    <mergeCell ref="AE827:AE829"/>
    <mergeCell ref="AH869:AH871"/>
    <mergeCell ref="AI869:AI871"/>
    <mergeCell ref="AH875:AH878"/>
    <mergeCell ref="AG846:AG849"/>
    <mergeCell ref="AC853:AC855"/>
    <mergeCell ref="AE837:AE839"/>
    <mergeCell ref="AI862:AI864"/>
    <mergeCell ref="AD798:AD800"/>
    <mergeCell ref="AE798:AE800"/>
    <mergeCell ref="AJ954:AJ956"/>
    <mergeCell ref="AG954:AG956"/>
    <mergeCell ref="AG951:AG953"/>
    <mergeCell ref="Z924:Z927"/>
    <mergeCell ref="AH916:AH919"/>
    <mergeCell ref="AJ960:AJ962"/>
    <mergeCell ref="AJ980:AJ982"/>
    <mergeCell ref="AJ976:AJ979"/>
    <mergeCell ref="AJ951:AJ953"/>
    <mergeCell ref="Z916:Z919"/>
    <mergeCell ref="AJ932:AJ934"/>
    <mergeCell ref="AJ924:AJ927"/>
    <mergeCell ref="AH947:AH950"/>
    <mergeCell ref="AF947:AF950"/>
    <mergeCell ref="AG947:AG950"/>
    <mergeCell ref="AB932:AB934"/>
    <mergeCell ref="AA924:AA927"/>
    <mergeCell ref="Z944:Z946"/>
    <mergeCell ref="AD938:AD940"/>
    <mergeCell ref="AA935:AA937"/>
    <mergeCell ref="AB935:AB937"/>
    <mergeCell ref="AC935:AC937"/>
    <mergeCell ref="AD935:AD937"/>
    <mergeCell ref="AI837:AI839"/>
    <mergeCell ref="AA850:AA852"/>
    <mergeCell ref="AI865:AI868"/>
    <mergeCell ref="AJ865:AJ868"/>
    <mergeCell ref="AC817:AC819"/>
    <mergeCell ref="AC804:AC806"/>
    <mergeCell ref="AJ853:AJ855"/>
    <mergeCell ref="AJ856:AJ858"/>
    <mergeCell ref="AI882:AI884"/>
    <mergeCell ref="AE843:AE845"/>
    <mergeCell ref="AJ820:AJ823"/>
    <mergeCell ref="Z898:Z900"/>
    <mergeCell ref="AA898:AA900"/>
    <mergeCell ref="AB898:AB900"/>
    <mergeCell ref="AC898:AC900"/>
    <mergeCell ref="AJ1001:AJ1004"/>
    <mergeCell ref="AE1001:AE1004"/>
    <mergeCell ref="AF1001:AF1004"/>
    <mergeCell ref="AG1001:AG1004"/>
    <mergeCell ref="AH992:AH994"/>
    <mergeCell ref="AI992:AI994"/>
    <mergeCell ref="AF995:AF997"/>
    <mergeCell ref="AE998:AE1000"/>
    <mergeCell ref="AF998:AF1000"/>
    <mergeCell ref="AH995:AH997"/>
    <mergeCell ref="AH1001:AH1004"/>
    <mergeCell ref="Z1001:Z1004"/>
    <mergeCell ref="AA1001:AA1004"/>
    <mergeCell ref="AB1001:AB1004"/>
    <mergeCell ref="AC1001:AC1004"/>
    <mergeCell ref="AD1001:AD1004"/>
    <mergeCell ref="AD973:AD975"/>
    <mergeCell ref="AD976:AD979"/>
    <mergeCell ref="AD980:AD982"/>
    <mergeCell ref="AD983:AD985"/>
    <mergeCell ref="AD986:AD988"/>
    <mergeCell ref="AD989:AD991"/>
    <mergeCell ref="AD992:AD994"/>
    <mergeCell ref="AD995:AD997"/>
    <mergeCell ref="AD998:AD1000"/>
    <mergeCell ref="AH963:AH966"/>
    <mergeCell ref="AJ973:AJ975"/>
    <mergeCell ref="AJ970:AJ972"/>
    <mergeCell ref="AJ967:AJ969"/>
    <mergeCell ref="AE960:AE962"/>
    <mergeCell ref="AF960:AF962"/>
    <mergeCell ref="AG960:AG962"/>
    <mergeCell ref="AI980:AI982"/>
    <mergeCell ref="AG963:AG966"/>
    <mergeCell ref="AG967:AG969"/>
    <mergeCell ref="AG970:AG972"/>
    <mergeCell ref="AG973:AG975"/>
    <mergeCell ref="AE970:AE972"/>
    <mergeCell ref="AB976:AB979"/>
    <mergeCell ref="AC976:AC979"/>
    <mergeCell ref="AF973:AF975"/>
    <mergeCell ref="AJ963:AJ966"/>
    <mergeCell ref="AH983:AH985"/>
    <mergeCell ref="AI983:AI985"/>
    <mergeCell ref="AH986:AH988"/>
    <mergeCell ref="AI986:AI988"/>
    <mergeCell ref="AH989:AH991"/>
    <mergeCell ref="AI989:AI991"/>
    <mergeCell ref="AD967:AD969"/>
    <mergeCell ref="AD970:AD972"/>
    <mergeCell ref="AF967:AF969"/>
    <mergeCell ref="AB973:AB975"/>
    <mergeCell ref="AC973:AC975"/>
    <mergeCell ref="AH976:AH979"/>
    <mergeCell ref="AI976:AI979"/>
    <mergeCell ref="AC970:AC972"/>
    <mergeCell ref="AB963:AB966"/>
    <mergeCell ref="AC983:AC985"/>
    <mergeCell ref="AB986:AB988"/>
    <mergeCell ref="AC986:AC988"/>
    <mergeCell ref="AB989:AB991"/>
    <mergeCell ref="AC989:AC991"/>
    <mergeCell ref="Z976:Z979"/>
    <mergeCell ref="AD963:AD966"/>
    <mergeCell ref="AB998:AB1000"/>
    <mergeCell ref="AC998:AC1000"/>
    <mergeCell ref="AB967:AB969"/>
    <mergeCell ref="AG980:AG982"/>
    <mergeCell ref="AI998:AI1000"/>
    <mergeCell ref="AG983:AG985"/>
    <mergeCell ref="AG986:AG988"/>
    <mergeCell ref="AB995:AB997"/>
    <mergeCell ref="AC995:AC997"/>
    <mergeCell ref="AE995:AE997"/>
    <mergeCell ref="AH998:AH1000"/>
    <mergeCell ref="Y983:Y985"/>
    <mergeCell ref="AI1001:AI1004"/>
    <mergeCell ref="AC980:AC982"/>
    <mergeCell ref="Z963:Z966"/>
    <mergeCell ref="AA963:AA966"/>
    <mergeCell ref="Z967:Z969"/>
    <mergeCell ref="AA967:AA969"/>
    <mergeCell ref="Z970:Z972"/>
    <mergeCell ref="AA970:AA972"/>
    <mergeCell ref="Z973:Z975"/>
    <mergeCell ref="AB980:AB982"/>
    <mergeCell ref="AE980:AE982"/>
    <mergeCell ref="AF980:AF982"/>
    <mergeCell ref="X960:X962"/>
    <mergeCell ref="Y960:Y962"/>
    <mergeCell ref="Z960:Z962"/>
    <mergeCell ref="AA960:AA962"/>
    <mergeCell ref="AB960:AB962"/>
    <mergeCell ref="AC960:AC962"/>
    <mergeCell ref="AF894:AF897"/>
    <mergeCell ref="AA904:AA906"/>
    <mergeCell ref="AH904:AH906"/>
    <mergeCell ref="AH910:AH912"/>
    <mergeCell ref="AA913:AA915"/>
    <mergeCell ref="AG910:AG912"/>
    <mergeCell ref="AI916:AI919"/>
    <mergeCell ref="AI928:AI931"/>
    <mergeCell ref="X907:X909"/>
    <mergeCell ref="AE973:AE975"/>
    <mergeCell ref="AC928:AC931"/>
    <mergeCell ref="Y907:Y909"/>
    <mergeCell ref="AC916:AC919"/>
    <mergeCell ref="AD916:AD919"/>
    <mergeCell ref="AE924:AE927"/>
    <mergeCell ref="AF924:AF927"/>
    <mergeCell ref="AH924:AH927"/>
    <mergeCell ref="AI924:AI927"/>
    <mergeCell ref="X928:X931"/>
    <mergeCell ref="Y928:Y931"/>
    <mergeCell ref="X920:X923"/>
    <mergeCell ref="Y920:Y923"/>
    <mergeCell ref="Y970:Y972"/>
    <mergeCell ref="Y967:Y969"/>
    <mergeCell ref="Y980:Y982"/>
    <mergeCell ref="X932:X934"/>
    <mergeCell ref="Y932:Y934"/>
    <mergeCell ref="Y941:Y943"/>
    <mergeCell ref="AH980:AH982"/>
    <mergeCell ref="AG898:AG900"/>
    <mergeCell ref="AE957:AE959"/>
    <mergeCell ref="Z954:Z956"/>
    <mergeCell ref="AA954:AA956"/>
    <mergeCell ref="AB954:AB956"/>
    <mergeCell ref="C888:C890"/>
    <mergeCell ref="B901:B903"/>
    <mergeCell ref="C901:C903"/>
    <mergeCell ref="D901:D903"/>
    <mergeCell ref="E901:E903"/>
    <mergeCell ref="E904:E906"/>
    <mergeCell ref="F904:F906"/>
    <mergeCell ref="G904:G906"/>
    <mergeCell ref="H904:H906"/>
    <mergeCell ref="I904:I906"/>
    <mergeCell ref="N904:N906"/>
    <mergeCell ref="B888:B890"/>
    <mergeCell ref="N885:N887"/>
    <mergeCell ref="O885:O887"/>
    <mergeCell ref="N891:N893"/>
    <mergeCell ref="T891:T893"/>
    <mergeCell ref="AB885:AB887"/>
    <mergeCell ref="AC885:AC887"/>
    <mergeCell ref="AC891:AC893"/>
    <mergeCell ref="I891:I893"/>
    <mergeCell ref="U891:U893"/>
    <mergeCell ref="X888:X890"/>
    <mergeCell ref="Y888:Y890"/>
    <mergeCell ref="U901:U903"/>
    <mergeCell ref="V901:V903"/>
    <mergeCell ref="W901:W903"/>
    <mergeCell ref="X901:X903"/>
    <mergeCell ref="Y901:Y903"/>
    <mergeCell ref="H891:H893"/>
    <mergeCell ref="B898:B900"/>
    <mergeCell ref="C898:C900"/>
    <mergeCell ref="D898:D900"/>
    <mergeCell ref="B882:B884"/>
    <mergeCell ref="C882:C884"/>
    <mergeCell ref="B885:B887"/>
    <mergeCell ref="X904:X906"/>
    <mergeCell ref="Y904:Y906"/>
    <mergeCell ref="C885:C887"/>
    <mergeCell ref="D885:D887"/>
    <mergeCell ref="S885:S887"/>
    <mergeCell ref="AB904:AB906"/>
    <mergeCell ref="AC904:AC906"/>
    <mergeCell ref="W888:W890"/>
    <mergeCell ref="P882:P884"/>
    <mergeCell ref="Q882:Q884"/>
    <mergeCell ref="R882:R884"/>
    <mergeCell ref="S882:S884"/>
    <mergeCell ref="AA888:AA890"/>
    <mergeCell ref="D888:D890"/>
    <mergeCell ref="E888:E890"/>
    <mergeCell ref="N888:N890"/>
    <mergeCell ref="G882:G884"/>
    <mergeCell ref="H882:H884"/>
    <mergeCell ref="O888:O890"/>
    <mergeCell ref="F885:F887"/>
    <mergeCell ref="G885:G887"/>
    <mergeCell ref="H885:H887"/>
    <mergeCell ref="I885:I887"/>
    <mergeCell ref="W885:W887"/>
    <mergeCell ref="P888:P890"/>
    <mergeCell ref="E885:E887"/>
    <mergeCell ref="D882:D884"/>
    <mergeCell ref="W882:W884"/>
    <mergeCell ref="R885:R887"/>
    <mergeCell ref="AJ907:AJ909"/>
    <mergeCell ref="N901:N903"/>
    <mergeCell ref="O901:O903"/>
    <mergeCell ref="P901:P903"/>
    <mergeCell ref="Q910:Q912"/>
    <mergeCell ref="R910:R912"/>
    <mergeCell ref="S910:S912"/>
    <mergeCell ref="T910:T912"/>
    <mergeCell ref="AE904:AE906"/>
    <mergeCell ref="E910:E912"/>
    <mergeCell ref="F910:F912"/>
    <mergeCell ref="G910:G912"/>
    <mergeCell ref="H910:H912"/>
    <mergeCell ref="I910:I912"/>
    <mergeCell ref="Y916:Y919"/>
    <mergeCell ref="Z904:Z906"/>
    <mergeCell ref="AB913:AB915"/>
    <mergeCell ref="AI957:AI959"/>
    <mergeCell ref="AJ957:AJ959"/>
    <mergeCell ref="AH938:AH940"/>
    <mergeCell ref="AH957:AH959"/>
    <mergeCell ref="AG941:AG943"/>
    <mergeCell ref="AI947:AI950"/>
    <mergeCell ref="AJ947:AJ950"/>
    <mergeCell ref="AJ928:AJ931"/>
    <mergeCell ref="AC963:AC966"/>
    <mergeCell ref="AC967:AC969"/>
    <mergeCell ref="AA976:AA979"/>
    <mergeCell ref="Z980:Z982"/>
    <mergeCell ref="AA980:AA982"/>
    <mergeCell ref="AJ859:AJ861"/>
    <mergeCell ref="AI904:AI906"/>
    <mergeCell ref="AJ904:AJ906"/>
    <mergeCell ref="AI891:AI893"/>
    <mergeCell ref="AG894:AG897"/>
    <mergeCell ref="AJ894:AJ897"/>
    <mergeCell ref="AG888:AG890"/>
    <mergeCell ref="AH888:AH890"/>
    <mergeCell ref="N935:N937"/>
    <mergeCell ref="O935:O937"/>
    <mergeCell ref="P935:P937"/>
    <mergeCell ref="Q935:Q937"/>
    <mergeCell ref="O904:O906"/>
    <mergeCell ref="T901:T903"/>
    <mergeCell ref="AD901:AD903"/>
    <mergeCell ref="G913:G915"/>
    <mergeCell ref="H913:H915"/>
    <mergeCell ref="I913:I915"/>
    <mergeCell ref="N913:N915"/>
    <mergeCell ref="P913:P915"/>
    <mergeCell ref="N910:N912"/>
    <mergeCell ref="T904:T906"/>
    <mergeCell ref="U904:U906"/>
    <mergeCell ref="E913:E915"/>
    <mergeCell ref="F913:F915"/>
    <mergeCell ref="O907:O909"/>
    <mergeCell ref="AI973:AI975"/>
    <mergeCell ref="AF904:AF906"/>
    <mergeCell ref="AG904:AG906"/>
    <mergeCell ref="AA907:AA909"/>
    <mergeCell ref="AB907:AB909"/>
    <mergeCell ref="AC907:AC909"/>
    <mergeCell ref="AD907:AD909"/>
    <mergeCell ref="AE907:AE909"/>
    <mergeCell ref="B1041:B1043"/>
    <mergeCell ref="B1044:B1047"/>
    <mergeCell ref="N1048:N1050"/>
    <mergeCell ref="Y957:Y959"/>
    <mergeCell ref="G924:G927"/>
    <mergeCell ref="H924:H927"/>
    <mergeCell ref="I924:I927"/>
    <mergeCell ref="N924:N927"/>
    <mergeCell ref="O924:O927"/>
    <mergeCell ref="U928:U931"/>
    <mergeCell ref="F928:F931"/>
    <mergeCell ref="V928:V931"/>
    <mergeCell ref="V910:V912"/>
    <mergeCell ref="W910:W912"/>
    <mergeCell ref="X910:X912"/>
    <mergeCell ref="Y910:Y912"/>
    <mergeCell ref="X924:X927"/>
    <mergeCell ref="T983:T985"/>
    <mergeCell ref="U983:U985"/>
    <mergeCell ref="V983:V985"/>
    <mergeCell ref="N1041:N1043"/>
    <mergeCell ref="B910:B912"/>
    <mergeCell ref="B924:B927"/>
    <mergeCell ref="C924:C927"/>
    <mergeCell ref="D924:D927"/>
    <mergeCell ref="E924:E927"/>
    <mergeCell ref="Y913:Y915"/>
    <mergeCell ref="H954:H956"/>
    <mergeCell ref="G954:G956"/>
    <mergeCell ref="I954:I956"/>
    <mergeCell ref="O954:O956"/>
    <mergeCell ref="P954:P956"/>
    <mergeCell ref="Q954:Q956"/>
    <mergeCell ref="O944:O946"/>
    <mergeCell ref="I944:I946"/>
    <mergeCell ref="N944:N946"/>
    <mergeCell ref="W995:W997"/>
    <mergeCell ref="W998:W1000"/>
    <mergeCell ref="W960:W962"/>
    <mergeCell ref="W980:W982"/>
    <mergeCell ref="T944:T946"/>
    <mergeCell ref="O947:O950"/>
    <mergeCell ref="P947:P950"/>
    <mergeCell ref="R976:R979"/>
    <mergeCell ref="S970:S972"/>
    <mergeCell ref="S973:S975"/>
    <mergeCell ref="S976:S979"/>
    <mergeCell ref="B973:B975"/>
    <mergeCell ref="C973:C975"/>
    <mergeCell ref="D973:D975"/>
    <mergeCell ref="E973:E975"/>
    <mergeCell ref="F973:F975"/>
    <mergeCell ref="G973:G975"/>
    <mergeCell ref="B976:B979"/>
    <mergeCell ref="C976:C979"/>
    <mergeCell ref="W967:W969"/>
    <mergeCell ref="W970:W972"/>
    <mergeCell ref="W973:W975"/>
    <mergeCell ref="T973:T975"/>
    <mergeCell ref="U973:U975"/>
    <mergeCell ref="V973:V975"/>
    <mergeCell ref="Y973:Y975"/>
    <mergeCell ref="Y976:Y979"/>
    <mergeCell ref="G967:G969"/>
    <mergeCell ref="G983:G985"/>
    <mergeCell ref="G951:G953"/>
    <mergeCell ref="H951:H953"/>
    <mergeCell ref="I951:I953"/>
    <mergeCell ref="N951:N953"/>
    <mergeCell ref="E954:E956"/>
    <mergeCell ref="F954:F956"/>
    <mergeCell ref="N954:N956"/>
    <mergeCell ref="B944:B946"/>
    <mergeCell ref="C944:C946"/>
    <mergeCell ref="B913:B915"/>
    <mergeCell ref="N920:N923"/>
    <mergeCell ref="C913:C915"/>
    <mergeCell ref="D913:D915"/>
    <mergeCell ref="O920:O923"/>
    <mergeCell ref="P920:P923"/>
    <mergeCell ref="Q920:Q923"/>
    <mergeCell ref="R920:R923"/>
    <mergeCell ref="S920:S923"/>
    <mergeCell ref="T920:T923"/>
    <mergeCell ref="U920:U923"/>
    <mergeCell ref="B891:B893"/>
    <mergeCell ref="C891:C893"/>
    <mergeCell ref="D891:D893"/>
    <mergeCell ref="E891:E893"/>
    <mergeCell ref="F891:F893"/>
    <mergeCell ref="G891:G893"/>
    <mergeCell ref="F916:F919"/>
    <mergeCell ref="G916:G919"/>
    <mergeCell ref="C910:C912"/>
    <mergeCell ref="H916:H919"/>
    <mergeCell ref="I916:I919"/>
    <mergeCell ref="N916:N919"/>
    <mergeCell ref="O916:O919"/>
    <mergeCell ref="P916:P919"/>
    <mergeCell ref="Q916:Q919"/>
    <mergeCell ref="E935:E937"/>
    <mergeCell ref="B904:B906"/>
    <mergeCell ref="C904:C906"/>
    <mergeCell ref="D904:D906"/>
    <mergeCell ref="O898:O900"/>
    <mergeCell ref="P898:P900"/>
    <mergeCell ref="Q898:Q900"/>
    <mergeCell ref="R898:R900"/>
    <mergeCell ref="S898:S900"/>
    <mergeCell ref="U967:U969"/>
    <mergeCell ref="T980:T982"/>
    <mergeCell ref="U980:U982"/>
    <mergeCell ref="P973:P975"/>
    <mergeCell ref="Q973:Q975"/>
    <mergeCell ref="R973:R975"/>
    <mergeCell ref="S967:S969"/>
    <mergeCell ref="D907:D909"/>
    <mergeCell ref="E907:E909"/>
    <mergeCell ref="F907:F909"/>
    <mergeCell ref="G907:G909"/>
    <mergeCell ref="H907:H909"/>
    <mergeCell ref="I907:I909"/>
    <mergeCell ref="N907:N909"/>
    <mergeCell ref="B920:B923"/>
    <mergeCell ref="C920:C923"/>
    <mergeCell ref="D920:D923"/>
    <mergeCell ref="E920:E923"/>
    <mergeCell ref="F920:F923"/>
    <mergeCell ref="N1001:N1004"/>
    <mergeCell ref="O1001:O1004"/>
    <mergeCell ref="P1001:P1004"/>
    <mergeCell ref="G1044:G1047"/>
    <mergeCell ref="C1048:C1050"/>
    <mergeCell ref="D1048:D1050"/>
    <mergeCell ref="E1048:E1050"/>
    <mergeCell ref="B998:B1000"/>
    <mergeCell ref="C998:C1000"/>
    <mergeCell ref="D998:D1000"/>
    <mergeCell ref="B932:B934"/>
    <mergeCell ref="C932:C934"/>
    <mergeCell ref="D932:D934"/>
    <mergeCell ref="E932:E934"/>
    <mergeCell ref="F932:F934"/>
    <mergeCell ref="G932:G934"/>
    <mergeCell ref="T916:T919"/>
    <mergeCell ref="O951:O953"/>
    <mergeCell ref="P951:P953"/>
    <mergeCell ref="Q951:Q953"/>
    <mergeCell ref="R951:R953"/>
    <mergeCell ref="S951:S953"/>
    <mergeCell ref="T951:T953"/>
    <mergeCell ref="Q947:Q950"/>
    <mergeCell ref="D910:D912"/>
    <mergeCell ref="H920:H923"/>
    <mergeCell ref="I920:I923"/>
    <mergeCell ref="O913:O915"/>
    <mergeCell ref="W928:W931"/>
    <mergeCell ref="N941:N943"/>
    <mergeCell ref="O941:O943"/>
    <mergeCell ref="P941:P943"/>
    <mergeCell ref="B960:B962"/>
    <mergeCell ref="C960:C962"/>
    <mergeCell ref="Q983:Q985"/>
    <mergeCell ref="P986:P988"/>
    <mergeCell ref="P989:P991"/>
    <mergeCell ref="Q989:Q991"/>
    <mergeCell ref="P992:P994"/>
    <mergeCell ref="F960:F962"/>
    <mergeCell ref="N980:N982"/>
    <mergeCell ref="O980:O982"/>
    <mergeCell ref="N983:N985"/>
    <mergeCell ref="O983:O985"/>
    <mergeCell ref="N986:N988"/>
    <mergeCell ref="B941:B943"/>
    <mergeCell ref="C941:C943"/>
    <mergeCell ref="D941:D943"/>
    <mergeCell ref="E941:E943"/>
    <mergeCell ref="C986:C988"/>
    <mergeCell ref="D986:D988"/>
    <mergeCell ref="E986:E988"/>
    <mergeCell ref="F986:F988"/>
    <mergeCell ref="E957:E959"/>
    <mergeCell ref="H957:H959"/>
    <mergeCell ref="I957:I959"/>
    <mergeCell ref="N957:N959"/>
    <mergeCell ref="O957:O959"/>
    <mergeCell ref="P976:P979"/>
    <mergeCell ref="Q976:Q979"/>
    <mergeCell ref="B951:B953"/>
    <mergeCell ref="C951:C953"/>
    <mergeCell ref="D951:D953"/>
    <mergeCell ref="P983:P985"/>
    <mergeCell ref="D1063:D1066"/>
    <mergeCell ref="E1063:E1066"/>
    <mergeCell ref="F1063:F1066"/>
    <mergeCell ref="P1063:P1066"/>
    <mergeCell ref="G1041:G1043"/>
    <mergeCell ref="C1044:C1047"/>
    <mergeCell ref="D1044:D1047"/>
    <mergeCell ref="E1044:E1047"/>
    <mergeCell ref="W1054:W1056"/>
    <mergeCell ref="X1054:X1056"/>
    <mergeCell ref="B954:B956"/>
    <mergeCell ref="C954:C956"/>
    <mergeCell ref="D954:D956"/>
    <mergeCell ref="B1088:B1090"/>
    <mergeCell ref="B1091:B1093"/>
    <mergeCell ref="G1094:G1097"/>
    <mergeCell ref="B1073:B1075"/>
    <mergeCell ref="C1073:C1075"/>
    <mergeCell ref="D1073:D1075"/>
    <mergeCell ref="B1076:B1078"/>
    <mergeCell ref="C1076:C1078"/>
    <mergeCell ref="H1041:H1043"/>
    <mergeCell ref="H1044:H1047"/>
    <mergeCell ref="H1048:H1050"/>
    <mergeCell ref="H1051:H1053"/>
    <mergeCell ref="H1054:H1056"/>
    <mergeCell ref="C1054:C1056"/>
    <mergeCell ref="D1054:D1056"/>
    <mergeCell ref="O1085:O1087"/>
    <mergeCell ref="N1085:N1087"/>
    <mergeCell ref="B1051:B1053"/>
    <mergeCell ref="B1054:B1056"/>
    <mergeCell ref="C1041:C1043"/>
    <mergeCell ref="D960:D962"/>
    <mergeCell ref="E960:E962"/>
    <mergeCell ref="I1005:I1008"/>
    <mergeCell ref="E1094:E1097"/>
    <mergeCell ref="C1085:C1087"/>
    <mergeCell ref="H1028:H1030"/>
    <mergeCell ref="I1028:I1030"/>
    <mergeCell ref="N1028:N1030"/>
    <mergeCell ref="O1028:O1030"/>
    <mergeCell ref="P1028:P1030"/>
    <mergeCell ref="B963:B966"/>
    <mergeCell ref="C963:C966"/>
    <mergeCell ref="D963:D966"/>
    <mergeCell ref="B967:B969"/>
    <mergeCell ref="C967:C969"/>
    <mergeCell ref="D967:D969"/>
    <mergeCell ref="I973:I975"/>
    <mergeCell ref="I976:I979"/>
    <mergeCell ref="I980:I982"/>
    <mergeCell ref="I986:I988"/>
    <mergeCell ref="H973:H975"/>
    <mergeCell ref="H976:H979"/>
    <mergeCell ref="H980:H982"/>
    <mergeCell ref="H983:H985"/>
    <mergeCell ref="C983:C985"/>
    <mergeCell ref="O976:O979"/>
    <mergeCell ref="O995:O997"/>
    <mergeCell ref="N998:N1000"/>
    <mergeCell ref="O998:O1000"/>
    <mergeCell ref="G998:G1000"/>
    <mergeCell ref="B1048:B1050"/>
    <mergeCell ref="D1025:D1027"/>
    <mergeCell ref="E1025:E1027"/>
    <mergeCell ref="F1025:F1027"/>
    <mergeCell ref="G1025:G1027"/>
    <mergeCell ref="H1025:H1027"/>
    <mergeCell ref="E1015:E1017"/>
    <mergeCell ref="F1015:F1017"/>
    <mergeCell ref="B1018:B1021"/>
    <mergeCell ref="F1012:F1014"/>
    <mergeCell ref="B1012:B1014"/>
    <mergeCell ref="I1057:I1059"/>
    <mergeCell ref="B1057:B1059"/>
    <mergeCell ref="B1060:B1062"/>
    <mergeCell ref="C1057:C1059"/>
    <mergeCell ref="C1060:C1062"/>
    <mergeCell ref="O1048:O1050"/>
    <mergeCell ref="N1051:N1053"/>
    <mergeCell ref="O1051:O1053"/>
    <mergeCell ref="N1054:N1056"/>
    <mergeCell ref="O1054:O1056"/>
    <mergeCell ref="N1057:N1059"/>
    <mergeCell ref="O1057:O1059"/>
    <mergeCell ref="N1060:N1062"/>
    <mergeCell ref="O1060:O1062"/>
    <mergeCell ref="P1041:P1043"/>
    <mergeCell ref="Q1041:Q1043"/>
    <mergeCell ref="P1060:P1062"/>
    <mergeCell ref="Q1060:Q1062"/>
    <mergeCell ref="S1041:S1043"/>
    <mergeCell ref="P1048:P1050"/>
    <mergeCell ref="Q1048:Q1050"/>
    <mergeCell ref="C1094:C1097"/>
    <mergeCell ref="V1054:V1056"/>
    <mergeCell ref="U1044:U1047"/>
    <mergeCell ref="U1085:U1087"/>
    <mergeCell ref="V1085:V1087"/>
    <mergeCell ref="C1083:C1084"/>
    <mergeCell ref="D1083:D1084"/>
    <mergeCell ref="E1083:E1084"/>
    <mergeCell ref="E1079:E1082"/>
    <mergeCell ref="E1076:E1078"/>
    <mergeCell ref="E1051:E1053"/>
    <mergeCell ref="B1070:B1072"/>
    <mergeCell ref="C1070:C1072"/>
    <mergeCell ref="D1070:D1072"/>
    <mergeCell ref="B1067:B1069"/>
    <mergeCell ref="C1067:C1069"/>
    <mergeCell ref="D1041:D1043"/>
    <mergeCell ref="E1041:E1043"/>
    <mergeCell ref="F1041:F1043"/>
    <mergeCell ref="I1041:I1043"/>
    <mergeCell ref="I1044:I1047"/>
    <mergeCell ref="I1048:I1050"/>
    <mergeCell ref="I1051:I1053"/>
    <mergeCell ref="I1054:I1056"/>
    <mergeCell ref="D1057:D1059"/>
    <mergeCell ref="E1057:E1059"/>
    <mergeCell ref="F1057:F1059"/>
    <mergeCell ref="G1057:G1059"/>
    <mergeCell ref="D1060:D1062"/>
    <mergeCell ref="E1060:E1062"/>
    <mergeCell ref="F1060:F1062"/>
    <mergeCell ref="B1063:B1066"/>
    <mergeCell ref="C1063:C1066"/>
    <mergeCell ref="P998:P1000"/>
    <mergeCell ref="Q998:Q1000"/>
    <mergeCell ref="R998:R1000"/>
    <mergeCell ref="D1067:D1069"/>
    <mergeCell ref="E1067:E1069"/>
    <mergeCell ref="F1067:F1069"/>
    <mergeCell ref="G1067:G1069"/>
    <mergeCell ref="G1063:G1066"/>
    <mergeCell ref="H1063:H1066"/>
    <mergeCell ref="I1063:I1066"/>
    <mergeCell ref="N1063:N1066"/>
    <mergeCell ref="O1063:O1066"/>
    <mergeCell ref="F1044:F1047"/>
    <mergeCell ref="F1048:F1050"/>
    <mergeCell ref="G1048:G1050"/>
    <mergeCell ref="C1051:C1053"/>
    <mergeCell ref="D1051:D1053"/>
    <mergeCell ref="B1028:B1030"/>
    <mergeCell ref="C1028:C1030"/>
    <mergeCell ref="D1028:D1030"/>
    <mergeCell ref="E1028:E1030"/>
    <mergeCell ref="F1028:F1030"/>
    <mergeCell ref="G1028:G1030"/>
    <mergeCell ref="T1001:T1004"/>
    <mergeCell ref="U1001:U1004"/>
    <mergeCell ref="U1025:U1027"/>
    <mergeCell ref="Q1028:Q1030"/>
    <mergeCell ref="T1025:T1027"/>
    <mergeCell ref="F1054:F1056"/>
    <mergeCell ref="G1054:G1056"/>
    <mergeCell ref="B1009:B1011"/>
    <mergeCell ref="C1009:C1011"/>
    <mergeCell ref="B1001:B1004"/>
    <mergeCell ref="C1001:C1004"/>
    <mergeCell ref="D1001:D1004"/>
    <mergeCell ref="P1067:P1069"/>
    <mergeCell ref="Q1067:Q1069"/>
    <mergeCell ref="F1051:F1053"/>
    <mergeCell ref="G1051:G1053"/>
    <mergeCell ref="E1054:E1056"/>
    <mergeCell ref="B1037:B1040"/>
    <mergeCell ref="H1031:H1033"/>
    <mergeCell ref="I1031:I1033"/>
    <mergeCell ref="N1031:N1033"/>
    <mergeCell ref="O1031:O1033"/>
    <mergeCell ref="G1060:G1062"/>
    <mergeCell ref="I1060:I1062"/>
    <mergeCell ref="U1005:U1008"/>
    <mergeCell ref="S1025:S1027"/>
    <mergeCell ref="T1005:T1008"/>
    <mergeCell ref="B1022:B1024"/>
    <mergeCell ref="C1022:C1024"/>
    <mergeCell ref="D1022:D1024"/>
    <mergeCell ref="E1022:E1024"/>
    <mergeCell ref="F1022:F1024"/>
    <mergeCell ref="G1022:G1024"/>
    <mergeCell ref="H1022:H1024"/>
    <mergeCell ref="B1015:B1017"/>
    <mergeCell ref="C1015:C1017"/>
    <mergeCell ref="D1015:D1017"/>
    <mergeCell ref="D1009:D1011"/>
    <mergeCell ref="E1009:E1011"/>
    <mergeCell ref="B1025:B1027"/>
    <mergeCell ref="C1025:C1027"/>
    <mergeCell ref="AG932:AG934"/>
    <mergeCell ref="AH932:AH934"/>
    <mergeCell ref="U951:U953"/>
    <mergeCell ref="AE935:AE937"/>
    <mergeCell ref="AF935:AF937"/>
    <mergeCell ref="AE938:AE940"/>
    <mergeCell ref="AB901:AB903"/>
    <mergeCell ref="AC901:AC903"/>
    <mergeCell ref="AE910:AE912"/>
    <mergeCell ref="AF910:AF912"/>
    <mergeCell ref="AH928:AH931"/>
    <mergeCell ref="AH954:AH956"/>
    <mergeCell ref="I998:I1000"/>
    <mergeCell ref="N1015:N1017"/>
    <mergeCell ref="V1015:V1017"/>
    <mergeCell ref="W1015:W1017"/>
    <mergeCell ref="D1076:D1078"/>
    <mergeCell ref="S1022:S1024"/>
    <mergeCell ref="T1022:T1024"/>
    <mergeCell ref="N1005:N1008"/>
    <mergeCell ref="O1005:O1008"/>
    <mergeCell ref="P1005:P1008"/>
    <mergeCell ref="Q1005:Q1008"/>
    <mergeCell ref="R1005:R1008"/>
    <mergeCell ref="S1005:S1008"/>
    <mergeCell ref="H1057:H1059"/>
    <mergeCell ref="H1060:H1062"/>
    <mergeCell ref="H1073:H1075"/>
    <mergeCell ref="H1076:H1078"/>
    <mergeCell ref="E1073:E1075"/>
    <mergeCell ref="Q1001:Q1004"/>
    <mergeCell ref="R1001:R1004"/>
    <mergeCell ref="E998:E1000"/>
    <mergeCell ref="F998:F1000"/>
    <mergeCell ref="E1001:E1004"/>
    <mergeCell ref="F1001:F1004"/>
    <mergeCell ref="G1001:G1004"/>
    <mergeCell ref="H1001:H1004"/>
    <mergeCell ref="I1001:I1004"/>
    <mergeCell ref="H998:H1000"/>
    <mergeCell ref="D1031:D1033"/>
    <mergeCell ref="E1031:E1033"/>
    <mergeCell ref="F1031:F1033"/>
    <mergeCell ref="G1031:G1033"/>
    <mergeCell ref="U1057:U1059"/>
    <mergeCell ref="R1041:R1043"/>
    <mergeCell ref="S1060:S1062"/>
    <mergeCell ref="P1044:P1047"/>
    <mergeCell ref="Q1044:Q1047"/>
    <mergeCell ref="G1015:G1017"/>
    <mergeCell ref="H1015:H1017"/>
    <mergeCell ref="Q1015:Q1017"/>
    <mergeCell ref="I1022:I1024"/>
    <mergeCell ref="V1001:V1004"/>
    <mergeCell ref="R1009:R1011"/>
    <mergeCell ref="O1015:O1017"/>
    <mergeCell ref="I1037:I1040"/>
    <mergeCell ref="N1037:N1040"/>
    <mergeCell ref="O1037:O1040"/>
    <mergeCell ref="P1037:P1040"/>
    <mergeCell ref="Q1037:Q1040"/>
    <mergeCell ref="R1048:R1050"/>
    <mergeCell ref="S1048:S1050"/>
    <mergeCell ref="V1025:V1027"/>
    <mergeCell ref="AB920:AB923"/>
    <mergeCell ref="AF898:AF900"/>
    <mergeCell ref="AC882:AC884"/>
    <mergeCell ref="T941:T943"/>
    <mergeCell ref="AF932:AF934"/>
    <mergeCell ref="AF951:AF953"/>
    <mergeCell ref="AA916:AA919"/>
    <mergeCell ref="AB916:AB919"/>
    <mergeCell ref="AD920:AD923"/>
    <mergeCell ref="AC913:AC915"/>
    <mergeCell ref="AD913:AD915"/>
    <mergeCell ref="AE913:AE915"/>
    <mergeCell ref="AF913:AF915"/>
    <mergeCell ref="AF928:AF931"/>
    <mergeCell ref="AC920:AC923"/>
    <mergeCell ref="T898:T900"/>
    <mergeCell ref="Y898:Y900"/>
    <mergeCell ref="U938:U940"/>
    <mergeCell ref="V938:V940"/>
    <mergeCell ref="X938:X940"/>
    <mergeCell ref="U935:U937"/>
    <mergeCell ref="V935:V937"/>
    <mergeCell ref="T935:T937"/>
    <mergeCell ref="U941:U943"/>
    <mergeCell ref="AB941:AB943"/>
    <mergeCell ref="AE941:AE943"/>
    <mergeCell ref="AD885:AD887"/>
    <mergeCell ref="AE885:AE887"/>
    <mergeCell ref="AF885:AF887"/>
    <mergeCell ref="AD891:AD893"/>
    <mergeCell ref="AC894:AC897"/>
    <mergeCell ref="AD894:AD897"/>
    <mergeCell ref="AE894:AE897"/>
    <mergeCell ref="AB928:AB931"/>
    <mergeCell ref="V888:V890"/>
    <mergeCell ref="W898:W900"/>
    <mergeCell ref="Y938:Y940"/>
    <mergeCell ref="W907:W909"/>
    <mergeCell ref="AD947:AD950"/>
    <mergeCell ref="AC947:AC950"/>
    <mergeCell ref="AB944:AB946"/>
    <mergeCell ref="AA944:AA946"/>
    <mergeCell ref="AI954:AI956"/>
    <mergeCell ref="Z957:Z959"/>
    <mergeCell ref="AA957:AA959"/>
    <mergeCell ref="AI951:AI953"/>
    <mergeCell ref="AB957:AB959"/>
    <mergeCell ref="AC957:AC959"/>
    <mergeCell ref="AD957:AD959"/>
    <mergeCell ref="R928:R931"/>
    <mergeCell ref="AE992:AE994"/>
    <mergeCell ref="AF992:AF994"/>
    <mergeCell ref="AI970:AI972"/>
    <mergeCell ref="AH973:AH975"/>
    <mergeCell ref="AJ891:AJ893"/>
    <mergeCell ref="AJ869:AJ871"/>
    <mergeCell ref="AJ862:AJ864"/>
    <mergeCell ref="AJ879:AJ881"/>
    <mergeCell ref="AJ882:AJ884"/>
    <mergeCell ref="AJ916:AJ919"/>
    <mergeCell ref="AI938:AI940"/>
    <mergeCell ref="AJ938:AJ940"/>
    <mergeCell ref="Z882:Z884"/>
    <mergeCell ref="Y944:Y946"/>
    <mergeCell ref="X992:X994"/>
    <mergeCell ref="S992:S994"/>
    <mergeCell ref="R938:R940"/>
    <mergeCell ref="S938:S940"/>
    <mergeCell ref="T938:T940"/>
    <mergeCell ref="V941:V943"/>
    <mergeCell ref="W941:W943"/>
    <mergeCell ref="Q928:Q931"/>
    <mergeCell ref="AH944:AH946"/>
    <mergeCell ref="AI944:AI946"/>
    <mergeCell ref="AG907:AG909"/>
    <mergeCell ref="AH907:AH909"/>
    <mergeCell ref="AI907:AI909"/>
    <mergeCell ref="AH898:AH900"/>
    <mergeCell ref="AF901:AF903"/>
    <mergeCell ref="AE891:AE893"/>
    <mergeCell ref="AE901:AE903"/>
    <mergeCell ref="AE920:AE923"/>
    <mergeCell ref="AF907:AF909"/>
    <mergeCell ref="AH894:AH897"/>
    <mergeCell ref="AI894:AI897"/>
    <mergeCell ref="AF920:AF923"/>
    <mergeCell ref="AB891:AB893"/>
    <mergeCell ref="AE916:AE919"/>
    <mergeCell ref="V913:V915"/>
    <mergeCell ref="U916:U919"/>
    <mergeCell ref="V916:V919"/>
    <mergeCell ref="W916:W919"/>
    <mergeCell ref="AH913:AH915"/>
    <mergeCell ref="AA938:AA940"/>
    <mergeCell ref="AD928:AD931"/>
    <mergeCell ref="Y924:Y927"/>
    <mergeCell ref="V920:V923"/>
    <mergeCell ref="X913:X915"/>
    <mergeCell ref="AA882:AA884"/>
    <mergeCell ref="AB882:AB884"/>
    <mergeCell ref="AB924:AB927"/>
    <mergeCell ref="AC924:AC927"/>
    <mergeCell ref="AD924:AD927"/>
    <mergeCell ref="AE954:AE956"/>
    <mergeCell ref="AF954:AF956"/>
    <mergeCell ref="Y954:Y956"/>
    <mergeCell ref="X995:X997"/>
    <mergeCell ref="T947:T950"/>
    <mergeCell ref="U947:U950"/>
    <mergeCell ref="X944:X946"/>
    <mergeCell ref="Y947:Y950"/>
    <mergeCell ref="AJ1012:AJ1014"/>
    <mergeCell ref="AF1009:AF1011"/>
    <mergeCell ref="AJ944:AJ946"/>
    <mergeCell ref="AI932:AI934"/>
    <mergeCell ref="AJ898:AJ900"/>
    <mergeCell ref="AJ885:AJ887"/>
    <mergeCell ref="AI888:AI890"/>
    <mergeCell ref="AF941:AF943"/>
    <mergeCell ref="Z928:Z931"/>
    <mergeCell ref="AA928:AA931"/>
    <mergeCell ref="Z938:Z940"/>
    <mergeCell ref="AH941:AH943"/>
    <mergeCell ref="AI941:AI943"/>
    <mergeCell ref="AJ941:AJ943"/>
    <mergeCell ref="AG928:AG931"/>
    <mergeCell ref="AI910:AI912"/>
    <mergeCell ref="AJ910:AJ912"/>
    <mergeCell ref="Z907:Z909"/>
    <mergeCell ref="AD910:AD912"/>
    <mergeCell ref="AC910:AC912"/>
    <mergeCell ref="AH891:AH893"/>
    <mergeCell ref="AG924:AG927"/>
    <mergeCell ref="AC944:AC946"/>
    <mergeCell ref="AD944:AD946"/>
    <mergeCell ref="AE944:AE946"/>
    <mergeCell ref="Z920:Z923"/>
    <mergeCell ref="AA920:AA923"/>
    <mergeCell ref="AD932:AD934"/>
    <mergeCell ref="AE932:AE934"/>
    <mergeCell ref="AJ935:AJ937"/>
    <mergeCell ref="AC941:AC943"/>
    <mergeCell ref="AD941:AD943"/>
    <mergeCell ref="AF938:AF940"/>
    <mergeCell ref="AG938:AG940"/>
    <mergeCell ref="Z932:Z934"/>
    <mergeCell ref="AA932:AA934"/>
    <mergeCell ref="AF944:AF946"/>
    <mergeCell ref="AG944:AG946"/>
    <mergeCell ref="AI885:AI887"/>
    <mergeCell ref="Z888:Z890"/>
    <mergeCell ref="AD904:AD906"/>
    <mergeCell ref="Z910:Z912"/>
    <mergeCell ref="AA910:AA912"/>
    <mergeCell ref="AB910:AB912"/>
    <mergeCell ref="U986:U988"/>
    <mergeCell ref="V986:V988"/>
    <mergeCell ref="AH1009:AH1011"/>
    <mergeCell ref="AG913:AG915"/>
    <mergeCell ref="AF970:AF972"/>
    <mergeCell ref="U992:U994"/>
    <mergeCell ref="V992:V994"/>
    <mergeCell ref="X916:X919"/>
    <mergeCell ref="U910:U912"/>
    <mergeCell ref="AI960:AI962"/>
    <mergeCell ref="AG935:AG937"/>
    <mergeCell ref="AH935:AH937"/>
    <mergeCell ref="AI935:AI937"/>
    <mergeCell ref="AH951:AH953"/>
    <mergeCell ref="AH960:AH962"/>
    <mergeCell ref="V1048:V1050"/>
    <mergeCell ref="Y1048:Y1050"/>
    <mergeCell ref="AC1028:AC1030"/>
    <mergeCell ref="W1028:W1030"/>
    <mergeCell ref="AD1143:AD1145"/>
    <mergeCell ref="AH1054:AH1056"/>
    <mergeCell ref="AF1091:AF1093"/>
    <mergeCell ref="AF1088:AF1090"/>
    <mergeCell ref="R1091:R1093"/>
    <mergeCell ref="R1067:R1069"/>
    <mergeCell ref="S1067:S1069"/>
    <mergeCell ref="Q1127:Q1129"/>
    <mergeCell ref="AA1051:AA1053"/>
    <mergeCell ref="AF1051:AF1053"/>
    <mergeCell ref="AG1051:AG1053"/>
    <mergeCell ref="N1183:N1185"/>
    <mergeCell ref="AF916:AF919"/>
    <mergeCell ref="AG916:AG919"/>
    <mergeCell ref="AB992:AB994"/>
    <mergeCell ref="AC992:AC994"/>
    <mergeCell ref="AJ888:AJ890"/>
    <mergeCell ref="AG862:AG864"/>
    <mergeCell ref="AJ901:AJ903"/>
    <mergeCell ref="AG901:AG903"/>
    <mergeCell ref="AH901:AH903"/>
    <mergeCell ref="X973:X975"/>
    <mergeCell ref="X976:X979"/>
    <mergeCell ref="X980:X982"/>
    <mergeCell ref="Z901:Z903"/>
    <mergeCell ref="AA901:AA903"/>
    <mergeCell ref="AG885:AG887"/>
    <mergeCell ref="AH885:AH887"/>
    <mergeCell ref="AI901:AI903"/>
    <mergeCell ref="AG920:AG923"/>
    <mergeCell ref="AH920:AH923"/>
    <mergeCell ref="AI920:AI923"/>
    <mergeCell ref="AJ920:AJ923"/>
    <mergeCell ref="AI898:AI900"/>
    <mergeCell ref="AJ998:AJ1000"/>
    <mergeCell ref="AJ995:AJ997"/>
    <mergeCell ref="AJ992:AJ994"/>
    <mergeCell ref="AJ989:AJ991"/>
    <mergeCell ref="AJ986:AJ988"/>
    <mergeCell ref="AJ983:AJ985"/>
    <mergeCell ref="AE983:AE985"/>
    <mergeCell ref="AF983:AF985"/>
    <mergeCell ref="AE986:AE988"/>
    <mergeCell ref="AF986:AF988"/>
    <mergeCell ref="AE989:AE991"/>
    <mergeCell ref="AF989:AF991"/>
    <mergeCell ref="Z992:Z994"/>
    <mergeCell ref="AA992:AA994"/>
    <mergeCell ref="Z995:Z997"/>
    <mergeCell ref="AA995:AA997"/>
    <mergeCell ref="Z998:Z1000"/>
    <mergeCell ref="AA998:AA1000"/>
    <mergeCell ref="AB983:AB985"/>
    <mergeCell ref="AJ913:AJ915"/>
    <mergeCell ref="Z913:Z915"/>
    <mergeCell ref="AF957:AF959"/>
    <mergeCell ref="AG957:AG959"/>
    <mergeCell ref="AI913:AI915"/>
    <mergeCell ref="AG989:AG991"/>
    <mergeCell ref="AA973:AA975"/>
    <mergeCell ref="AE1067:AE1069"/>
    <mergeCell ref="AH1120:AH1123"/>
    <mergeCell ref="Z1160:Z1162"/>
    <mergeCell ref="Z1118:Z1119"/>
    <mergeCell ref="AA1118:AA1119"/>
    <mergeCell ref="AB1160:AB1162"/>
    <mergeCell ref="AD1152:AD1155"/>
    <mergeCell ref="AE1152:AE1155"/>
    <mergeCell ref="AF1152:AF1155"/>
    <mergeCell ref="AF1134:AF1136"/>
    <mergeCell ref="AF1140:AF1142"/>
    <mergeCell ref="T1170:T1172"/>
    <mergeCell ref="U1170:U1172"/>
    <mergeCell ref="V1170:V1172"/>
    <mergeCell ref="W1183:W1185"/>
    <mergeCell ref="X1183:X1185"/>
    <mergeCell ref="Y1183:Y1185"/>
    <mergeCell ref="T1189:T1192"/>
    <mergeCell ref="AA1094:AA1097"/>
    <mergeCell ref="AC1094:AC1097"/>
    <mergeCell ref="AD1094:AD1097"/>
    <mergeCell ref="R1118:R1119"/>
    <mergeCell ref="U1120:U1123"/>
    <mergeCell ref="Y1113:Y1115"/>
    <mergeCell ref="AB1120:AB1123"/>
    <mergeCell ref="R1176:R1178"/>
    <mergeCell ref="X1070:X1072"/>
    <mergeCell ref="R1120:R1123"/>
    <mergeCell ref="AA1120:AA1123"/>
    <mergeCell ref="AF1094:AF1097"/>
    <mergeCell ref="AE1091:AE1093"/>
    <mergeCell ref="AH1067:AH1069"/>
    <mergeCell ref="AC1163:AC1165"/>
    <mergeCell ref="T1163:T1165"/>
    <mergeCell ref="AD1083:AD1084"/>
    <mergeCell ref="AE1083:AE1084"/>
    <mergeCell ref="AF1083:AF1084"/>
    <mergeCell ref="AE1183:AE1185"/>
    <mergeCell ref="AF1183:AF1185"/>
    <mergeCell ref="W1186:W1188"/>
    <mergeCell ref="X1186:X1188"/>
    <mergeCell ref="Y1186:Y1188"/>
    <mergeCell ref="Z1186:Z1188"/>
    <mergeCell ref="AA1186:AA1188"/>
    <mergeCell ref="AB1186:AB1188"/>
    <mergeCell ref="AC1186:AC1188"/>
    <mergeCell ref="AD1186:AD1188"/>
    <mergeCell ref="AE1186:AE1188"/>
    <mergeCell ref="AF1186:AF1188"/>
    <mergeCell ref="AH1091:AH1093"/>
    <mergeCell ref="T1073:T1075"/>
    <mergeCell ref="R1127:R1129"/>
    <mergeCell ref="U1070:U1072"/>
    <mergeCell ref="V1070:V1072"/>
    <mergeCell ref="U1067:U1069"/>
    <mergeCell ref="V1067:V1069"/>
    <mergeCell ref="T1088:T1090"/>
    <mergeCell ref="W1137:W1139"/>
    <mergeCell ref="X1137:X1139"/>
    <mergeCell ref="AB1094:AB1097"/>
    <mergeCell ref="R1113:R1115"/>
    <mergeCell ref="AD1127:AD1129"/>
    <mergeCell ref="X1079:X1082"/>
    <mergeCell ref="Y1079:Y1082"/>
    <mergeCell ref="AJ1025:AJ1027"/>
    <mergeCell ref="AJ1051:AJ1053"/>
    <mergeCell ref="AJ1054:AJ1056"/>
    <mergeCell ref="AJ1057:AJ1059"/>
    <mergeCell ref="AJ1060:AJ1062"/>
    <mergeCell ref="AF1073:AF1075"/>
    <mergeCell ref="T1041:T1043"/>
    <mergeCell ref="Y1054:Y1056"/>
    <mergeCell ref="AB1054:AB1056"/>
    <mergeCell ref="Y1057:Y1059"/>
    <mergeCell ref="AB1057:AB1059"/>
    <mergeCell ref="AB1060:AB1062"/>
    <mergeCell ref="Y1060:Y1062"/>
    <mergeCell ref="V1060:V1062"/>
    <mergeCell ref="U1060:U1062"/>
    <mergeCell ref="X1044:X1047"/>
    <mergeCell ref="Y1044:Y1047"/>
    <mergeCell ref="Z1044:Z1047"/>
    <mergeCell ref="U1088:U1090"/>
    <mergeCell ref="W1088:W1090"/>
    <mergeCell ref="X1088:X1090"/>
    <mergeCell ref="V1116:V1117"/>
    <mergeCell ref="V1118:V1119"/>
    <mergeCell ref="T1094:T1097"/>
    <mergeCell ref="U1094:U1097"/>
    <mergeCell ref="AC1088:AC1090"/>
    <mergeCell ref="AD1088:AD1090"/>
    <mergeCell ref="AE1088:AE1090"/>
    <mergeCell ref="AE1085:AE1087"/>
    <mergeCell ref="AF1085:AF1087"/>
    <mergeCell ref="AE1118:AE1119"/>
    <mergeCell ref="AF1118:AF1119"/>
    <mergeCell ref="Z1088:Z1090"/>
    <mergeCell ref="AA1088:AA1090"/>
    <mergeCell ref="AJ1091:AJ1093"/>
    <mergeCell ref="AG1094:AG1097"/>
    <mergeCell ref="X1091:X1093"/>
    <mergeCell ref="AH1094:AH1097"/>
    <mergeCell ref="AI1094:AI1097"/>
    <mergeCell ref="AC1091:AC1093"/>
    <mergeCell ref="W1091:W1093"/>
    <mergeCell ref="AJ1118:AJ1119"/>
    <mergeCell ref="AE1094:AE1097"/>
    <mergeCell ref="AA1057:AA1059"/>
    <mergeCell ref="AC1057:AC1059"/>
    <mergeCell ref="AE1028:AE1030"/>
    <mergeCell ref="AF1028:AF1030"/>
    <mergeCell ref="AG1028:AG1030"/>
    <mergeCell ref="AH1028:AH1030"/>
    <mergeCell ref="AG1025:AG1027"/>
    <mergeCell ref="AH1025:AH1027"/>
    <mergeCell ref="AI1028:AI1030"/>
    <mergeCell ref="AI1025:AI1027"/>
    <mergeCell ref="AD1116:AD1117"/>
    <mergeCell ref="AJ1094:AJ1097"/>
    <mergeCell ref="AG1113:AG1115"/>
    <mergeCell ref="V1057:V1059"/>
    <mergeCell ref="T1057:T1059"/>
    <mergeCell ref="T1060:T1062"/>
    <mergeCell ref="AD1028:AD1030"/>
    <mergeCell ref="AG1034:AG1036"/>
    <mergeCell ref="AH1034:AH1036"/>
    <mergeCell ref="AH1057:AH1059"/>
    <mergeCell ref="AF1034:AF1036"/>
    <mergeCell ref="AJ1028:AJ1030"/>
    <mergeCell ref="X1028:X1030"/>
    <mergeCell ref="AF1060:AF1062"/>
    <mergeCell ref="AG1060:AG1062"/>
    <mergeCell ref="U1041:U1043"/>
    <mergeCell ref="V1041:V1043"/>
    <mergeCell ref="Y1041:Y1043"/>
    <mergeCell ref="AB1041:AB1043"/>
    <mergeCell ref="AD1041:AD1043"/>
    <mergeCell ref="D1342:D1344"/>
    <mergeCell ref="H1189:H1192"/>
    <mergeCell ref="R1130:R1133"/>
    <mergeCell ref="S1130:S1133"/>
    <mergeCell ref="T1130:T1133"/>
    <mergeCell ref="U1130:U1133"/>
    <mergeCell ref="Y1224:Y1225"/>
    <mergeCell ref="Z1224:Z1225"/>
    <mergeCell ref="AA1224:AA1225"/>
    <mergeCell ref="AB1224:AB1225"/>
    <mergeCell ref="AC1224:AC1225"/>
    <mergeCell ref="AD1224:AD1225"/>
    <mergeCell ref="AE1224:AE1225"/>
    <mergeCell ref="AF1224:AF1225"/>
    <mergeCell ref="AG1224:AG1225"/>
    <mergeCell ref="T1176:T1178"/>
    <mergeCell ref="AG1160:AG1162"/>
    <mergeCell ref="AE1189:AE1192"/>
    <mergeCell ref="AF1189:AF1192"/>
    <mergeCell ref="AG1189:AG1192"/>
    <mergeCell ref="H1156:H1159"/>
    <mergeCell ref="H1160:H1162"/>
    <mergeCell ref="H1163:H1165"/>
    <mergeCell ref="H1166:H1169"/>
    <mergeCell ref="H1173:H1175"/>
    <mergeCell ref="H1176:H1178"/>
    <mergeCell ref="H1130:H1133"/>
    <mergeCell ref="O1232:O1234"/>
    <mergeCell ref="P1232:P1234"/>
    <mergeCell ref="AD1113:AD1115"/>
    <mergeCell ref="AJ1041:AJ1043"/>
    <mergeCell ref="AJ1048:AJ1050"/>
    <mergeCell ref="AH1339:AH1341"/>
    <mergeCell ref="AI1339:AI1341"/>
    <mergeCell ref="AJ1339:AJ1341"/>
    <mergeCell ref="AH1342:AH1344"/>
    <mergeCell ref="AI1342:AI1344"/>
    <mergeCell ref="AJ1342:AJ1344"/>
    <mergeCell ref="H1251:H1252"/>
    <mergeCell ref="R1304:R1306"/>
    <mergeCell ref="D1281:D1283"/>
    <mergeCell ref="O1269:O1271"/>
    <mergeCell ref="AI1091:AI1093"/>
    <mergeCell ref="AH1088:AH1090"/>
    <mergeCell ref="P1051:P1053"/>
    <mergeCell ref="Q1051:Q1053"/>
    <mergeCell ref="R1051:R1053"/>
    <mergeCell ref="P1085:P1087"/>
    <mergeCell ref="I1186:I1188"/>
    <mergeCell ref="N1186:N1188"/>
    <mergeCell ref="O1186:O1188"/>
    <mergeCell ref="P1186:P1188"/>
    <mergeCell ref="I1179:I1182"/>
    <mergeCell ref="N1179:N1182"/>
    <mergeCell ref="O1179:O1182"/>
    <mergeCell ref="N1342:N1344"/>
    <mergeCell ref="E1349:E1351"/>
    <mergeCell ref="F1349:F1351"/>
    <mergeCell ref="G1349:G1351"/>
    <mergeCell ref="I1349:I1351"/>
    <mergeCell ref="N1349:N1351"/>
    <mergeCell ref="E1345:E1348"/>
    <mergeCell ref="F1345:F1348"/>
    <mergeCell ref="G1345:G1348"/>
    <mergeCell ref="I1345:I1348"/>
    <mergeCell ref="N1345:N1348"/>
    <mergeCell ref="B1339:B1341"/>
    <mergeCell ref="C1339:C1341"/>
    <mergeCell ref="D1339:D1341"/>
    <mergeCell ref="B1342:B1344"/>
    <mergeCell ref="C1342:C1344"/>
    <mergeCell ref="S1339:S1341"/>
    <mergeCell ref="T1339:T1341"/>
    <mergeCell ref="U1339:U1341"/>
    <mergeCell ref="B1345:B1348"/>
    <mergeCell ref="C1345:C1348"/>
    <mergeCell ref="D1345:D1348"/>
    <mergeCell ref="S1349:S1351"/>
    <mergeCell ref="T1349:T1351"/>
    <mergeCell ref="U1349:U1351"/>
    <mergeCell ref="P1345:P1348"/>
    <mergeCell ref="O1349:O1351"/>
    <mergeCell ref="H1342:H1344"/>
    <mergeCell ref="H1345:H1348"/>
    <mergeCell ref="S1345:S1348"/>
    <mergeCell ref="T1345:T1348"/>
    <mergeCell ref="U1345:U1348"/>
    <mergeCell ref="Q1342:Q1344"/>
    <mergeCell ref="R1342:R1344"/>
    <mergeCell ref="S1342:S1344"/>
    <mergeCell ref="T1342:T1344"/>
    <mergeCell ref="U1342:U1344"/>
    <mergeCell ref="Q1339:Q1341"/>
    <mergeCell ref="R1339:R1341"/>
    <mergeCell ref="P1339:P1341"/>
    <mergeCell ref="P1342:P1344"/>
    <mergeCell ref="H1339:H1341"/>
    <mergeCell ref="P1349:P1351"/>
    <mergeCell ref="B1152:B1155"/>
    <mergeCell ref="C1152:C1155"/>
    <mergeCell ref="D1152:D1155"/>
    <mergeCell ref="D1176:D1178"/>
    <mergeCell ref="B1206:B1208"/>
    <mergeCell ref="C1206:C1208"/>
    <mergeCell ref="D1206:D1208"/>
    <mergeCell ref="B1209:B1211"/>
    <mergeCell ref="C1209:C1211"/>
    <mergeCell ref="D1209:D1211"/>
    <mergeCell ref="B1212:B1214"/>
    <mergeCell ref="Q1186:Q1188"/>
    <mergeCell ref="B1222:B1223"/>
    <mergeCell ref="C1222:C1223"/>
    <mergeCell ref="D1222:D1223"/>
    <mergeCell ref="E1222:E1223"/>
    <mergeCell ref="B1224:B1225"/>
    <mergeCell ref="C1224:C1225"/>
    <mergeCell ref="D1224:D1225"/>
    <mergeCell ref="P1206:P1208"/>
    <mergeCell ref="Q1206:Q1208"/>
    <mergeCell ref="O1160:O1162"/>
    <mergeCell ref="O1176:O1178"/>
    <mergeCell ref="P1176:P1178"/>
    <mergeCell ref="Q1176:Q1178"/>
    <mergeCell ref="K1224:K1225"/>
    <mergeCell ref="L1224:L1225"/>
    <mergeCell ref="M1224:M1225"/>
    <mergeCell ref="N1224:N1225"/>
    <mergeCell ref="O1224:O1225"/>
    <mergeCell ref="N1226:N1228"/>
    <mergeCell ref="O1226:O1228"/>
    <mergeCell ref="J1206:J1208"/>
    <mergeCell ref="K1206:K1208"/>
    <mergeCell ref="L1206:L1208"/>
    <mergeCell ref="C1173:C1175"/>
    <mergeCell ref="D1173:D1175"/>
    <mergeCell ref="C1176:C1178"/>
    <mergeCell ref="D1193:D1195"/>
    <mergeCell ref="H1179:H1182"/>
    <mergeCell ref="C1219:C1221"/>
    <mergeCell ref="Q1222:Q1223"/>
    <mergeCell ref="C1183:C1185"/>
    <mergeCell ref="P1215:P1218"/>
    <mergeCell ref="P1219:P1221"/>
    <mergeCell ref="P1222:P1223"/>
    <mergeCell ref="C1215:C1218"/>
    <mergeCell ref="E1215:E1218"/>
    <mergeCell ref="N1173:N1175"/>
    <mergeCell ref="O1173:O1175"/>
    <mergeCell ref="P1173:P1175"/>
    <mergeCell ref="Q1173:Q1175"/>
    <mergeCell ref="O1209:O1211"/>
    <mergeCell ref="F1179:F1182"/>
    <mergeCell ref="F1222:F1223"/>
    <mergeCell ref="H1222:H1223"/>
    <mergeCell ref="J1222:J1223"/>
    <mergeCell ref="B1202:B1205"/>
    <mergeCell ref="C1202:C1205"/>
    <mergeCell ref="D1202:D1205"/>
    <mergeCell ref="E1202:E1205"/>
    <mergeCell ref="F1202:F1205"/>
    <mergeCell ref="G1202:G1205"/>
    <mergeCell ref="H1202:H1205"/>
    <mergeCell ref="E1189:E1192"/>
    <mergeCell ref="F1189:F1192"/>
    <mergeCell ref="G1189:G1192"/>
    <mergeCell ref="H1206:H1208"/>
    <mergeCell ref="H1209:H1211"/>
    <mergeCell ref="B1226:B1228"/>
    <mergeCell ref="C1179:C1182"/>
    <mergeCell ref="D1179:D1182"/>
    <mergeCell ref="P1226:P1228"/>
    <mergeCell ref="Q1226:Q1228"/>
    <mergeCell ref="D1219:D1221"/>
    <mergeCell ref="E1219:E1221"/>
    <mergeCell ref="D1215:D1218"/>
    <mergeCell ref="C1189:C1192"/>
    <mergeCell ref="D1189:D1192"/>
    <mergeCell ref="C1193:C1195"/>
    <mergeCell ref="C1281:C1284"/>
    <mergeCell ref="P1179:P1182"/>
    <mergeCell ref="Q1179:Q1182"/>
    <mergeCell ref="J1224:J1225"/>
    <mergeCell ref="N1219:N1221"/>
    <mergeCell ref="B1219:B1221"/>
    <mergeCell ref="B1189:B1192"/>
    <mergeCell ref="B1193:B1195"/>
    <mergeCell ref="E1179:E1182"/>
    <mergeCell ref="C1251:C1252"/>
    <mergeCell ref="E1196:E1198"/>
    <mergeCell ref="F1196:F1198"/>
    <mergeCell ref="G1196:G1198"/>
    <mergeCell ref="H1196:H1198"/>
    <mergeCell ref="B1196:B1198"/>
    <mergeCell ref="C1196:C1198"/>
    <mergeCell ref="I1253:I1256"/>
    <mergeCell ref="N1253:N1256"/>
    <mergeCell ref="O1253:O1256"/>
    <mergeCell ref="P1253:P1256"/>
    <mergeCell ref="Q1253:Q1256"/>
    <mergeCell ref="E1263:E1265"/>
    <mergeCell ref="F1263:F1265"/>
    <mergeCell ref="B1278:B1280"/>
    <mergeCell ref="D1260:D1262"/>
    <mergeCell ref="E1260:E1262"/>
    <mergeCell ref="F1260:F1262"/>
    <mergeCell ref="G1260:G1262"/>
    <mergeCell ref="H1260:H1262"/>
    <mergeCell ref="I1260:I1262"/>
    <mergeCell ref="N1260:N1262"/>
    <mergeCell ref="O1260:O1262"/>
    <mergeCell ref="P1260:P1262"/>
    <mergeCell ref="Q1260:Q1262"/>
    <mergeCell ref="H1253:H1256"/>
    <mergeCell ref="P1235:P1237"/>
    <mergeCell ref="Q1235:Q1237"/>
    <mergeCell ref="M1206:M1208"/>
    <mergeCell ref="N1206:N1208"/>
    <mergeCell ref="P1238:P1240"/>
    <mergeCell ref="Q1238:Q1240"/>
    <mergeCell ref="I1222:I1223"/>
    <mergeCell ref="H1219:H1221"/>
    <mergeCell ref="G1232:G1234"/>
    <mergeCell ref="F1281:F1284"/>
    <mergeCell ref="E1241:E1243"/>
    <mergeCell ref="C1238:C1240"/>
    <mergeCell ref="D1238:D1240"/>
    <mergeCell ref="F1224:F1225"/>
    <mergeCell ref="G1224:G1225"/>
    <mergeCell ref="F1226:F1228"/>
    <mergeCell ref="G1226:G1228"/>
    <mergeCell ref="E1206:E1208"/>
    <mergeCell ref="E1209:E1211"/>
    <mergeCell ref="D1235:D1237"/>
    <mergeCell ref="C1241:C1243"/>
    <mergeCell ref="D1241:D1243"/>
    <mergeCell ref="B1244:B1246"/>
    <mergeCell ref="C1244:C1246"/>
    <mergeCell ref="D1244:D1246"/>
    <mergeCell ref="B1251:B1252"/>
    <mergeCell ref="F1244:F1246"/>
    <mergeCell ref="G1244:G1246"/>
    <mergeCell ref="H1244:H1246"/>
    <mergeCell ref="I1244:I1246"/>
    <mergeCell ref="R1260:R1262"/>
    <mergeCell ref="B1247:B1250"/>
    <mergeCell ref="C1247:C1250"/>
    <mergeCell ref="D1247:D1250"/>
    <mergeCell ref="G1215:G1218"/>
    <mergeCell ref="F1219:F1221"/>
    <mergeCell ref="C1212:C1214"/>
    <mergeCell ref="D1212:D1214"/>
    <mergeCell ref="E1212:E1214"/>
    <mergeCell ref="B1215:B1218"/>
    <mergeCell ref="F1199:F1201"/>
    <mergeCell ref="Q1232:Q1234"/>
    <mergeCell ref="N1244:N1246"/>
    <mergeCell ref="O1244:O1246"/>
    <mergeCell ref="P1244:P1246"/>
    <mergeCell ref="C1285:C1287"/>
    <mergeCell ref="B1263:B1265"/>
    <mergeCell ref="C1263:C1265"/>
    <mergeCell ref="D1263:D1265"/>
    <mergeCell ref="G1269:G1271"/>
    <mergeCell ref="H1269:H1271"/>
    <mergeCell ref="I1269:I1271"/>
    <mergeCell ref="I1278:I1280"/>
    <mergeCell ref="N1278:N1280"/>
    <mergeCell ref="O1278:O1280"/>
    <mergeCell ref="P1278:P1280"/>
    <mergeCell ref="Q1278:Q1280"/>
    <mergeCell ref="R1278:R1280"/>
    <mergeCell ref="H1257:H1259"/>
    <mergeCell ref="G1257:G1259"/>
    <mergeCell ref="F1257:F1259"/>
    <mergeCell ref="E1257:E1259"/>
    <mergeCell ref="B1257:B1259"/>
    <mergeCell ref="C1257:C1259"/>
    <mergeCell ref="D1257:D1259"/>
    <mergeCell ref="D1232:D1234"/>
    <mergeCell ref="C1226:C1228"/>
    <mergeCell ref="E1247:E1250"/>
    <mergeCell ref="C1269:C1271"/>
    <mergeCell ref="D1251:D1252"/>
    <mergeCell ref="B1253:B1256"/>
    <mergeCell ref="C1253:C1256"/>
    <mergeCell ref="D1253:D1256"/>
    <mergeCell ref="I1257:I1259"/>
    <mergeCell ref="N1257:N1259"/>
    <mergeCell ref="O1257:O1259"/>
    <mergeCell ref="P1257:P1259"/>
    <mergeCell ref="D1226:D1228"/>
    <mergeCell ref="E1226:E1228"/>
    <mergeCell ref="F1209:F1211"/>
    <mergeCell ref="G1209:G1211"/>
    <mergeCell ref="F1212:F1214"/>
    <mergeCell ref="G1212:G1214"/>
    <mergeCell ref="F1215:F1218"/>
    <mergeCell ref="Q1345:Q1348"/>
    <mergeCell ref="R1345:R1348"/>
    <mergeCell ref="F1336:F1338"/>
    <mergeCell ref="B1336:B1338"/>
    <mergeCell ref="C1336:C1338"/>
    <mergeCell ref="D1336:D1338"/>
    <mergeCell ref="E1329:E1331"/>
    <mergeCell ref="F1329:F1331"/>
    <mergeCell ref="G1329:G1331"/>
    <mergeCell ref="H1329:H1331"/>
    <mergeCell ref="I1329:I1331"/>
    <mergeCell ref="N1329:N1331"/>
    <mergeCell ref="O1329:O1331"/>
    <mergeCell ref="P1329:P1331"/>
    <mergeCell ref="Q1329:Q1331"/>
    <mergeCell ref="R1329:R1331"/>
    <mergeCell ref="S1329:S1331"/>
    <mergeCell ref="B1329:B1331"/>
    <mergeCell ref="C1329:C1331"/>
    <mergeCell ref="D1329:D1331"/>
    <mergeCell ref="B1332:B1335"/>
    <mergeCell ref="C1332:C1335"/>
    <mergeCell ref="D1332:D1335"/>
    <mergeCell ref="S1232:S1234"/>
    <mergeCell ref="B1304:B1306"/>
    <mergeCell ref="C1304:C1306"/>
    <mergeCell ref="D1304:D1306"/>
    <mergeCell ref="E1336:E1338"/>
    <mergeCell ref="G1336:G1338"/>
    <mergeCell ref="H1336:H1338"/>
    <mergeCell ref="I1336:I1338"/>
    <mergeCell ref="N1336:N1338"/>
    <mergeCell ref="O1336:O1338"/>
    <mergeCell ref="P1336:P1338"/>
    <mergeCell ref="Q1336:Q1338"/>
    <mergeCell ref="B1291:B1293"/>
    <mergeCell ref="C1291:C1293"/>
    <mergeCell ref="E1291:E1293"/>
    <mergeCell ref="F1291:F1293"/>
    <mergeCell ref="G1291:G1293"/>
    <mergeCell ref="H1291:H1293"/>
    <mergeCell ref="I1291:I1293"/>
    <mergeCell ref="E1313:E1315"/>
    <mergeCell ref="E1316:E1318"/>
    <mergeCell ref="F1304:F1306"/>
    <mergeCell ref="G1304:G1306"/>
    <mergeCell ref="I1304:I1306"/>
    <mergeCell ref="N1304:N1306"/>
    <mergeCell ref="O1304:O1306"/>
    <mergeCell ref="N1209:N1211"/>
    <mergeCell ref="R1232:R1234"/>
    <mergeCell ref="G1219:G1221"/>
    <mergeCell ref="R1226:R1228"/>
    <mergeCell ref="R1222:R1223"/>
    <mergeCell ref="R1209:R1211"/>
    <mergeCell ref="F1232:F1234"/>
    <mergeCell ref="D1307:D1309"/>
    <mergeCell ref="B1310:B1312"/>
    <mergeCell ref="C1310:C1312"/>
    <mergeCell ref="D1310:D1312"/>
    <mergeCell ref="B1313:B1315"/>
    <mergeCell ref="C1313:C1315"/>
    <mergeCell ref="D1313:D1315"/>
    <mergeCell ref="V1297:V1299"/>
    <mergeCell ref="V1291:V1293"/>
    <mergeCell ref="F1300:F1303"/>
    <mergeCell ref="G1300:G1303"/>
    <mergeCell ref="I1300:I1303"/>
    <mergeCell ref="E1300:E1303"/>
    <mergeCell ref="S1316:S1318"/>
    <mergeCell ref="T1316:T1318"/>
    <mergeCell ref="C1300:C1303"/>
    <mergeCell ref="D1300:D1303"/>
    <mergeCell ref="B1316:B1318"/>
    <mergeCell ref="B1300:B1303"/>
    <mergeCell ref="B1307:B1309"/>
    <mergeCell ref="C1307:C1309"/>
    <mergeCell ref="G1307:G1309"/>
    <mergeCell ref="I1307:I1309"/>
    <mergeCell ref="N1300:N1303"/>
    <mergeCell ref="O1300:O1303"/>
    <mergeCell ref="P1300:P1303"/>
    <mergeCell ref="U1313:U1315"/>
    <mergeCell ref="V1313:V1315"/>
    <mergeCell ref="Q1307:Q1309"/>
    <mergeCell ref="R1307:R1309"/>
    <mergeCell ref="S1307:S1309"/>
    <mergeCell ref="U1316:U1318"/>
    <mergeCell ref="V1316:V1318"/>
    <mergeCell ref="B1294:B1296"/>
    <mergeCell ref="C1294:C1296"/>
    <mergeCell ref="E1294:E1296"/>
    <mergeCell ref="F1294:F1296"/>
    <mergeCell ref="F1310:F1312"/>
    <mergeCell ref="V1310:V1312"/>
    <mergeCell ref="C1316:C1318"/>
    <mergeCell ref="D1316:D1318"/>
    <mergeCell ref="E1310:E1312"/>
    <mergeCell ref="B1266:B1268"/>
    <mergeCell ref="B1269:B1271"/>
    <mergeCell ref="F1272:F1274"/>
    <mergeCell ref="G1272:G1274"/>
    <mergeCell ref="H1272:H1274"/>
    <mergeCell ref="I1272:I1274"/>
    <mergeCell ref="N1272:N1274"/>
    <mergeCell ref="O1272:O1274"/>
    <mergeCell ref="P1272:P1274"/>
    <mergeCell ref="Q1272:Q1274"/>
    <mergeCell ref="R1272:R1274"/>
    <mergeCell ref="S1272:S1274"/>
    <mergeCell ref="T1272:T1274"/>
    <mergeCell ref="U1272:U1274"/>
    <mergeCell ref="N1297:N1299"/>
    <mergeCell ref="O1297:O1299"/>
    <mergeCell ref="P1297:P1299"/>
    <mergeCell ref="Q1297:Q1299"/>
    <mergeCell ref="S1297:S1299"/>
    <mergeCell ref="T1297:T1299"/>
    <mergeCell ref="U1297:U1299"/>
    <mergeCell ref="N1288:N1290"/>
    <mergeCell ref="O1288:O1290"/>
    <mergeCell ref="R1291:R1293"/>
    <mergeCell ref="S1291:S1293"/>
    <mergeCell ref="T1291:T1293"/>
    <mergeCell ref="U1291:U1293"/>
    <mergeCell ref="B1297:B1299"/>
    <mergeCell ref="C1297:C1299"/>
    <mergeCell ref="E1266:E1268"/>
    <mergeCell ref="F1266:F1268"/>
    <mergeCell ref="G1266:G1268"/>
    <mergeCell ref="H1266:H1268"/>
    <mergeCell ref="I1266:I1268"/>
    <mergeCell ref="N1266:N1268"/>
    <mergeCell ref="O1266:O1268"/>
    <mergeCell ref="P1266:P1268"/>
    <mergeCell ref="E1269:E1271"/>
    <mergeCell ref="E1281:E1284"/>
    <mergeCell ref="E1297:E1299"/>
    <mergeCell ref="F1297:F1299"/>
    <mergeCell ref="B1285:B1287"/>
    <mergeCell ref="B1146:B1148"/>
    <mergeCell ref="W1130:W1133"/>
    <mergeCell ref="Q1130:Q1133"/>
    <mergeCell ref="S1156:S1159"/>
    <mergeCell ref="T1149:T1151"/>
    <mergeCell ref="S1146:S1148"/>
    <mergeCell ref="T1146:T1148"/>
    <mergeCell ref="AI1088:AI1090"/>
    <mergeCell ref="AG1091:AG1093"/>
    <mergeCell ref="X1113:X1115"/>
    <mergeCell ref="X1116:X1117"/>
    <mergeCell ref="Y1116:Y1117"/>
    <mergeCell ref="Z1116:Z1117"/>
    <mergeCell ref="AA1116:AA1117"/>
    <mergeCell ref="AB1116:AB1117"/>
    <mergeCell ref="AC1116:AC1117"/>
    <mergeCell ref="V1113:V1115"/>
    <mergeCell ref="W1113:W1115"/>
    <mergeCell ref="W1116:W1117"/>
    <mergeCell ref="U1098:U1100"/>
    <mergeCell ref="V1098:V1100"/>
    <mergeCell ref="W1098:W1100"/>
    <mergeCell ref="X1098:X1100"/>
    <mergeCell ref="Y1098:Y1100"/>
    <mergeCell ref="Z1098:Z1100"/>
    <mergeCell ref="AA1098:AA1100"/>
    <mergeCell ref="AB1098:AB1100"/>
    <mergeCell ref="AC1098:AC1100"/>
    <mergeCell ref="H1140:H1142"/>
    <mergeCell ref="AG1140:AG1142"/>
    <mergeCell ref="AD1120:AD1123"/>
    <mergeCell ref="S1120:S1123"/>
    <mergeCell ref="G1134:G1136"/>
    <mergeCell ref="H1134:H1136"/>
    <mergeCell ref="I1134:I1136"/>
    <mergeCell ref="S1149:S1151"/>
    <mergeCell ref="AI1134:AI1136"/>
    <mergeCell ref="G1127:G1129"/>
    <mergeCell ref="G1137:G1139"/>
    <mergeCell ref="I1137:I1139"/>
    <mergeCell ref="AC1118:AC1119"/>
    <mergeCell ref="Y1120:Y1123"/>
    <mergeCell ref="AG1120:AG1123"/>
    <mergeCell ref="W1120:W1123"/>
    <mergeCell ref="X1120:X1123"/>
    <mergeCell ref="I1091:I1093"/>
    <mergeCell ref="O1118:O1119"/>
    <mergeCell ref="AC1120:AC1123"/>
    <mergeCell ref="O1130:O1133"/>
    <mergeCell ref="AE1113:AE1115"/>
    <mergeCell ref="AG1116:AG1117"/>
    <mergeCell ref="Z1127:Z1129"/>
    <mergeCell ref="AA1127:AA1129"/>
    <mergeCell ref="AB1127:AB1129"/>
    <mergeCell ref="AI1130:AI1133"/>
    <mergeCell ref="R1088:R1090"/>
    <mergeCell ref="S1088:S1090"/>
    <mergeCell ref="W1094:W1097"/>
    <mergeCell ref="W1118:W1119"/>
    <mergeCell ref="N1130:N1133"/>
    <mergeCell ref="E1134:E1136"/>
    <mergeCell ref="F1134:F1136"/>
    <mergeCell ref="O1134:O1136"/>
    <mergeCell ref="G1140:G1142"/>
    <mergeCell ref="AB1022:AB1024"/>
    <mergeCell ref="V1022:V1024"/>
    <mergeCell ref="U1015:U1017"/>
    <mergeCell ref="AF1022:AF1024"/>
    <mergeCell ref="AG1022:AG1024"/>
    <mergeCell ref="AB1048:AB1050"/>
    <mergeCell ref="V1051:V1053"/>
    <mergeCell ref="U1051:U1053"/>
    <mergeCell ref="Y1051:Y1053"/>
    <mergeCell ref="AB1051:AB1053"/>
    <mergeCell ref="U1054:U1056"/>
    <mergeCell ref="W1001:W1004"/>
    <mergeCell ref="AA1009:AA1011"/>
    <mergeCell ref="U1022:U1024"/>
    <mergeCell ref="T1015:T1017"/>
    <mergeCell ref="AC1005:AC1008"/>
    <mergeCell ref="AC1009:AC1011"/>
    <mergeCell ref="AD1009:AD1011"/>
    <mergeCell ref="AE1009:AE1011"/>
    <mergeCell ref="AG1009:AG1011"/>
    <mergeCell ref="AE1025:AE1027"/>
    <mergeCell ref="R1037:R1040"/>
    <mergeCell ref="S1037:S1040"/>
    <mergeCell ref="T1037:T1040"/>
    <mergeCell ref="Z1067:Z1069"/>
    <mergeCell ref="AA1067:AA1069"/>
    <mergeCell ref="AB1067:AB1069"/>
    <mergeCell ref="AD1091:AD1093"/>
    <mergeCell ref="U1091:U1093"/>
    <mergeCell ref="R1057:R1059"/>
    <mergeCell ref="W1070:W1072"/>
    <mergeCell ref="Z1005:Z1008"/>
    <mergeCell ref="AA1005:AA1008"/>
    <mergeCell ref="V1009:V1011"/>
    <mergeCell ref="X1022:X1024"/>
    <mergeCell ref="Y1018:Y1021"/>
    <mergeCell ref="AA1018:AA1021"/>
    <mergeCell ref="U1048:U1050"/>
    <mergeCell ref="S1001:S1004"/>
    <mergeCell ref="S1083:S1084"/>
    <mergeCell ref="Z1085:Z1087"/>
    <mergeCell ref="AA1085:AA1087"/>
    <mergeCell ref="AC1085:AC1087"/>
    <mergeCell ref="V1091:V1093"/>
    <mergeCell ref="AB1091:AB1093"/>
    <mergeCell ref="X1012:X1014"/>
    <mergeCell ref="Y1012:Y1014"/>
    <mergeCell ref="T1067:T1069"/>
    <mergeCell ref="AF1031:AF1033"/>
    <mergeCell ref="AF1067:AF1069"/>
    <mergeCell ref="AG1067:AG1069"/>
    <mergeCell ref="T1085:T1087"/>
    <mergeCell ref="T1091:T1093"/>
    <mergeCell ref="Y1088:Y1090"/>
    <mergeCell ref="Z1070:Z1072"/>
    <mergeCell ref="X1057:X1059"/>
    <mergeCell ref="Z1057:Z1059"/>
    <mergeCell ref="AA1070:AA1072"/>
    <mergeCell ref="AB1070:AB1072"/>
    <mergeCell ref="AC1070:AC1072"/>
    <mergeCell ref="AD1070:AD1072"/>
    <mergeCell ref="AE1070:AE1072"/>
    <mergeCell ref="AC1067:AC1069"/>
    <mergeCell ref="AD1067:AD1069"/>
    <mergeCell ref="T1028:T1030"/>
    <mergeCell ref="Y1085:Y1087"/>
    <mergeCell ref="X1015:X1017"/>
    <mergeCell ref="W1044:W1047"/>
    <mergeCell ref="X986:X988"/>
    <mergeCell ref="X989:X991"/>
    <mergeCell ref="AG992:AG994"/>
    <mergeCell ref="AG995:AG997"/>
    <mergeCell ref="AG998:AG1000"/>
    <mergeCell ref="Y986:Y988"/>
    <mergeCell ref="Y989:Y991"/>
    <mergeCell ref="Y992:Y994"/>
    <mergeCell ref="Z986:Z988"/>
    <mergeCell ref="AH1018:AH1021"/>
    <mergeCell ref="AC1015:AC1017"/>
    <mergeCell ref="AD1015:AD1017"/>
    <mergeCell ref="AE1015:AE1017"/>
    <mergeCell ref="AF1015:AF1017"/>
    <mergeCell ref="AC1022:AC1024"/>
    <mergeCell ref="AD1022:AD1024"/>
    <mergeCell ref="AI995:AI997"/>
    <mergeCell ref="AI963:AI966"/>
    <mergeCell ref="AH967:AH969"/>
    <mergeCell ref="AI967:AI969"/>
    <mergeCell ref="AH970:AH972"/>
    <mergeCell ref="S1009:S1011"/>
    <mergeCell ref="T1009:T1011"/>
    <mergeCell ref="AC1025:AC1027"/>
    <mergeCell ref="U1009:U1011"/>
    <mergeCell ref="AH1044:AH1047"/>
    <mergeCell ref="AI1022:AI1024"/>
    <mergeCell ref="AD1025:AD1027"/>
    <mergeCell ref="Z1028:Z1030"/>
    <mergeCell ref="AA1028:AA1030"/>
    <mergeCell ref="AB1028:AB1030"/>
    <mergeCell ref="AB1034:AB1036"/>
    <mergeCell ref="AH1031:AH1033"/>
    <mergeCell ref="Z1018:Z1021"/>
    <mergeCell ref="Y1005:Y1008"/>
    <mergeCell ref="X1001:X1004"/>
    <mergeCell ref="Y1001:Y1004"/>
    <mergeCell ref="AG976:AG979"/>
    <mergeCell ref="AE963:AE966"/>
    <mergeCell ref="AF963:AF966"/>
    <mergeCell ref="AE967:AE969"/>
    <mergeCell ref="X983:X985"/>
    <mergeCell ref="T986:T988"/>
    <mergeCell ref="T976:T979"/>
    <mergeCell ref="Z983:Z985"/>
    <mergeCell ref="AA983:AA985"/>
    <mergeCell ref="AE976:AE979"/>
    <mergeCell ref="AF976:AF979"/>
    <mergeCell ref="U989:U991"/>
    <mergeCell ref="V989:V991"/>
    <mergeCell ref="T989:T991"/>
    <mergeCell ref="AA1037:AA1040"/>
    <mergeCell ref="AB1037:AB1040"/>
    <mergeCell ref="AC1037:AC1040"/>
    <mergeCell ref="AB1005:AB1008"/>
    <mergeCell ref="W992:W994"/>
    <mergeCell ref="W983:W985"/>
    <mergeCell ref="W986:W988"/>
    <mergeCell ref="W989:W991"/>
    <mergeCell ref="T992:T994"/>
    <mergeCell ref="Z1022:Z1024"/>
    <mergeCell ref="AA1022:AA1024"/>
    <mergeCell ref="R1022:R1024"/>
    <mergeCell ref="AC869:AC871"/>
    <mergeCell ref="AD869:AD871"/>
    <mergeCell ref="AE869:AE871"/>
    <mergeCell ref="AF869:AF871"/>
    <mergeCell ref="Y935:Y937"/>
    <mergeCell ref="Z935:Z937"/>
    <mergeCell ref="U888:U890"/>
    <mergeCell ref="AF856:AF858"/>
    <mergeCell ref="AG856:AG858"/>
    <mergeCell ref="AH856:AH858"/>
    <mergeCell ref="W920:W923"/>
    <mergeCell ref="AH879:AH881"/>
    <mergeCell ref="W862:W864"/>
    <mergeCell ref="AD875:AD878"/>
    <mergeCell ref="AE875:AE878"/>
    <mergeCell ref="AF875:AF878"/>
    <mergeCell ref="AA891:AA893"/>
    <mergeCell ref="Z1091:Z1093"/>
    <mergeCell ref="AA1091:AA1093"/>
    <mergeCell ref="Y1094:Y1097"/>
    <mergeCell ref="Y1091:Y1093"/>
    <mergeCell ref="Q1022:Q1024"/>
    <mergeCell ref="P1057:P1059"/>
    <mergeCell ref="Q1057:Q1059"/>
    <mergeCell ref="S1057:S1059"/>
    <mergeCell ref="Y1028:Y1030"/>
    <mergeCell ref="R1060:R1062"/>
    <mergeCell ref="T1048:T1050"/>
    <mergeCell ref="T1051:T1053"/>
    <mergeCell ref="T1054:T1056"/>
    <mergeCell ref="Z1054:Z1056"/>
    <mergeCell ref="AA1054:AA1056"/>
    <mergeCell ref="AC1054:AC1056"/>
    <mergeCell ref="AA1025:AA1027"/>
    <mergeCell ref="AB1025:AB1027"/>
    <mergeCell ref="Q1094:Q1097"/>
    <mergeCell ref="W1067:W1069"/>
    <mergeCell ref="X1067:X1069"/>
    <mergeCell ref="Y1067:Y1069"/>
    <mergeCell ref="V1088:V1090"/>
    <mergeCell ref="V1094:V1097"/>
    <mergeCell ref="S1051:S1053"/>
    <mergeCell ref="P1054:P1056"/>
    <mergeCell ref="Q1054:Q1056"/>
    <mergeCell ref="R1054:R1056"/>
    <mergeCell ref="S1054:S1056"/>
    <mergeCell ref="R1028:R1030"/>
    <mergeCell ref="S1028:S1030"/>
    <mergeCell ref="U1028:U1030"/>
    <mergeCell ref="V1028:V1030"/>
    <mergeCell ref="Q1083:Q1084"/>
    <mergeCell ref="R1083:R1084"/>
    <mergeCell ref="S1073:S1075"/>
    <mergeCell ref="S1076:S1078"/>
    <mergeCell ref="S1079:S1082"/>
    <mergeCell ref="W976:W979"/>
    <mergeCell ref="AG1015:AG1017"/>
    <mergeCell ref="X998:X1000"/>
    <mergeCell ref="AA986:AA988"/>
    <mergeCell ref="Z989:Z991"/>
    <mergeCell ref="Q1088:Q1090"/>
    <mergeCell ref="Z1094:Z1097"/>
    <mergeCell ref="AI1085:AI1087"/>
    <mergeCell ref="Z1120:Z1123"/>
    <mergeCell ref="Q1085:Q1087"/>
    <mergeCell ref="AD1085:AD1087"/>
    <mergeCell ref="AB1085:AB1087"/>
    <mergeCell ref="AB1088:AB1090"/>
    <mergeCell ref="AF1130:AF1133"/>
    <mergeCell ref="P1130:P1133"/>
    <mergeCell ref="AE1130:AE1133"/>
    <mergeCell ref="Z1104:Z1106"/>
    <mergeCell ref="AA1104:AA1106"/>
    <mergeCell ref="AB1104:AB1106"/>
    <mergeCell ref="AC1104:AC1106"/>
    <mergeCell ref="AD1104:AD1106"/>
    <mergeCell ref="AE1104:AE1106"/>
    <mergeCell ref="AF1104:AF1106"/>
    <mergeCell ref="AG1104:AG1106"/>
    <mergeCell ref="AH1104:AH1106"/>
    <mergeCell ref="AI1104:AI1106"/>
    <mergeCell ref="AI1124:AI1126"/>
    <mergeCell ref="AC1127:AC1129"/>
    <mergeCell ref="X1130:X1133"/>
    <mergeCell ref="Z1130:Z1133"/>
    <mergeCell ref="AC1130:AC1133"/>
    <mergeCell ref="AD1137:AD1139"/>
    <mergeCell ref="AE1137:AE1139"/>
    <mergeCell ref="AF1137:AF1139"/>
    <mergeCell ref="AG1137:AG1139"/>
    <mergeCell ref="AH1137:AH1139"/>
    <mergeCell ref="W1085:W1087"/>
    <mergeCell ref="X1085:X1087"/>
    <mergeCell ref="AG1118:AG1119"/>
    <mergeCell ref="AG1134:AG1136"/>
    <mergeCell ref="AH1130:AH1133"/>
    <mergeCell ref="AC1134:AC1136"/>
    <mergeCell ref="AD1134:AD1136"/>
    <mergeCell ref="AH1134:AH1136"/>
    <mergeCell ref="AI1116:AI1117"/>
    <mergeCell ref="AJ1116:AJ1117"/>
    <mergeCell ref="T1134:T1136"/>
    <mergeCell ref="U1134:U1136"/>
    <mergeCell ref="V1134:V1136"/>
    <mergeCell ref="W1134:W1136"/>
    <mergeCell ref="V1130:V1133"/>
    <mergeCell ref="Y1130:Y1133"/>
    <mergeCell ref="AB1130:AB1133"/>
    <mergeCell ref="W1146:W1148"/>
    <mergeCell ref="AF1113:AF1115"/>
    <mergeCell ref="Y1127:Y1129"/>
    <mergeCell ref="S1113:S1115"/>
    <mergeCell ref="U1113:U1115"/>
    <mergeCell ref="U1116:U1117"/>
    <mergeCell ref="U1118:U1119"/>
    <mergeCell ref="T1118:T1119"/>
    <mergeCell ref="P1134:P1136"/>
    <mergeCell ref="AE1116:AE1117"/>
    <mergeCell ref="AF1116:AF1117"/>
    <mergeCell ref="AH1113:AH1115"/>
    <mergeCell ref="H1113:H1115"/>
    <mergeCell ref="H1116:H1117"/>
    <mergeCell ref="G1120:G1123"/>
    <mergeCell ref="AJ1183:AJ1185"/>
    <mergeCell ref="AG1163:AG1165"/>
    <mergeCell ref="AH1163:AH1165"/>
    <mergeCell ref="V1160:V1162"/>
    <mergeCell ref="S1160:S1162"/>
    <mergeCell ref="W1156:W1159"/>
    <mergeCell ref="AE1156:AE1159"/>
    <mergeCell ref="AF1156:AF1159"/>
    <mergeCell ref="AD1149:AD1151"/>
    <mergeCell ref="AE1149:AE1151"/>
    <mergeCell ref="AB1170:AB1172"/>
    <mergeCell ref="AB1156:AB1159"/>
    <mergeCell ref="AF1149:AF1151"/>
    <mergeCell ref="AF1173:AF1175"/>
    <mergeCell ref="AH1173:AH1175"/>
    <mergeCell ref="X1160:X1162"/>
    <mergeCell ref="G1173:G1175"/>
    <mergeCell ref="H1170:H1172"/>
    <mergeCell ref="N1156:N1159"/>
    <mergeCell ref="O1156:O1159"/>
    <mergeCell ref="G1160:G1162"/>
    <mergeCell ref="I1160:I1162"/>
    <mergeCell ref="R1173:R1175"/>
    <mergeCell ref="AH1140:AH1142"/>
    <mergeCell ref="AI1140:AI1142"/>
    <mergeCell ref="H1120:H1123"/>
    <mergeCell ref="H1137:H1139"/>
    <mergeCell ref="AA1130:AA1133"/>
    <mergeCell ref="V1127:V1129"/>
    <mergeCell ref="W1127:W1129"/>
    <mergeCell ref="X1127:X1129"/>
    <mergeCell ref="N1137:N1139"/>
    <mergeCell ref="P1127:P1129"/>
    <mergeCell ref="P1152:P1155"/>
    <mergeCell ref="AJ1130:AJ1133"/>
    <mergeCell ref="AI1137:AI1139"/>
    <mergeCell ref="AJ1137:AJ1139"/>
    <mergeCell ref="AJ1127:AJ1129"/>
    <mergeCell ref="AJ1120:AJ1123"/>
    <mergeCell ref="AH1160:AH1162"/>
    <mergeCell ref="E1130:E1133"/>
    <mergeCell ref="F1130:F1133"/>
    <mergeCell ref="F1137:F1139"/>
    <mergeCell ref="F1140:F1142"/>
    <mergeCell ref="F1143:F1145"/>
    <mergeCell ref="F1146:F1148"/>
    <mergeCell ref="F1149:F1151"/>
    <mergeCell ref="G1152:G1155"/>
    <mergeCell ref="N1134:N1136"/>
    <mergeCell ref="AE1134:AE1136"/>
    <mergeCell ref="O1137:O1139"/>
    <mergeCell ref="P1137:P1139"/>
    <mergeCell ref="Q1137:Q1139"/>
    <mergeCell ref="R1137:R1139"/>
    <mergeCell ref="S1137:S1139"/>
    <mergeCell ref="U1146:U1148"/>
    <mergeCell ref="X1140:X1142"/>
    <mergeCell ref="Y1140:Y1142"/>
    <mergeCell ref="Z1140:Z1142"/>
    <mergeCell ref="AH1146:AH1148"/>
    <mergeCell ref="Q1152:Q1155"/>
    <mergeCell ref="R1152:R1155"/>
    <mergeCell ref="S1152:S1155"/>
    <mergeCell ref="T1152:T1155"/>
    <mergeCell ref="U1152:U1155"/>
    <mergeCell ref="V1152:V1155"/>
    <mergeCell ref="AJ1152:AJ1155"/>
    <mergeCell ref="AJ1149:AJ1151"/>
    <mergeCell ref="AJ1146:AJ1148"/>
    <mergeCell ref="AJ1143:AJ1145"/>
    <mergeCell ref="AG1143:AG1145"/>
    <mergeCell ref="AA1143:AA1145"/>
    <mergeCell ref="AB1143:AB1145"/>
    <mergeCell ref="H1143:H1145"/>
    <mergeCell ref="N1143:N1145"/>
    <mergeCell ref="O1143:O1145"/>
    <mergeCell ref="AJ1140:AJ1142"/>
    <mergeCell ref="AJ1134:AJ1136"/>
    <mergeCell ref="G1143:G1145"/>
    <mergeCell ref="Q1134:Q1136"/>
    <mergeCell ref="AA1134:AA1136"/>
    <mergeCell ref="Y1137:Y1139"/>
    <mergeCell ref="Z1137:Z1139"/>
    <mergeCell ref="N1140:N1142"/>
    <mergeCell ref="O1140:O1142"/>
    <mergeCell ref="E1140:E1142"/>
    <mergeCell ref="E1143:E1145"/>
    <mergeCell ref="E1152:E1155"/>
    <mergeCell ref="F1152:F1155"/>
    <mergeCell ref="E1173:E1175"/>
    <mergeCell ref="AI1152:AI1155"/>
    <mergeCell ref="AG1152:AG1155"/>
    <mergeCell ref="AE1163:AE1165"/>
    <mergeCell ref="AF1163:AF1165"/>
    <mergeCell ref="AA1146:AA1148"/>
    <mergeCell ref="AB1146:AB1148"/>
    <mergeCell ref="AC1146:AC1148"/>
    <mergeCell ref="AC1160:AC1162"/>
    <mergeCell ref="AD1160:AD1162"/>
    <mergeCell ref="Y1170:Y1172"/>
    <mergeCell ref="Z1170:Z1172"/>
    <mergeCell ref="AA1170:AA1172"/>
    <mergeCell ref="AH1156:AH1159"/>
    <mergeCell ref="AE1146:AE1148"/>
    <mergeCell ref="AF1146:AF1148"/>
    <mergeCell ref="U1163:U1165"/>
    <mergeCell ref="V1163:V1165"/>
    <mergeCell ref="W1163:W1165"/>
    <mergeCell ref="X1163:X1165"/>
    <mergeCell ref="W1166:W1169"/>
    <mergeCell ref="AI1170:AI1172"/>
    <mergeCell ref="P1170:P1172"/>
    <mergeCell ref="Q1170:Q1172"/>
    <mergeCell ref="R1170:R1172"/>
    <mergeCell ref="S1170:S1172"/>
    <mergeCell ref="S1163:S1165"/>
    <mergeCell ref="P1156:P1159"/>
    <mergeCell ref="T1156:T1159"/>
    <mergeCell ref="U1156:U1159"/>
    <mergeCell ref="AF1166:AF1169"/>
    <mergeCell ref="AD1163:AD1165"/>
    <mergeCell ref="AH1170:AH1172"/>
    <mergeCell ref="W1152:W1155"/>
    <mergeCell ref="AG1146:AG1148"/>
    <mergeCell ref="AG1149:AG1151"/>
    <mergeCell ref="F1170:F1172"/>
    <mergeCell ref="G1170:G1172"/>
    <mergeCell ref="AG1173:AG1175"/>
    <mergeCell ref="H1146:H1148"/>
    <mergeCell ref="H1149:H1151"/>
    <mergeCell ref="H1152:H1155"/>
    <mergeCell ref="AE1173:AE1175"/>
    <mergeCell ref="N1170:N1172"/>
    <mergeCell ref="O1170:O1172"/>
    <mergeCell ref="N1149:N1151"/>
    <mergeCell ref="O1149:O1151"/>
    <mergeCell ref="P1149:P1151"/>
    <mergeCell ref="Q1149:Q1151"/>
    <mergeCell ref="G1146:G1148"/>
    <mergeCell ref="I1146:I1148"/>
    <mergeCell ref="G1149:G1151"/>
    <mergeCell ref="I1149:I1151"/>
    <mergeCell ref="I1163:I1165"/>
    <mergeCell ref="E1166:E1169"/>
    <mergeCell ref="F1166:F1169"/>
    <mergeCell ref="AI1160:AI1162"/>
    <mergeCell ref="AJ1166:AJ1169"/>
    <mergeCell ref="AC1166:AC1169"/>
    <mergeCell ref="AD1166:AD1169"/>
    <mergeCell ref="AE1166:AE1169"/>
    <mergeCell ref="AI1186:AI1188"/>
    <mergeCell ref="U1166:U1169"/>
    <mergeCell ref="AJ1156:AJ1159"/>
    <mergeCell ref="AG1156:AG1159"/>
    <mergeCell ref="X1156:X1159"/>
    <mergeCell ref="Y1156:Y1159"/>
    <mergeCell ref="AD1173:AD1175"/>
    <mergeCell ref="AC1173:AC1175"/>
    <mergeCell ref="AC1170:AC1172"/>
    <mergeCell ref="AD1170:AD1172"/>
    <mergeCell ref="AE1170:AE1172"/>
    <mergeCell ref="X1170:X1172"/>
    <mergeCell ref="N1166:N1169"/>
    <mergeCell ref="AE1143:AE1145"/>
    <mergeCell ref="AF1143:AF1145"/>
    <mergeCell ref="AF1176:AF1178"/>
    <mergeCell ref="I1156:I1159"/>
    <mergeCell ref="Q1143:Q1145"/>
    <mergeCell ref="R1143:R1145"/>
    <mergeCell ref="P1163:P1165"/>
    <mergeCell ref="Q1163:Q1165"/>
    <mergeCell ref="O1166:O1169"/>
    <mergeCell ref="AH1176:AH1178"/>
    <mergeCell ref="W1170:W1172"/>
    <mergeCell ref="AD1146:AD1148"/>
    <mergeCell ref="S1166:S1169"/>
    <mergeCell ref="T1166:T1169"/>
    <mergeCell ref="AH1143:AH1145"/>
    <mergeCell ref="AA1163:AA1165"/>
    <mergeCell ref="AC1152:AC1155"/>
    <mergeCell ref="AA1156:AA1159"/>
    <mergeCell ref="P1146:P1148"/>
    <mergeCell ref="Q1146:Q1148"/>
    <mergeCell ref="R1146:R1148"/>
    <mergeCell ref="AI1156:AI1159"/>
    <mergeCell ref="AJ1160:AJ1162"/>
    <mergeCell ref="N1146:N1148"/>
    <mergeCell ref="V1156:V1159"/>
    <mergeCell ref="AC1143:AC1145"/>
    <mergeCell ref="R1149:R1151"/>
    <mergeCell ref="Y1146:Y1148"/>
    <mergeCell ref="AA1183:AA1185"/>
    <mergeCell ref="S1183:S1185"/>
    <mergeCell ref="T1183:T1185"/>
    <mergeCell ref="U1183:U1185"/>
    <mergeCell ref="V1183:V1185"/>
    <mergeCell ref="AJ1173:AJ1175"/>
    <mergeCell ref="AA1160:AA1162"/>
    <mergeCell ref="AI1143:AI1145"/>
    <mergeCell ref="V1166:V1169"/>
    <mergeCell ref="T1143:T1145"/>
    <mergeCell ref="U1143:U1145"/>
    <mergeCell ref="V1143:V1145"/>
    <mergeCell ref="W1143:W1145"/>
    <mergeCell ref="AI1163:AI1165"/>
    <mergeCell ref="AJ1163:AJ1165"/>
    <mergeCell ref="AJ1170:AJ1172"/>
    <mergeCell ref="AH1166:AH1169"/>
    <mergeCell ref="AI1166:AI1169"/>
    <mergeCell ref="I1143:I1145"/>
    <mergeCell ref="AJ1199:AJ1201"/>
    <mergeCell ref="AE1206:AE1208"/>
    <mergeCell ref="AH1232:AH1234"/>
    <mergeCell ref="W1232:W1234"/>
    <mergeCell ref="X1232:X1234"/>
    <mergeCell ref="AC1232:AC1234"/>
    <mergeCell ref="AD1232:AD1234"/>
    <mergeCell ref="G1263:G1265"/>
    <mergeCell ref="R1266:R1268"/>
    <mergeCell ref="E1232:E1234"/>
    <mergeCell ref="E1238:E1240"/>
    <mergeCell ref="E1235:E1237"/>
    <mergeCell ref="G1222:G1223"/>
    <mergeCell ref="H1215:H1218"/>
    <mergeCell ref="E1224:E1225"/>
    <mergeCell ref="H1212:H1214"/>
    <mergeCell ref="O1222:O1223"/>
    <mergeCell ref="E1244:E1246"/>
    <mergeCell ref="E1251:E1252"/>
    <mergeCell ref="F1251:F1252"/>
    <mergeCell ref="F1247:F1250"/>
    <mergeCell ref="G1247:G1250"/>
    <mergeCell ref="H1247:H1250"/>
    <mergeCell ref="I1247:I1250"/>
    <mergeCell ref="N1247:N1250"/>
    <mergeCell ref="O1247:O1250"/>
    <mergeCell ref="P1247:P1250"/>
    <mergeCell ref="Q1247:Q1250"/>
    <mergeCell ref="R1247:R1250"/>
    <mergeCell ref="E1253:E1256"/>
    <mergeCell ref="F1253:F1256"/>
    <mergeCell ref="G1253:G1256"/>
    <mergeCell ref="V1281:V1284"/>
    <mergeCell ref="AE1266:AE1268"/>
    <mergeCell ref="AF1266:AF1268"/>
    <mergeCell ref="AG1266:AG1268"/>
    <mergeCell ref="AH1266:AH1268"/>
    <mergeCell ref="N1263:N1265"/>
    <mergeCell ref="O1263:O1265"/>
    <mergeCell ref="P1263:P1265"/>
    <mergeCell ref="Q1263:Q1265"/>
    <mergeCell ref="R1263:R1265"/>
    <mergeCell ref="W1206:W1208"/>
    <mergeCell ref="N1212:N1214"/>
    <mergeCell ref="O1212:O1214"/>
    <mergeCell ref="N1215:N1218"/>
    <mergeCell ref="O1215:O1218"/>
    <mergeCell ref="Q1266:Q1268"/>
    <mergeCell ref="V1226:V1228"/>
    <mergeCell ref="W1226:W1228"/>
    <mergeCell ref="X1226:X1228"/>
    <mergeCell ref="AA1238:AA1240"/>
    <mergeCell ref="AE1238:AE1240"/>
    <mergeCell ref="S1278:S1280"/>
    <mergeCell ref="T1278:T1280"/>
    <mergeCell ref="U1278:U1280"/>
    <mergeCell ref="E1275:E1277"/>
    <mergeCell ref="F1275:F1277"/>
    <mergeCell ref="G1275:G1277"/>
    <mergeCell ref="H1275:H1277"/>
    <mergeCell ref="I1275:I1277"/>
    <mergeCell ref="N1275:N1277"/>
    <mergeCell ref="H1263:H1265"/>
    <mergeCell ref="I1263:I1265"/>
    <mergeCell ref="E1319:E1322"/>
    <mergeCell ref="F1319:F1322"/>
    <mergeCell ref="G1319:G1322"/>
    <mergeCell ref="H1319:H1322"/>
    <mergeCell ref="Z1310:Z1312"/>
    <mergeCell ref="AA1310:AA1312"/>
    <mergeCell ref="F1313:F1315"/>
    <mergeCell ref="G1313:G1315"/>
    <mergeCell ref="I1313:I1315"/>
    <mergeCell ref="N1313:N1315"/>
    <mergeCell ref="T1336:T1338"/>
    <mergeCell ref="U1336:U1338"/>
    <mergeCell ref="V1336:V1338"/>
    <mergeCell ref="W1336:W1338"/>
    <mergeCell ref="AJ1275:AJ1277"/>
    <mergeCell ref="E1278:E1280"/>
    <mergeCell ref="F1278:F1280"/>
    <mergeCell ref="G1278:G1280"/>
    <mergeCell ref="H1278:H1280"/>
    <mergeCell ref="AJ1226:AJ1228"/>
    <mergeCell ref="T1244:T1246"/>
    <mergeCell ref="AA1212:AA1214"/>
    <mergeCell ref="X1212:X1214"/>
    <mergeCell ref="AF1253:AF1256"/>
    <mergeCell ref="AH1253:AH1256"/>
    <mergeCell ref="AH1209:AH1211"/>
    <mergeCell ref="AI1209:AI1211"/>
    <mergeCell ref="AF1288:AF1290"/>
    <mergeCell ref="AG1288:AG1290"/>
    <mergeCell ref="N1307:N1309"/>
    <mergeCell ref="O1307:O1309"/>
    <mergeCell ref="P1307:P1309"/>
    <mergeCell ref="H1304:H1306"/>
    <mergeCell ref="G1310:G1312"/>
    <mergeCell ref="I1310:I1312"/>
    <mergeCell ref="N1310:N1312"/>
    <mergeCell ref="O1310:O1312"/>
    <mergeCell ref="N1291:N1293"/>
    <mergeCell ref="O1291:O1293"/>
    <mergeCell ref="S1310:S1312"/>
    <mergeCell ref="T1310:T1312"/>
    <mergeCell ref="U1310:U1312"/>
    <mergeCell ref="P1304:P1306"/>
    <mergeCell ref="Q1304:Q1306"/>
    <mergeCell ref="T1304:T1306"/>
    <mergeCell ref="U1304:U1306"/>
    <mergeCell ref="V1304:V1306"/>
    <mergeCell ref="F1316:F1318"/>
    <mergeCell ref="G1316:G1318"/>
    <mergeCell ref="I1316:I1318"/>
    <mergeCell ref="U1307:U1309"/>
    <mergeCell ref="V1307:V1309"/>
    <mergeCell ref="E1304:E1306"/>
    <mergeCell ref="E1307:E1309"/>
    <mergeCell ref="F1307:F1309"/>
    <mergeCell ref="S1319:S1322"/>
    <mergeCell ref="T1319:T1322"/>
    <mergeCell ref="N1319:N1322"/>
    <mergeCell ref="H1232:H1234"/>
    <mergeCell ref="Q1209:Q1211"/>
    <mergeCell ref="P1212:P1214"/>
    <mergeCell ref="Q1212:Q1214"/>
    <mergeCell ref="K1222:K1223"/>
    <mergeCell ref="Q1244:Q1246"/>
    <mergeCell ref="AG1336:AG1338"/>
    <mergeCell ref="AH1336:AH1338"/>
    <mergeCell ref="AI1336:AI1338"/>
    <mergeCell ref="AJ1336:AJ1338"/>
    <mergeCell ref="E1332:E1335"/>
    <mergeCell ref="F1332:F1335"/>
    <mergeCell ref="G1332:G1335"/>
    <mergeCell ref="H1332:H1335"/>
    <mergeCell ref="N1332:N1335"/>
    <mergeCell ref="O1332:O1335"/>
    <mergeCell ref="P1332:P1335"/>
    <mergeCell ref="Q1332:Q1335"/>
    <mergeCell ref="R1332:R1335"/>
    <mergeCell ref="S1332:S1335"/>
    <mergeCell ref="T1332:T1335"/>
    <mergeCell ref="U1332:U1335"/>
    <mergeCell ref="V1332:V1335"/>
    <mergeCell ref="W1332:W1335"/>
    <mergeCell ref="X1332:X1335"/>
    <mergeCell ref="Y1332:Y1335"/>
    <mergeCell ref="Z1332:Z1335"/>
    <mergeCell ref="AA1332:AA1335"/>
    <mergeCell ref="AB1332:AB1335"/>
    <mergeCell ref="AC1332:AC1335"/>
    <mergeCell ref="AD1332:AD1335"/>
    <mergeCell ref="AE1332:AE1335"/>
    <mergeCell ref="AF1332:AF1335"/>
    <mergeCell ref="AG1332:AG1335"/>
    <mergeCell ref="AH1332:AH1335"/>
    <mergeCell ref="AI1332:AI1335"/>
    <mergeCell ref="I1332:I1335"/>
    <mergeCell ref="AJ1332:AJ1335"/>
    <mergeCell ref="H1307:H1309"/>
    <mergeCell ref="H1310:H1312"/>
    <mergeCell ref="AJ1316:AJ1318"/>
    <mergeCell ref="AA1307:AA1309"/>
    <mergeCell ref="AB1307:AB1309"/>
    <mergeCell ref="AF1307:AF1309"/>
    <mergeCell ref="AG1307:AG1309"/>
    <mergeCell ref="AH1307:AH1309"/>
    <mergeCell ref="AJ1323:AJ1325"/>
    <mergeCell ref="AI1307:AI1309"/>
    <mergeCell ref="P1310:P1312"/>
    <mergeCell ref="Q1310:Q1312"/>
    <mergeCell ref="R1310:R1312"/>
    <mergeCell ref="O1319:O1322"/>
    <mergeCell ref="P1319:P1322"/>
    <mergeCell ref="Q1319:Q1322"/>
    <mergeCell ref="R1319:R1322"/>
    <mergeCell ref="AH1323:AH1325"/>
    <mergeCell ref="AI1323:AI1325"/>
    <mergeCell ref="AG1326:AG1328"/>
    <mergeCell ref="AH1326:AH1328"/>
    <mergeCell ref="AI1326:AI1328"/>
    <mergeCell ref="AJ1326:AJ1328"/>
    <mergeCell ref="X1336:X1338"/>
    <mergeCell ref="I1319:I1322"/>
    <mergeCell ref="U1319:U1322"/>
    <mergeCell ref="V1319:V1322"/>
    <mergeCell ref="W1319:W1322"/>
    <mergeCell ref="X1319:X1322"/>
    <mergeCell ref="Y1319:Y1322"/>
    <mergeCell ref="Z1319:Z1322"/>
    <mergeCell ref="X1307:X1309"/>
    <mergeCell ref="AG1130:AG1133"/>
    <mergeCell ref="V1285:V1287"/>
    <mergeCell ref="W1285:W1287"/>
    <mergeCell ref="C1266:C1268"/>
    <mergeCell ref="X1269:X1271"/>
    <mergeCell ref="Y1269:Y1271"/>
    <mergeCell ref="Z1269:Z1271"/>
    <mergeCell ref="AA1269:AA1271"/>
    <mergeCell ref="AB1269:AB1271"/>
    <mergeCell ref="AC1269:AC1271"/>
    <mergeCell ref="AD1269:AD1271"/>
    <mergeCell ref="AE1269:AE1271"/>
    <mergeCell ref="AF1269:AF1271"/>
    <mergeCell ref="AG1269:AG1271"/>
    <mergeCell ref="AH1269:AH1271"/>
    <mergeCell ref="Z1281:Z1284"/>
    <mergeCell ref="AA1281:AA1284"/>
    <mergeCell ref="AC1281:AC1284"/>
    <mergeCell ref="AD1281:AD1284"/>
    <mergeCell ref="AF1263:AF1265"/>
    <mergeCell ref="AG1263:AG1265"/>
    <mergeCell ref="AH1263:AH1265"/>
    <mergeCell ref="E1160:E1162"/>
    <mergeCell ref="W1176:W1178"/>
    <mergeCell ref="X1176:X1178"/>
    <mergeCell ref="Y1176:Y1178"/>
    <mergeCell ref="Z1176:Z1178"/>
    <mergeCell ref="Q1224:Q1225"/>
    <mergeCell ref="R1224:R1225"/>
    <mergeCell ref="AH1206:AH1208"/>
    <mergeCell ref="S1206:S1208"/>
    <mergeCell ref="Z1219:Z1221"/>
    <mergeCell ref="AA1219:AA1221"/>
    <mergeCell ref="AB1219:AB1221"/>
    <mergeCell ref="AC1219:AC1221"/>
    <mergeCell ref="G1206:G1208"/>
    <mergeCell ref="O1276:O1277"/>
    <mergeCell ref="C1278:C1280"/>
    <mergeCell ref="F1269:F1271"/>
    <mergeCell ref="N1163:N1165"/>
    <mergeCell ref="O1163:O1165"/>
    <mergeCell ref="P1166:P1169"/>
    <mergeCell ref="Q1166:Q1169"/>
    <mergeCell ref="AB1152:AB1155"/>
    <mergeCell ref="Q1156:Q1159"/>
    <mergeCell ref="R1156:R1159"/>
    <mergeCell ref="Q1160:Q1162"/>
    <mergeCell ref="R1160:R1162"/>
    <mergeCell ref="AE1212:AE1214"/>
    <mergeCell ref="AF1212:AF1214"/>
    <mergeCell ref="AG1212:AG1214"/>
    <mergeCell ref="T1199:T1201"/>
    <mergeCell ref="U1199:U1201"/>
    <mergeCell ref="S1209:S1211"/>
    <mergeCell ref="S1212:S1214"/>
    <mergeCell ref="S1215:S1218"/>
    <mergeCell ref="S1219:S1221"/>
    <mergeCell ref="V1253:V1256"/>
    <mergeCell ref="S1244:S1246"/>
    <mergeCell ref="AC1196:AC1198"/>
    <mergeCell ref="AG1275:AG1277"/>
    <mergeCell ref="AH1275:AH1277"/>
    <mergeCell ref="AG1272:AG1274"/>
    <mergeCell ref="AH1272:AH1274"/>
    <mergeCell ref="AG1209:AG1211"/>
    <mergeCell ref="AD1244:AD1246"/>
    <mergeCell ref="AE1244:AE1246"/>
    <mergeCell ref="AF1244:AF1246"/>
    <mergeCell ref="AE1247:AE1250"/>
    <mergeCell ref="AF1247:AF1250"/>
    <mergeCell ref="AG1247:AG1250"/>
    <mergeCell ref="AH1224:AH1225"/>
    <mergeCell ref="AG1226:AG1228"/>
    <mergeCell ref="Y1247:Y1250"/>
    <mergeCell ref="AF1241:AF1243"/>
    <mergeCell ref="AJ1307:AJ1309"/>
    <mergeCell ref="R1300:R1303"/>
    <mergeCell ref="S1300:S1303"/>
    <mergeCell ref="T1300:T1303"/>
    <mergeCell ref="U1300:U1303"/>
    <mergeCell ref="V1300:V1303"/>
    <mergeCell ref="Y1304:Y1306"/>
    <mergeCell ref="Z1304:Z1306"/>
    <mergeCell ref="AB1304:AB1306"/>
    <mergeCell ref="AC1304:AC1306"/>
    <mergeCell ref="AH1300:AH1303"/>
    <mergeCell ref="AC1297:AC1299"/>
    <mergeCell ref="AD1297:AD1299"/>
    <mergeCell ref="AE1297:AE1299"/>
    <mergeCell ref="AF1297:AF1299"/>
    <mergeCell ref="AG1297:AG1299"/>
    <mergeCell ref="AH1297:AH1299"/>
    <mergeCell ref="AI1297:AI1299"/>
    <mergeCell ref="AJ1297:AJ1299"/>
    <mergeCell ref="AF1304:AF1306"/>
    <mergeCell ref="AG1304:AG1306"/>
    <mergeCell ref="X1285:X1287"/>
    <mergeCell ref="Y1285:Y1287"/>
    <mergeCell ref="Z1285:Z1287"/>
    <mergeCell ref="AA1285:AA1287"/>
    <mergeCell ref="AB1285:AB1287"/>
    <mergeCell ref="AC1285:AC1287"/>
    <mergeCell ref="AD1285:AD1287"/>
    <mergeCell ref="AE1285:AE1287"/>
    <mergeCell ref="AF1285:AF1287"/>
    <mergeCell ref="AG1285:AG1287"/>
    <mergeCell ref="AH1285:AH1287"/>
    <mergeCell ref="AJ1266:AJ1268"/>
    <mergeCell ref="AJ1272:AJ1274"/>
    <mergeCell ref="AI1300:AI1303"/>
    <mergeCell ref="AJ1300:AJ1303"/>
    <mergeCell ref="AC1266:AC1268"/>
    <mergeCell ref="AI1272:AI1274"/>
    <mergeCell ref="V1222:V1223"/>
    <mergeCell ref="W1222:W1223"/>
    <mergeCell ref="X1222:X1223"/>
    <mergeCell ref="AC1222:AC1223"/>
    <mergeCell ref="AD1222:AD1223"/>
    <mergeCell ref="AE1222:AE1223"/>
    <mergeCell ref="AF1222:AF1223"/>
    <mergeCell ref="AG1222:AG1223"/>
    <mergeCell ref="AH1222:AH1223"/>
    <mergeCell ref="AC1235:AC1237"/>
    <mergeCell ref="AC1244:AC1246"/>
    <mergeCell ref="AC1300:AC1303"/>
    <mergeCell ref="R1297:R1299"/>
    <mergeCell ref="W1300:W1303"/>
    <mergeCell ref="AH1288:AH1290"/>
    <mergeCell ref="AC1212:AC1214"/>
    <mergeCell ref="AJ1176:AJ1178"/>
    <mergeCell ref="Z1156:Z1159"/>
    <mergeCell ref="S1238:S1240"/>
    <mergeCell ref="R1244:R1246"/>
    <mergeCell ref="R1238:R1240"/>
    <mergeCell ref="R1183:R1185"/>
    <mergeCell ref="R1186:R1188"/>
    <mergeCell ref="S1266:S1268"/>
    <mergeCell ref="V1186:V1188"/>
    <mergeCell ref="U1244:U1246"/>
    <mergeCell ref="V1244:V1246"/>
    <mergeCell ref="Y1244:Y1246"/>
    <mergeCell ref="AB1134:AB1136"/>
    <mergeCell ref="Z1238:Z1240"/>
    <mergeCell ref="X1146:X1148"/>
    <mergeCell ref="AH1241:AH1243"/>
    <mergeCell ref="AH1238:AH1240"/>
    <mergeCell ref="V1238:V1240"/>
    <mergeCell ref="Y1238:Y1240"/>
    <mergeCell ref="AB1238:AB1240"/>
    <mergeCell ref="Y1160:Y1162"/>
    <mergeCell ref="R1163:R1165"/>
    <mergeCell ref="R1166:R1169"/>
    <mergeCell ref="W1253:W1256"/>
    <mergeCell ref="X1253:X1256"/>
    <mergeCell ref="Y1196:Y1198"/>
    <mergeCell ref="AF1206:AF1208"/>
    <mergeCell ref="AJ1189:AJ1192"/>
    <mergeCell ref="AH1193:AH1195"/>
    <mergeCell ref="AI1193:AI1195"/>
    <mergeCell ref="AJ1193:AJ1195"/>
    <mergeCell ref="AC1179:AC1182"/>
    <mergeCell ref="AD1179:AD1182"/>
    <mergeCell ref="AE1179:AE1182"/>
    <mergeCell ref="AB1183:AB1185"/>
    <mergeCell ref="AC1183:AC1185"/>
    <mergeCell ref="S1179:S1182"/>
    <mergeCell ref="AH1189:AH1192"/>
    <mergeCell ref="X1193:X1195"/>
    <mergeCell ref="Y1193:Y1195"/>
    <mergeCell ref="X1196:X1198"/>
    <mergeCell ref="AG1183:AG1185"/>
    <mergeCell ref="AH1183:AH1185"/>
    <mergeCell ref="AI1183:AI1185"/>
    <mergeCell ref="AD1235:AD1237"/>
    <mergeCell ref="Y1232:Y1234"/>
    <mergeCell ref="Z1232:Z1234"/>
    <mergeCell ref="AA1232:AA1234"/>
    <mergeCell ref="AB1232:AB1234"/>
    <mergeCell ref="AG1241:AG1243"/>
    <mergeCell ref="Z1247:Z1250"/>
    <mergeCell ref="AA1247:AA1250"/>
    <mergeCell ref="AB1247:AB1250"/>
    <mergeCell ref="AH1251:AH1252"/>
    <mergeCell ref="AD1183:AD1185"/>
    <mergeCell ref="R1134:R1136"/>
    <mergeCell ref="S1134:S1136"/>
    <mergeCell ref="X1134:X1136"/>
    <mergeCell ref="Y1134:Y1136"/>
    <mergeCell ref="Z1134:Z1136"/>
    <mergeCell ref="AD1196:AD1198"/>
    <mergeCell ref="W1219:W1221"/>
    <mergeCell ref="AE1209:AE1211"/>
    <mergeCell ref="W1313:W1315"/>
    <mergeCell ref="X1313:X1315"/>
    <mergeCell ref="AB1310:AB1312"/>
    <mergeCell ref="Y1310:Y1312"/>
    <mergeCell ref="AI1291:AI1293"/>
    <mergeCell ref="AI1288:AI1290"/>
    <mergeCell ref="AJ1288:AJ1290"/>
    <mergeCell ref="AI1294:AI1296"/>
    <mergeCell ref="AJ1294:AJ1296"/>
    <mergeCell ref="W1275:W1277"/>
    <mergeCell ref="AH1281:AH1283"/>
    <mergeCell ref="Y1281:Y1283"/>
    <mergeCell ref="AB1281:AB1283"/>
    <mergeCell ref="R1281:R1284"/>
    <mergeCell ref="S1281:S1284"/>
    <mergeCell ref="T1281:T1284"/>
    <mergeCell ref="U1281:U1284"/>
    <mergeCell ref="AJ1206:AJ1208"/>
    <mergeCell ref="AH1304:AH1306"/>
    <mergeCell ref="AI1304:AI1306"/>
    <mergeCell ref="AJ1304:AJ1306"/>
    <mergeCell ref="AD1304:AD1306"/>
    <mergeCell ref="AE1304:AE1306"/>
    <mergeCell ref="AA1304:AA1306"/>
    <mergeCell ref="V1275:V1277"/>
    <mergeCell ref="AJ1281:AJ1284"/>
    <mergeCell ref="AF1281:AF1284"/>
    <mergeCell ref="AG1281:AG1284"/>
    <mergeCell ref="AD1300:AD1303"/>
    <mergeCell ref="AE1300:AE1303"/>
    <mergeCell ref="AF1300:AF1303"/>
    <mergeCell ref="AG1300:AG1303"/>
    <mergeCell ref="R1275:R1277"/>
    <mergeCell ref="S1275:S1277"/>
    <mergeCell ref="T1275:T1277"/>
    <mergeCell ref="U1275:U1277"/>
    <mergeCell ref="S1269:S1271"/>
    <mergeCell ref="T1269:T1271"/>
    <mergeCell ref="U1269:U1271"/>
    <mergeCell ref="V1269:V1271"/>
    <mergeCell ref="W1269:W1271"/>
    <mergeCell ref="AI1278:AI1280"/>
    <mergeCell ref="AJ1278:AJ1280"/>
    <mergeCell ref="AH1278:AH1280"/>
    <mergeCell ref="X1275:X1277"/>
    <mergeCell ref="Z1275:Z1277"/>
    <mergeCell ref="AA1275:AA1277"/>
    <mergeCell ref="AC1275:AC1277"/>
    <mergeCell ref="AD1275:AD1277"/>
    <mergeCell ref="AG1219:AG1221"/>
    <mergeCell ref="T1222:T1223"/>
    <mergeCell ref="U1222:U1223"/>
    <mergeCell ref="X1224:X1225"/>
    <mergeCell ref="S1222:S1223"/>
    <mergeCell ref="S1224:S1225"/>
    <mergeCell ref="S1226:S1228"/>
    <mergeCell ref="T1215:T1218"/>
    <mergeCell ref="U1215:U1218"/>
    <mergeCell ref="AD1266:AD1268"/>
    <mergeCell ref="AE1275:AE1277"/>
    <mergeCell ref="AF1275:AF1277"/>
    <mergeCell ref="X1206:X1208"/>
    <mergeCell ref="U1206:U1208"/>
    <mergeCell ref="AF1209:AF1211"/>
    <mergeCell ref="AJ1291:AJ1293"/>
    <mergeCell ref="P1269:P1271"/>
    <mergeCell ref="AI1266:AI1268"/>
    <mergeCell ref="AG1196:AG1198"/>
    <mergeCell ref="Y1206:Y1208"/>
    <mergeCell ref="AG1329:AG1331"/>
    <mergeCell ref="AH1329:AH1331"/>
    <mergeCell ref="V1329:V1331"/>
    <mergeCell ref="W1329:W1331"/>
    <mergeCell ref="AI1285:AI1287"/>
    <mergeCell ref="AJ1285:AJ1287"/>
    <mergeCell ref="AI1281:AI1283"/>
    <mergeCell ref="AF1316:AF1318"/>
    <mergeCell ref="AG1316:AG1318"/>
    <mergeCell ref="AH1316:AH1318"/>
    <mergeCell ref="AI1263:AI1265"/>
    <mergeCell ref="AJ1263:AJ1265"/>
    <mergeCell ref="X1247:X1250"/>
    <mergeCell ref="AA1313:AA1315"/>
    <mergeCell ref="AB1313:AB1315"/>
    <mergeCell ref="AC1313:AC1315"/>
    <mergeCell ref="AH1313:AH1315"/>
    <mergeCell ref="AI1313:AI1315"/>
    <mergeCell ref="AJ1313:AJ1315"/>
    <mergeCell ref="T1263:T1265"/>
    <mergeCell ref="U1263:U1265"/>
    <mergeCell ref="V1263:V1265"/>
    <mergeCell ref="W1263:W1265"/>
    <mergeCell ref="AE1263:AE1265"/>
    <mergeCell ref="X1263:X1265"/>
    <mergeCell ref="Y1263:Y1265"/>
    <mergeCell ref="Z1263:Z1265"/>
    <mergeCell ref="AA1263:AA1265"/>
    <mergeCell ref="AB1263:AB1265"/>
    <mergeCell ref="AC1263:AC1265"/>
    <mergeCell ref="AI1329:AI1331"/>
    <mergeCell ref="AJ1329:AJ1331"/>
    <mergeCell ref="AI1269:AI1271"/>
    <mergeCell ref="AJ1269:AJ1271"/>
    <mergeCell ref="Z1272:Z1274"/>
    <mergeCell ref="W1294:W1296"/>
    <mergeCell ref="X1294:X1296"/>
    <mergeCell ref="Z1294:Z1296"/>
    <mergeCell ref="AA1294:AA1296"/>
    <mergeCell ref="W1310:W1312"/>
    <mergeCell ref="X1310:X1312"/>
    <mergeCell ref="AD1272:AD1274"/>
    <mergeCell ref="AE1272:AE1274"/>
    <mergeCell ref="AF1272:AF1274"/>
    <mergeCell ref="U1253:U1256"/>
    <mergeCell ref="AC1294:AC1296"/>
    <mergeCell ref="AD1294:AD1296"/>
    <mergeCell ref="AE1294:AE1296"/>
    <mergeCell ref="AH1310:AH1312"/>
    <mergeCell ref="AE1316:AE1318"/>
    <mergeCell ref="AC1307:AC1309"/>
    <mergeCell ref="AD1307:AD1309"/>
    <mergeCell ref="AE1307:AE1309"/>
    <mergeCell ref="W1304:W1306"/>
    <mergeCell ref="Y1313:Y1315"/>
    <mergeCell ref="Z1313:Z1315"/>
    <mergeCell ref="T1313:T1315"/>
    <mergeCell ref="Y1297:Y1299"/>
    <mergeCell ref="Z1297:Z1299"/>
    <mergeCell ref="AA1297:AA1299"/>
    <mergeCell ref="AB1297:AB1299"/>
    <mergeCell ref="W1278:W1280"/>
    <mergeCell ref="X1278:X1280"/>
    <mergeCell ref="Z1278:Z1280"/>
    <mergeCell ref="AA1278:AA1280"/>
    <mergeCell ref="AC1278:AC1280"/>
    <mergeCell ref="AD1278:AD1280"/>
    <mergeCell ref="AE1278:AE1280"/>
    <mergeCell ref="AF1278:AF1280"/>
    <mergeCell ref="AG1278:AG1280"/>
    <mergeCell ref="X1272:X1274"/>
    <mergeCell ref="N1281:N1284"/>
    <mergeCell ref="O1281:O1284"/>
    <mergeCell ref="Z1307:Z1309"/>
    <mergeCell ref="AC1310:AC1312"/>
    <mergeCell ref="AD1310:AD1312"/>
    <mergeCell ref="G1297:G1299"/>
    <mergeCell ref="H1297:H1299"/>
    <mergeCell ref="I1297:I1299"/>
    <mergeCell ref="X1300:X1303"/>
    <mergeCell ref="Y1300:Y1303"/>
    <mergeCell ref="W1297:W1299"/>
    <mergeCell ref="X1297:X1299"/>
    <mergeCell ref="H1300:H1303"/>
    <mergeCell ref="AF1291:AF1293"/>
    <mergeCell ref="AG1291:AG1293"/>
    <mergeCell ref="AH1291:AH1293"/>
    <mergeCell ref="P1288:P1290"/>
    <mergeCell ref="Q1288:Q1290"/>
    <mergeCell ref="R1288:R1290"/>
    <mergeCell ref="S1288:S1290"/>
    <mergeCell ref="T1288:T1290"/>
    <mergeCell ref="U1288:U1290"/>
    <mergeCell ref="V1288:V1290"/>
    <mergeCell ref="W1288:W1290"/>
    <mergeCell ref="X1288:X1290"/>
    <mergeCell ref="Y1288:Y1290"/>
    <mergeCell ref="Z1288:Z1290"/>
    <mergeCell ref="AA1288:AA1290"/>
    <mergeCell ref="AB1288:AB1290"/>
    <mergeCell ref="AC1288:AC1290"/>
    <mergeCell ref="AD1288:AD1290"/>
    <mergeCell ref="AE1288:AE1290"/>
    <mergeCell ref="AF1294:AF1296"/>
    <mergeCell ref="AG1294:AG1296"/>
    <mergeCell ref="AH1294:AH1296"/>
    <mergeCell ref="Y1307:Y1309"/>
    <mergeCell ref="B1319:B1322"/>
    <mergeCell ref="C1319:C1322"/>
    <mergeCell ref="D1319:D1322"/>
    <mergeCell ref="B1281:B1284"/>
    <mergeCell ref="D1269:D1271"/>
    <mergeCell ref="B1272:B1274"/>
    <mergeCell ref="C1272:C1274"/>
    <mergeCell ref="D1272:D1274"/>
    <mergeCell ref="B1275:B1277"/>
    <mergeCell ref="C1275:C1277"/>
    <mergeCell ref="G1281:G1284"/>
    <mergeCell ref="H1281:H1284"/>
    <mergeCell ref="I1281:I1284"/>
    <mergeCell ref="AA1300:AA1303"/>
    <mergeCell ref="AB1300:AB1303"/>
    <mergeCell ref="S1304:S1306"/>
    <mergeCell ref="E1272:E1274"/>
    <mergeCell ref="P1291:P1293"/>
    <mergeCell ref="Q1291:Q1293"/>
    <mergeCell ref="AC1319:AC1322"/>
    <mergeCell ref="AD1319:AD1322"/>
    <mergeCell ref="AE1319:AE1322"/>
    <mergeCell ref="AF1319:AF1322"/>
    <mergeCell ref="AG1319:AG1322"/>
    <mergeCell ref="AH1319:AH1322"/>
    <mergeCell ref="AI1319:AI1322"/>
    <mergeCell ref="AJ1319:AJ1322"/>
    <mergeCell ref="AI1316:AI1318"/>
    <mergeCell ref="E1285:E1287"/>
    <mergeCell ref="F1285:F1287"/>
    <mergeCell ref="G1285:G1287"/>
    <mergeCell ref="H1285:H1287"/>
    <mergeCell ref="I1285:I1287"/>
    <mergeCell ref="N1285:N1287"/>
    <mergeCell ref="O1285:O1287"/>
    <mergeCell ref="P1285:P1287"/>
    <mergeCell ref="Q1285:Q1287"/>
    <mergeCell ref="R1285:R1287"/>
    <mergeCell ref="S1285:S1287"/>
    <mergeCell ref="T1285:T1287"/>
    <mergeCell ref="U1285:U1287"/>
    <mergeCell ref="AG1313:AG1315"/>
    <mergeCell ref="O1313:O1315"/>
    <mergeCell ref="P1313:P1315"/>
    <mergeCell ref="Q1313:Q1315"/>
    <mergeCell ref="R1313:R1315"/>
    <mergeCell ref="S1313:S1315"/>
    <mergeCell ref="W1307:W1309"/>
    <mergeCell ref="T1307:T1309"/>
    <mergeCell ref="X1304:X1306"/>
    <mergeCell ref="G1294:G1296"/>
    <mergeCell ref="H1294:H1296"/>
    <mergeCell ref="I1294:I1296"/>
    <mergeCell ref="N1294:N1296"/>
    <mergeCell ref="O1294:O1296"/>
    <mergeCell ref="P1294:P1296"/>
    <mergeCell ref="Q1294:Q1296"/>
    <mergeCell ref="R1294:R1296"/>
    <mergeCell ref="S1294:S1296"/>
    <mergeCell ref="T1294:T1296"/>
    <mergeCell ref="U1294:U1296"/>
    <mergeCell ref="AC1291:AC1293"/>
    <mergeCell ref="AD1291:AD1293"/>
    <mergeCell ref="AE1291:AE1293"/>
    <mergeCell ref="G1199:G1201"/>
    <mergeCell ref="H1199:H1201"/>
    <mergeCell ref="I1199:I1201"/>
    <mergeCell ref="H1224:H1225"/>
    <mergeCell ref="H1226:H1228"/>
    <mergeCell ref="W1291:W1293"/>
    <mergeCell ref="X1291:X1293"/>
    <mergeCell ref="Y1291:Y1293"/>
    <mergeCell ref="Z1291:Z1293"/>
    <mergeCell ref="AA1291:AA1293"/>
    <mergeCell ref="AB1291:AB1293"/>
    <mergeCell ref="W1173:W1175"/>
    <mergeCell ref="X1173:X1175"/>
    <mergeCell ref="Y1173:Y1175"/>
    <mergeCell ref="Z1173:Z1175"/>
    <mergeCell ref="AA1173:AA1175"/>
    <mergeCell ref="Z1244:Z1246"/>
    <mergeCell ref="AA1244:AA1246"/>
    <mergeCell ref="AB1244:AB1246"/>
    <mergeCell ref="S1263:S1265"/>
    <mergeCell ref="W1281:W1284"/>
    <mergeCell ref="W1272:W1274"/>
    <mergeCell ref="V1272:V1274"/>
    <mergeCell ref="P1143:P1145"/>
    <mergeCell ref="AB1272:AB1274"/>
    <mergeCell ref="V1176:V1178"/>
    <mergeCell ref="P1281:P1284"/>
    <mergeCell ref="Q1281:Q1284"/>
    <mergeCell ref="X1281:X1284"/>
    <mergeCell ref="O1146:O1148"/>
    <mergeCell ref="S1257:S1259"/>
    <mergeCell ref="T1257:T1259"/>
    <mergeCell ref="W1257:W1259"/>
    <mergeCell ref="N1269:N1271"/>
    <mergeCell ref="AA1272:AA1274"/>
    <mergeCell ref="AB1266:AB1268"/>
    <mergeCell ref="U1176:U1178"/>
    <mergeCell ref="AB1173:AB1175"/>
    <mergeCell ref="R1179:R1182"/>
    <mergeCell ref="U1189:U1192"/>
    <mergeCell ref="V1189:V1192"/>
    <mergeCell ref="W1189:W1192"/>
    <mergeCell ref="O1183:O1185"/>
    <mergeCell ref="R1193:R1195"/>
    <mergeCell ref="Z1183:Z1185"/>
    <mergeCell ref="I1170:I1172"/>
    <mergeCell ref="T1206:T1208"/>
    <mergeCell ref="N1222:N1223"/>
    <mergeCell ref="P1183:P1185"/>
    <mergeCell ref="Q1183:Q1185"/>
    <mergeCell ref="G1179:G1182"/>
    <mergeCell ref="G1183:G1185"/>
    <mergeCell ref="H1183:H1185"/>
    <mergeCell ref="I1183:I1185"/>
    <mergeCell ref="AB1222:AB1223"/>
    <mergeCell ref="Z1235:Z1237"/>
    <mergeCell ref="AA1235:AA1237"/>
    <mergeCell ref="AB1235:AB1237"/>
    <mergeCell ref="W1224:W1225"/>
    <mergeCell ref="Q1257:Q1259"/>
    <mergeCell ref="R1257:R1259"/>
    <mergeCell ref="I1202:I1205"/>
    <mergeCell ref="N1202:N1205"/>
    <mergeCell ref="O1202:O1205"/>
    <mergeCell ref="D57:D59"/>
    <mergeCell ref="E57:E59"/>
    <mergeCell ref="F57:F59"/>
    <mergeCell ref="G57:G59"/>
    <mergeCell ref="H57:H59"/>
    <mergeCell ref="I57:I59"/>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AH57:AH59"/>
    <mergeCell ref="AI57:AI59"/>
    <mergeCell ref="AJ57:AJ59"/>
    <mergeCell ref="B1288:B1290"/>
    <mergeCell ref="C1288:C1290"/>
    <mergeCell ref="D1288:D1290"/>
    <mergeCell ref="E1288:E1290"/>
    <mergeCell ref="F1288:F1290"/>
    <mergeCell ref="G1288:G1290"/>
    <mergeCell ref="H1288:H1290"/>
    <mergeCell ref="I1288:I1290"/>
    <mergeCell ref="B469:B472"/>
    <mergeCell ref="C469:C472"/>
    <mergeCell ref="D469:D472"/>
    <mergeCell ref="E469:E472"/>
    <mergeCell ref="F469:F472"/>
    <mergeCell ref="G469:G472"/>
    <mergeCell ref="H469:H472"/>
    <mergeCell ref="U469:U472"/>
    <mergeCell ref="V469:V472"/>
    <mergeCell ref="W469:W472"/>
    <mergeCell ref="X469:X472"/>
    <mergeCell ref="Y469:Y472"/>
    <mergeCell ref="Z469:Z472"/>
    <mergeCell ref="AA469:AA472"/>
    <mergeCell ref="AB469:AB472"/>
    <mergeCell ref="AA989:AA991"/>
    <mergeCell ref="Y995:Y997"/>
    <mergeCell ref="Y998:Y1000"/>
    <mergeCell ref="N1120:N1123"/>
    <mergeCell ref="AC1272:AC1274"/>
    <mergeCell ref="B593:B595"/>
    <mergeCell ref="C593:C595"/>
    <mergeCell ref="D593:D595"/>
    <mergeCell ref="E593:E595"/>
    <mergeCell ref="F593:F595"/>
    <mergeCell ref="N593:N595"/>
    <mergeCell ref="O593:O595"/>
    <mergeCell ref="W593:W595"/>
    <mergeCell ref="X593:X595"/>
    <mergeCell ref="Y593:Y595"/>
    <mergeCell ref="Z593:Z595"/>
    <mergeCell ref="AA593:AA595"/>
    <mergeCell ref="AB593:AB595"/>
    <mergeCell ref="AC593:AC595"/>
    <mergeCell ref="AD593:AD595"/>
    <mergeCell ref="AE593:AE595"/>
    <mergeCell ref="AF593:AF595"/>
    <mergeCell ref="AG593:AG595"/>
    <mergeCell ref="AH593:AH595"/>
    <mergeCell ref="AI593:AI595"/>
    <mergeCell ref="AJ593:AJ595"/>
    <mergeCell ref="B1229:B1231"/>
    <mergeCell ref="C1229:C1231"/>
    <mergeCell ref="D1229:D1231"/>
    <mergeCell ref="E1229:E1231"/>
    <mergeCell ref="F1229:F1231"/>
    <mergeCell ref="G1229:G1231"/>
    <mergeCell ref="H1229:H1231"/>
    <mergeCell ref="I1229:I1231"/>
    <mergeCell ref="N1229:N1231"/>
    <mergeCell ref="O1229:O1231"/>
    <mergeCell ref="P1229:P1231"/>
    <mergeCell ref="Q1229:Q1231"/>
    <mergeCell ref="R1229:R1231"/>
    <mergeCell ref="S1229:S1231"/>
    <mergeCell ref="T1229:T1231"/>
    <mergeCell ref="U1229:U1231"/>
    <mergeCell ref="V1229:V1231"/>
    <mergeCell ref="W1229:W1231"/>
    <mergeCell ref="X1229:X1231"/>
    <mergeCell ref="Y1229:Y1231"/>
    <mergeCell ref="Z1229:Z1231"/>
    <mergeCell ref="AA1229:AA1231"/>
    <mergeCell ref="AB1229:AB1231"/>
    <mergeCell ref="AC1229:AC1231"/>
    <mergeCell ref="AD1229:AD1231"/>
    <mergeCell ref="AE1229:AE1231"/>
    <mergeCell ref="AF1229:AF1231"/>
    <mergeCell ref="AG1229:AG1231"/>
    <mergeCell ref="AH1229:AH1231"/>
    <mergeCell ref="AI1229:AI1231"/>
    <mergeCell ref="AJ1229:AJ1231"/>
    <mergeCell ref="F1176:F1178"/>
    <mergeCell ref="G1176:G1178"/>
    <mergeCell ref="I1176:I1178"/>
    <mergeCell ref="E1156:E1159"/>
    <mergeCell ref="F1156:F1159"/>
    <mergeCell ref="E1163:E1165"/>
    <mergeCell ref="F1163:F1165"/>
    <mergeCell ref="AI1146:AI1148"/>
    <mergeCell ref="AH1149:AH1151"/>
    <mergeCell ref="AI1149:AI1151"/>
    <mergeCell ref="AD1219:AD1221"/>
    <mergeCell ref="AE1219:AE1221"/>
    <mergeCell ref="AF1219:AF1221"/>
    <mergeCell ref="S1176:S1178"/>
    <mergeCell ref="X1189:X1192"/>
    <mergeCell ref="Y1189:Y1192"/>
    <mergeCell ref="Z1189:Z1192"/>
    <mergeCell ref="AA1189:AA1192"/>
    <mergeCell ref="AB1189:AB1192"/>
    <mergeCell ref="B433:B435"/>
    <mergeCell ref="C433:C435"/>
    <mergeCell ref="D433:D435"/>
    <mergeCell ref="E433:E435"/>
    <mergeCell ref="F433:F435"/>
    <mergeCell ref="G433:G435"/>
    <mergeCell ref="H433:H435"/>
    <mergeCell ref="I433:I435"/>
    <mergeCell ref="N433:N435"/>
    <mergeCell ref="O433:O435"/>
    <mergeCell ref="P433:P435"/>
    <mergeCell ref="Q433:Q435"/>
    <mergeCell ref="R433:R435"/>
    <mergeCell ref="S433:S435"/>
    <mergeCell ref="T433:T435"/>
    <mergeCell ref="U433:U435"/>
    <mergeCell ref="V433:V435"/>
    <mergeCell ref="W433:W435"/>
    <mergeCell ref="X433:X435"/>
    <mergeCell ref="Y433:Y435"/>
    <mergeCell ref="Z433:Z435"/>
    <mergeCell ref="AA433:AA435"/>
    <mergeCell ref="AB433:AB435"/>
    <mergeCell ref="AC433:AC435"/>
    <mergeCell ref="AD433:AD435"/>
    <mergeCell ref="AE433:AE435"/>
    <mergeCell ref="AF433:AF435"/>
    <mergeCell ref="AG433:AG435"/>
    <mergeCell ref="AH433:AH435"/>
    <mergeCell ref="AI433:AI435"/>
    <mergeCell ref="AJ433:AJ435"/>
    <mergeCell ref="B436:B438"/>
    <mergeCell ref="C436:C438"/>
    <mergeCell ref="D436:D438"/>
    <mergeCell ref="E436:E438"/>
    <mergeCell ref="F436:F438"/>
    <mergeCell ref="G436:G438"/>
    <mergeCell ref="H436:H438"/>
    <mergeCell ref="I436:I438"/>
    <mergeCell ref="N436:N438"/>
    <mergeCell ref="O436:O438"/>
    <mergeCell ref="P436:P438"/>
    <mergeCell ref="Q436:Q438"/>
    <mergeCell ref="R436:R438"/>
    <mergeCell ref="S436:S438"/>
    <mergeCell ref="T436:T438"/>
    <mergeCell ref="U436:U438"/>
    <mergeCell ref="V436:V438"/>
    <mergeCell ref="W436:W438"/>
    <mergeCell ref="X436:X438"/>
    <mergeCell ref="Y436:Y438"/>
    <mergeCell ref="Z436:Z438"/>
    <mergeCell ref="AA436:AA438"/>
    <mergeCell ref="AB436:AB438"/>
    <mergeCell ref="AC436:AC438"/>
    <mergeCell ref="AD436:AD438"/>
    <mergeCell ref="AE436:AE438"/>
    <mergeCell ref="AF436:AF438"/>
    <mergeCell ref="AG436:AG438"/>
    <mergeCell ref="AH436:AH438"/>
    <mergeCell ref="AI436:AI438"/>
    <mergeCell ref="AJ436:AJ438"/>
    <mergeCell ref="B102:B104"/>
    <mergeCell ref="C102:C104"/>
    <mergeCell ref="D102:D104"/>
    <mergeCell ref="E102:E104"/>
    <mergeCell ref="F102:F104"/>
    <mergeCell ref="G102:G104"/>
    <mergeCell ref="H102:H104"/>
    <mergeCell ref="I102:I104"/>
    <mergeCell ref="N102:N104"/>
    <mergeCell ref="O102:O104"/>
    <mergeCell ref="P102:P104"/>
    <mergeCell ref="Q102:Q104"/>
    <mergeCell ref="R102:R104"/>
    <mergeCell ref="S102:S104"/>
    <mergeCell ref="T102:T104"/>
    <mergeCell ref="U102:U104"/>
    <mergeCell ref="V102:V104"/>
    <mergeCell ref="W102:W104"/>
    <mergeCell ref="X102:X104"/>
    <mergeCell ref="Y102:Y104"/>
    <mergeCell ref="Z102:Z104"/>
    <mergeCell ref="AA102:AA104"/>
    <mergeCell ref="AB102:AB104"/>
    <mergeCell ref="AC102:AC104"/>
    <mergeCell ref="AD102:AD104"/>
    <mergeCell ref="AE102:AE104"/>
    <mergeCell ref="AF102:AF104"/>
    <mergeCell ref="AG102:AG104"/>
    <mergeCell ref="AH102:AH104"/>
    <mergeCell ref="AI102:AI104"/>
    <mergeCell ref="AJ102:AJ104"/>
    <mergeCell ref="B105:B107"/>
    <mergeCell ref="C105:C107"/>
    <mergeCell ref="D105:D107"/>
    <mergeCell ref="E105:E107"/>
    <mergeCell ref="F105:F107"/>
    <mergeCell ref="G105:G107"/>
    <mergeCell ref="H105:H107"/>
    <mergeCell ref="I105:I107"/>
    <mergeCell ref="N105:N107"/>
    <mergeCell ref="O105:O107"/>
    <mergeCell ref="P105:P107"/>
    <mergeCell ref="Q105:Q107"/>
    <mergeCell ref="R105:R107"/>
    <mergeCell ref="S105:S107"/>
    <mergeCell ref="T105:T107"/>
    <mergeCell ref="U105:U107"/>
    <mergeCell ref="V105:V107"/>
    <mergeCell ref="W105:W107"/>
    <mergeCell ref="X105:X107"/>
    <mergeCell ref="Y105:Y107"/>
    <mergeCell ref="Z105:Z107"/>
    <mergeCell ref="AA105:AA107"/>
    <mergeCell ref="AB105:AB107"/>
    <mergeCell ref="AC105:AC107"/>
    <mergeCell ref="AD105:AD107"/>
    <mergeCell ref="AE105:AE107"/>
    <mergeCell ref="AF105:AF107"/>
    <mergeCell ref="AG105:AG107"/>
    <mergeCell ref="AH105:AH107"/>
    <mergeCell ref="AI105:AI107"/>
    <mergeCell ref="AJ105:AJ107"/>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2025-09-23T08:49:51Z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