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https://vrmlt-my.sharepoint.com/personal/dalia_ceslauskaite_vrm_lt/Documents/Desktop/Kvietimo planai/"/>
    </mc:Choice>
  </mc:AlternateContent>
  <xr:revisionPtr revIDLastSave="613" documentId="13_ncr:1_{DB23D185-C045-4C8E-BF31-ADFB19C9A7FE}" xr6:coauthVersionLast="47" xr6:coauthVersionMax="47" xr10:uidLastSave="{8075ADF0-BB66-47EC-8C66-8107BC5B9948}"/>
  <bookViews>
    <workbookView xWindow="-110" yWindow="-110" windowWidth="19420" windowHeight="10420" xr2:uid="{00000000-000D-0000-FFFF-FFFF00000000}"/>
  </bookViews>
  <sheets>
    <sheet name="Lapas1" sheetId="1" r:id="rId1"/>
  </sheets>
  <definedNames>
    <definedName name="_xlnm._FilterDatabase" localSheetId="0" hidden="1">Lapas1!$A$30:$PZ$1259</definedName>
    <definedName name="_xlnm.Print_Area" localSheetId="0">Lapas1!$A$1:$AJ$152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83" i="1" l="1"/>
  <c r="AE563" i="1"/>
  <c r="T563" i="1"/>
  <c r="AE1036" i="1"/>
  <c r="T1036" i="1"/>
  <c r="U1036" i="1" s="1"/>
  <c r="AE1033" i="1"/>
  <c r="T1033" i="1"/>
  <c r="U1033" i="1" s="1"/>
  <c r="AE1030" i="1"/>
  <c r="T1030" i="1"/>
  <c r="U1030" i="1" s="1"/>
  <c r="AE52" i="1"/>
  <c r="T52" i="1"/>
  <c r="AD1002" i="1" l="1"/>
  <c r="T1002" i="1"/>
  <c r="AD999" i="1"/>
  <c r="T999" i="1"/>
  <c r="AD995" i="1"/>
  <c r="T995" i="1"/>
  <c r="AE588" i="1" l="1"/>
  <c r="T588" i="1"/>
  <c r="AE826" i="1"/>
  <c r="T826" i="1"/>
  <c r="AE395" i="1" l="1"/>
  <c r="T395" i="1"/>
  <c r="AE1219" i="1" l="1"/>
  <c r="T1219" i="1"/>
  <c r="U1219" i="1" s="1"/>
  <c r="AD966" i="1"/>
  <c r="T966" i="1"/>
  <c r="U966" i="1" s="1"/>
  <c r="AD963" i="1"/>
  <c r="T963" i="1"/>
  <c r="U963" i="1" s="1"/>
  <c r="AD969" i="1"/>
  <c r="T969" i="1"/>
  <c r="U969" i="1" s="1"/>
  <c r="AE1246" i="1"/>
  <c r="T1246" i="1"/>
  <c r="U1246" i="1" s="1"/>
  <c r="T460" i="1" l="1"/>
  <c r="T454" i="1"/>
  <c r="T227" i="1" l="1"/>
  <c r="U227" i="1" s="1"/>
  <c r="T221" i="1"/>
  <c r="U221" i="1" s="1"/>
  <c r="AE30" i="1" l="1"/>
  <c r="T30" i="1"/>
  <c r="AE215" i="1" l="1"/>
  <c r="T215" i="1"/>
  <c r="AE212" i="1"/>
  <c r="T212" i="1"/>
  <c r="AE245" i="1" l="1"/>
  <c r="T245" i="1"/>
  <c r="U245" i="1" s="1"/>
  <c r="AE242" i="1"/>
  <c r="T242" i="1"/>
  <c r="U242" i="1" s="1"/>
  <c r="AE240" i="1"/>
  <c r="T240" i="1"/>
  <c r="U240" i="1" s="1"/>
  <c r="AE237" i="1"/>
  <c r="T237" i="1"/>
  <c r="U237" i="1" s="1"/>
  <c r="AE234" i="1"/>
  <c r="T234" i="1"/>
  <c r="U234" i="1" s="1"/>
  <c r="AE800" i="1" l="1"/>
  <c r="T800" i="1"/>
  <c r="U800" i="1" s="1"/>
  <c r="T804" i="1"/>
  <c r="U804" i="1" s="1"/>
  <c r="AE804" i="1"/>
  <c r="AE448" i="1" l="1"/>
  <c r="T448" i="1"/>
  <c r="AE484" i="1" l="1"/>
  <c r="T484" i="1"/>
  <c r="AE480" i="1"/>
  <c r="T480" i="1"/>
  <c r="T429" i="1" l="1"/>
  <c r="AE50" i="1"/>
  <c r="T50" i="1"/>
  <c r="AE180" i="1"/>
  <c r="T180" i="1"/>
  <c r="U180" i="1" s="1"/>
  <c r="AE775" i="1" l="1"/>
  <c r="T775" i="1"/>
  <c r="T265" i="1"/>
  <c r="AE1169" i="1" l="1"/>
  <c r="T1169" i="1"/>
  <c r="U1169" i="1" s="1"/>
  <c r="AE1163" i="1"/>
  <c r="T1163" i="1"/>
  <c r="U1163" i="1" s="1"/>
  <c r="AE1173" i="1"/>
  <c r="T1173" i="1"/>
  <c r="U1173" i="1" s="1"/>
  <c r="AE1167" i="1"/>
  <c r="T1167" i="1"/>
  <c r="U1167" i="1" s="1"/>
  <c r="AE1160" i="1"/>
  <c r="T1160" i="1"/>
  <c r="U1160" i="1" s="1"/>
  <c r="AE1157" i="1"/>
  <c r="T1157" i="1"/>
  <c r="U1157" i="1" s="1"/>
  <c r="AE1154" i="1"/>
  <c r="T1154" i="1"/>
  <c r="U1154" i="1" s="1"/>
  <c r="AE1151" i="1"/>
  <c r="T1151" i="1"/>
  <c r="U1151" i="1" s="1"/>
  <c r="AE1148" i="1"/>
  <c r="T1148" i="1"/>
  <c r="U1148" i="1" s="1"/>
  <c r="AE1112" i="1" l="1"/>
  <c r="T1112" i="1"/>
  <c r="U1112" i="1" s="1"/>
  <c r="AE1122" i="1"/>
  <c r="T1122" i="1"/>
  <c r="U1122" i="1" s="1"/>
  <c r="AE1119" i="1"/>
  <c r="T1119" i="1"/>
  <c r="U1119" i="1" s="1"/>
  <c r="AE1116" i="1"/>
  <c r="T1116" i="1"/>
  <c r="U1116" i="1" s="1"/>
  <c r="AE1109" i="1"/>
  <c r="T1109" i="1"/>
  <c r="U1109" i="1" s="1"/>
  <c r="AE1106" i="1"/>
  <c r="T1106" i="1"/>
  <c r="U1106" i="1" s="1"/>
  <c r="AE1102" i="1"/>
  <c r="T1102" i="1"/>
  <c r="U1102" i="1" s="1"/>
  <c r="AE1057" i="1"/>
  <c r="T1057" i="1"/>
  <c r="U1057" i="1" s="1"/>
  <c r="AE1050" i="1"/>
  <c r="T1050" i="1"/>
  <c r="U1050" i="1" s="1"/>
  <c r="AE1053" i="1"/>
  <c r="T1053" i="1"/>
  <c r="AE1226" i="1" l="1"/>
  <c r="T1226" i="1"/>
  <c r="AE1230" i="1"/>
  <c r="T1230" i="1"/>
  <c r="AE1223" i="1"/>
  <c r="T1223" i="1"/>
  <c r="AE1197" i="1"/>
  <c r="T1197" i="1"/>
  <c r="AE1193" i="1"/>
  <c r="T1193" i="1"/>
  <c r="AE1190" i="1"/>
  <c r="T1190" i="1"/>
  <c r="AE1187" i="1"/>
  <c r="T1187" i="1"/>
  <c r="AE1184" i="1"/>
  <c r="T1184" i="1"/>
  <c r="AE1181" i="1"/>
  <c r="T1181" i="1"/>
  <c r="AE1178" i="1"/>
  <c r="T1178" i="1"/>
  <c r="AE1175" i="1"/>
  <c r="T1175" i="1"/>
  <c r="AE1079" i="1" l="1"/>
  <c r="T1089" i="1"/>
  <c r="U1089" i="1" s="1"/>
  <c r="AE1089" i="1"/>
  <c r="T1079" i="1"/>
  <c r="U1079" i="1" s="1"/>
  <c r="AE1099" i="1"/>
  <c r="T1099" i="1"/>
  <c r="U1099" i="1" s="1"/>
  <c r="AE1096" i="1"/>
  <c r="T1096" i="1"/>
  <c r="U1096" i="1" s="1"/>
  <c r="AE1093" i="1"/>
  <c r="T1093" i="1"/>
  <c r="AE1086" i="1"/>
  <c r="T1086" i="1"/>
  <c r="U1086" i="1" s="1"/>
  <c r="AE1083" i="1"/>
  <c r="T1083" i="1"/>
  <c r="U1083" i="1" s="1"/>
  <c r="AE1026" i="1"/>
  <c r="T1026" i="1"/>
  <c r="U1026" i="1" s="1"/>
  <c r="AE1023" i="1"/>
  <c r="T1023" i="1"/>
  <c r="U1023" i="1" s="1"/>
  <c r="AE1020" i="1"/>
  <c r="T1020" i="1"/>
  <c r="U1020" i="1" s="1"/>
  <c r="AE1017" i="1"/>
  <c r="T1017" i="1"/>
  <c r="U1017" i="1" s="1"/>
  <c r="AE1075" i="1"/>
  <c r="T1075" i="1"/>
  <c r="T1072" i="1"/>
  <c r="AE1072" i="1"/>
  <c r="T1069" i="1"/>
  <c r="AE1069" i="1"/>
  <c r="T1066" i="1"/>
  <c r="AE1066" i="1"/>
  <c r="T1063" i="1"/>
  <c r="AE1063" i="1"/>
  <c r="AE1060" i="1"/>
  <c r="T1060" i="1"/>
  <c r="AE517" i="1"/>
  <c r="T517" i="1"/>
  <c r="AE513" i="1"/>
  <c r="T513" i="1"/>
  <c r="AE510" i="1"/>
  <c r="T510" i="1"/>
  <c r="AE507" i="1"/>
  <c r="T507" i="1"/>
  <c r="T1243" i="1"/>
  <c r="U1243" i="1" s="1"/>
  <c r="T1239" i="1"/>
  <c r="U1239" i="1" s="1"/>
  <c r="T1236" i="1"/>
  <c r="U1236" i="1" s="1"/>
  <c r="T1233" i="1"/>
  <c r="U1233" i="1" s="1"/>
  <c r="AE1243" i="1"/>
  <c r="AE1239" i="1"/>
  <c r="AE1236" i="1"/>
  <c r="AE1233" i="1"/>
  <c r="AE1259" i="1" l="1"/>
  <c r="T1259" i="1"/>
  <c r="AE1255" i="1" l="1"/>
  <c r="T1255" i="1"/>
  <c r="T1252" i="1"/>
  <c r="AE1252" i="1"/>
  <c r="T1249" i="1"/>
  <c r="AE1249" i="1"/>
  <c r="AD1015" i="1"/>
  <c r="AD1011" i="1"/>
  <c r="AD1008" i="1"/>
  <c r="AD1005" i="1"/>
  <c r="T1015" i="1"/>
  <c r="U1015" i="1" s="1"/>
  <c r="T1011" i="1"/>
  <c r="U1011" i="1" s="1"/>
  <c r="T1008" i="1"/>
  <c r="U1008" i="1" s="1"/>
  <c r="T1005" i="1"/>
  <c r="AE1216" i="1" l="1"/>
  <c r="T1216" i="1"/>
  <c r="U1216" i="1" s="1"/>
  <c r="AE1213" i="1"/>
  <c r="T1213" i="1"/>
  <c r="U1213" i="1" s="1"/>
  <c r="AE1210" i="1"/>
  <c r="T1210" i="1"/>
  <c r="U1210" i="1" s="1"/>
  <c r="AE1207" i="1"/>
  <c r="T1207" i="1"/>
  <c r="AE1204" i="1"/>
  <c r="T1204" i="1"/>
  <c r="U1204" i="1" s="1"/>
  <c r="AE1200" i="1"/>
  <c r="T1200" i="1"/>
  <c r="U1200" i="1" s="1"/>
  <c r="AD976" i="1" l="1"/>
  <c r="AD992" i="1"/>
  <c r="AD989" i="1"/>
  <c r="AD986" i="1"/>
  <c r="AD983" i="1"/>
  <c r="AD980" i="1"/>
  <c r="AD973" i="1"/>
  <c r="T992" i="1"/>
  <c r="T989" i="1"/>
  <c r="T986" i="1"/>
  <c r="T983" i="1"/>
  <c r="T980" i="1"/>
  <c r="T976" i="1"/>
  <c r="T973" i="1"/>
  <c r="AE600" i="1" l="1"/>
  <c r="AE597" i="1"/>
  <c r="AE594" i="1"/>
  <c r="AE591" i="1"/>
  <c r="T600" i="1"/>
  <c r="U600" i="1" s="1"/>
  <c r="T597" i="1"/>
  <c r="U597" i="1" s="1"/>
  <c r="T594" i="1"/>
  <c r="U594" i="1" s="1"/>
  <c r="T591" i="1"/>
  <c r="U591" i="1" s="1"/>
  <c r="T537" i="1" l="1"/>
  <c r="U537" i="1" s="1"/>
  <c r="AE535" i="1"/>
  <c r="T535" i="1"/>
  <c r="U535" i="1" s="1"/>
  <c r="T523" i="1"/>
  <c r="U523" i="1" s="1"/>
  <c r="AE523" i="1"/>
  <c r="T526" i="1"/>
  <c r="U526" i="1" s="1"/>
  <c r="AE526" i="1"/>
  <c r="T529" i="1"/>
  <c r="U529" i="1" s="1"/>
  <c r="AE529" i="1"/>
  <c r="T532" i="1"/>
  <c r="U532" i="1" s="1"/>
  <c r="AE532" i="1"/>
  <c r="AE520" i="1"/>
  <c r="T520" i="1"/>
  <c r="U520" i="1" s="1"/>
  <c r="AE537" i="1"/>
  <c r="AE1145" i="1"/>
  <c r="AE1143" i="1"/>
  <c r="AE1141" i="1"/>
  <c r="AE1138" i="1"/>
  <c r="AE1134" i="1"/>
  <c r="AE1131" i="1"/>
  <c r="AE1128" i="1"/>
  <c r="AE1125" i="1"/>
  <c r="T1145" i="1"/>
  <c r="U1145" i="1" s="1"/>
  <c r="T1143" i="1"/>
  <c r="T1141" i="1"/>
  <c r="T1138" i="1"/>
  <c r="T1134" i="1"/>
  <c r="U1134" i="1" s="1"/>
  <c r="T1131" i="1"/>
  <c r="T1128" i="1"/>
  <c r="U1128" i="1" s="1"/>
  <c r="T1125" i="1"/>
  <c r="U1125" i="1" s="1"/>
  <c r="AE1046" i="1"/>
  <c r="AE1044" i="1"/>
  <c r="AE1042" i="1"/>
  <c r="AE1039" i="1"/>
  <c r="T930" i="1"/>
  <c r="U930" i="1" s="1"/>
  <c r="T927" i="1"/>
  <c r="U927" i="1" s="1"/>
  <c r="T924" i="1"/>
  <c r="U924" i="1" s="1"/>
  <c r="T921" i="1"/>
  <c r="U921" i="1" s="1"/>
  <c r="T918" i="1"/>
  <c r="U918" i="1" s="1"/>
  <c r="T915" i="1"/>
  <c r="U915" i="1" s="1"/>
  <c r="T912" i="1"/>
  <c r="U912" i="1" s="1"/>
  <c r="T908" i="1"/>
  <c r="T905" i="1"/>
  <c r="U905" i="1" s="1"/>
  <c r="T902" i="1"/>
  <c r="U902" i="1" s="1"/>
  <c r="T899" i="1"/>
  <c r="U899" i="1" s="1"/>
  <c r="AD930" i="1"/>
  <c r="AD927" i="1"/>
  <c r="AD924" i="1"/>
  <c r="AD921" i="1"/>
  <c r="AD918" i="1"/>
  <c r="AD915" i="1"/>
  <c r="AD912" i="1"/>
  <c r="AD908" i="1"/>
  <c r="AD905" i="1"/>
  <c r="AD902" i="1"/>
  <c r="AD899" i="1"/>
  <c r="AD895" i="1"/>
  <c r="AB895" i="1"/>
  <c r="T895" i="1"/>
  <c r="U895" i="1" s="1"/>
  <c r="T108" i="1" l="1"/>
  <c r="AE477" i="1"/>
  <c r="T477" i="1"/>
  <c r="AE670" i="1"/>
  <c r="AE675" i="1"/>
  <c r="T675" i="1"/>
  <c r="U675" i="1" s="1"/>
  <c r="T670" i="1"/>
  <c r="U670" i="1" s="1"/>
  <c r="AE672" i="1"/>
  <c r="T672" i="1"/>
  <c r="U672" i="1" s="1"/>
  <c r="AE667" i="1"/>
  <c r="T667" i="1"/>
  <c r="U667" i="1" s="1"/>
  <c r="AE664" i="1"/>
  <c r="T664" i="1"/>
  <c r="U664" i="1" s="1"/>
  <c r="AE660" i="1"/>
  <c r="T660" i="1"/>
  <c r="U660" i="1" s="1"/>
  <c r="AE683" i="1" l="1"/>
  <c r="T683" i="1"/>
  <c r="U683" i="1" s="1"/>
  <c r="AE687" i="1"/>
  <c r="T687" i="1"/>
  <c r="AE680" i="1"/>
  <c r="T680" i="1"/>
  <c r="U680" i="1" s="1"/>
  <c r="AE677" i="1"/>
  <c r="T677" i="1"/>
  <c r="U677" i="1" s="1"/>
  <c r="T547" i="1" l="1"/>
  <c r="T560" i="1"/>
  <c r="AE554" i="1"/>
  <c r="AE544" i="1"/>
  <c r="AE560" i="1"/>
  <c r="AE557" i="1"/>
  <c r="T557" i="1"/>
  <c r="AE551" i="1"/>
  <c r="T551" i="1"/>
  <c r="T544" i="1"/>
  <c r="AE541" i="1"/>
  <c r="T541" i="1"/>
  <c r="T554" i="1" l="1"/>
  <c r="T1039" i="1"/>
  <c r="T1046" i="1"/>
  <c r="T1042" i="1"/>
  <c r="T1044" i="1"/>
  <c r="AE571" i="1"/>
  <c r="T571" i="1"/>
  <c r="U571" i="1" s="1"/>
  <c r="AE569" i="1"/>
  <c r="T569" i="1"/>
  <c r="U569" i="1" s="1"/>
  <c r="AE566" i="1"/>
  <c r="T566" i="1"/>
  <c r="U566" i="1" s="1"/>
  <c r="T427" i="1"/>
  <c r="U427" i="1" s="1"/>
  <c r="AE427" i="1"/>
  <c r="AE429" i="1"/>
  <c r="AE424" i="1"/>
  <c r="T424" i="1"/>
  <c r="U424" i="1" s="1"/>
  <c r="AE421" i="1"/>
  <c r="T421" i="1"/>
  <c r="U421" i="1" s="1"/>
  <c r="AE417" i="1"/>
  <c r="T417" i="1"/>
  <c r="U417" i="1" s="1"/>
  <c r="AE414" i="1"/>
  <c r="T414" i="1"/>
  <c r="U414" i="1" s="1"/>
  <c r="AE412" i="1"/>
  <c r="T412" i="1"/>
  <c r="U412" i="1" s="1"/>
  <c r="AE409" i="1"/>
  <c r="T409" i="1"/>
  <c r="U409" i="1" s="1"/>
  <c r="T406" i="1"/>
  <c r="U406" i="1" s="1"/>
  <c r="AE406" i="1"/>
  <c r="AE402" i="1"/>
  <c r="AE399" i="1"/>
  <c r="T402" i="1"/>
  <c r="U402" i="1" s="1"/>
  <c r="T399" i="1"/>
  <c r="U399" i="1" s="1"/>
  <c r="AE620" i="1" l="1"/>
  <c r="T620" i="1"/>
  <c r="AE616" i="1"/>
  <c r="T616" i="1"/>
  <c r="AE613" i="1"/>
  <c r="T613" i="1"/>
  <c r="AE610" i="1"/>
  <c r="T610" i="1"/>
  <c r="AE607" i="1"/>
  <c r="T607" i="1"/>
  <c r="AE604" i="1"/>
  <c r="T604" i="1"/>
  <c r="AE293" i="1" l="1"/>
  <c r="T293" i="1"/>
  <c r="U293" i="1" s="1"/>
  <c r="AE290" i="1"/>
  <c r="T290" i="1"/>
  <c r="U290" i="1" s="1"/>
  <c r="AE287" i="1"/>
  <c r="T287" i="1"/>
  <c r="U287" i="1" s="1"/>
  <c r="AE284" i="1"/>
  <c r="T284" i="1"/>
  <c r="U284" i="1" s="1"/>
  <c r="AE281" i="1"/>
  <c r="T281" i="1"/>
  <c r="U281" i="1" s="1"/>
  <c r="AE278" i="1"/>
  <c r="T278" i="1"/>
  <c r="U278" i="1" s="1"/>
  <c r="T147" i="1" l="1"/>
  <c r="AE147" i="1"/>
  <c r="AE749" i="1"/>
  <c r="T749" i="1"/>
  <c r="AE745" i="1"/>
  <c r="T745" i="1"/>
  <c r="AE742" i="1"/>
  <c r="T742" i="1"/>
  <c r="AE739" i="1"/>
  <c r="T739" i="1"/>
  <c r="AE736" i="1"/>
  <c r="T736" i="1"/>
  <c r="AE733" i="1"/>
  <c r="T733" i="1"/>
  <c r="AE730" i="1"/>
  <c r="T730" i="1"/>
  <c r="AE727" i="1"/>
  <c r="T727" i="1"/>
  <c r="AE724" i="1"/>
  <c r="T724" i="1"/>
  <c r="AE721" i="1"/>
  <c r="T721" i="1"/>
  <c r="AE718" i="1"/>
  <c r="T718" i="1"/>
  <c r="AE715" i="1"/>
  <c r="T715" i="1"/>
  <c r="AE712" i="1"/>
  <c r="T712" i="1"/>
  <c r="AE709" i="1"/>
  <c r="T709" i="1"/>
  <c r="AE445" i="1" l="1"/>
  <c r="T445" i="1"/>
  <c r="U445" i="1" s="1"/>
  <c r="AE441" i="1"/>
  <c r="T441" i="1"/>
  <c r="U441" i="1" s="1"/>
  <c r="AE438" i="1"/>
  <c r="T438" i="1"/>
  <c r="U438" i="1" s="1"/>
  <c r="AE435" i="1"/>
  <c r="T435" i="1"/>
  <c r="U435" i="1" s="1"/>
  <c r="AE432" i="1"/>
  <c r="T432" i="1"/>
  <c r="AE856" i="1"/>
  <c r="AE852" i="1"/>
  <c r="AE848" i="1"/>
  <c r="AE845" i="1"/>
  <c r="T856" i="1" l="1"/>
  <c r="T852" i="1"/>
  <c r="T848" i="1"/>
  <c r="T845" i="1"/>
  <c r="AE842" i="1"/>
  <c r="T842" i="1"/>
  <c r="AE839" i="1"/>
  <c r="T839" i="1"/>
  <c r="AE836" i="1"/>
  <c r="T836" i="1"/>
  <c r="AE833" i="1"/>
  <c r="T833" i="1"/>
  <c r="AE830" i="1"/>
  <c r="T830" i="1"/>
  <c r="AE772" i="1" l="1"/>
  <c r="T772" i="1"/>
  <c r="AE765" i="1" l="1"/>
  <c r="T765" i="1"/>
  <c r="AE768" i="1" l="1"/>
  <c r="T768" i="1"/>
  <c r="AE762" i="1"/>
  <c r="T762" i="1"/>
  <c r="AE196" i="1"/>
  <c r="T196" i="1"/>
  <c r="AE208" i="1" l="1"/>
  <c r="T208" i="1"/>
  <c r="AE205" i="1"/>
  <c r="T205" i="1"/>
  <c r="AE202" i="1"/>
  <c r="T202" i="1"/>
  <c r="AE199" i="1"/>
  <c r="T199" i="1"/>
  <c r="AE500" i="1"/>
  <c r="T500" i="1"/>
  <c r="AE497" i="1"/>
  <c r="T497" i="1"/>
  <c r="AE494" i="1"/>
  <c r="T494" i="1"/>
  <c r="T485" i="1"/>
  <c r="AE474" i="1" l="1"/>
  <c r="T474" i="1"/>
  <c r="AE471" i="1"/>
  <c r="T471" i="1"/>
  <c r="AE468" i="1"/>
  <c r="T468" i="1"/>
  <c r="AE464" i="1"/>
  <c r="T464" i="1"/>
  <c r="AE460" i="1"/>
  <c r="AE457" i="1"/>
  <c r="T457" i="1"/>
  <c r="AE454" i="1"/>
  <c r="AE451" i="1"/>
  <c r="T451" i="1"/>
  <c r="AE334" i="1" l="1"/>
  <c r="T334" i="1"/>
  <c r="U334" i="1" s="1"/>
  <c r="AE331" i="1"/>
  <c r="T331" i="1"/>
  <c r="U331" i="1" s="1"/>
  <c r="AE328" i="1"/>
  <c r="T328" i="1"/>
  <c r="U328" i="1" s="1"/>
  <c r="AE325" i="1"/>
  <c r="T325" i="1"/>
  <c r="U325" i="1" s="1"/>
  <c r="AE354" i="1"/>
  <c r="T354" i="1"/>
  <c r="AE351" i="1"/>
  <c r="T351" i="1"/>
  <c r="U351" i="1" s="1"/>
  <c r="AE348" i="1"/>
  <c r="T348" i="1"/>
  <c r="U348" i="1" s="1"/>
  <c r="AE344" i="1"/>
  <c r="T344" i="1"/>
  <c r="U344" i="1" s="1"/>
  <c r="AE340" i="1"/>
  <c r="T340" i="1"/>
  <c r="U340" i="1" s="1"/>
  <c r="AE337" i="1"/>
  <c r="T337" i="1"/>
  <c r="U337" i="1" s="1"/>
  <c r="AE322" i="1"/>
  <c r="T322" i="1"/>
  <c r="U322" i="1" s="1"/>
  <c r="AE389" i="1" l="1"/>
  <c r="T389" i="1"/>
  <c r="AE386" i="1"/>
  <c r="T386" i="1"/>
  <c r="AE383" i="1"/>
  <c r="T383" i="1"/>
  <c r="AE380" i="1"/>
  <c r="T380" i="1"/>
  <c r="AE363" i="1"/>
  <c r="T363" i="1"/>
  <c r="AE367" i="1"/>
  <c r="T367" i="1"/>
  <c r="AE392" i="1"/>
  <c r="T392" i="1"/>
  <c r="AE377" i="1"/>
  <c r="T377" i="1"/>
  <c r="AE374" i="1"/>
  <c r="T374" i="1"/>
  <c r="AE371" i="1"/>
  <c r="T371" i="1"/>
  <c r="AE360" i="1"/>
  <c r="T360" i="1"/>
  <c r="AE357" i="1"/>
  <c r="T357" i="1"/>
  <c r="AE635" i="1"/>
  <c r="T635" i="1"/>
  <c r="AE632" i="1"/>
  <c r="T632" i="1"/>
  <c r="AE629" i="1"/>
  <c r="T629" i="1"/>
  <c r="AE626" i="1"/>
  <c r="T626" i="1"/>
  <c r="AE623" i="1"/>
  <c r="T623" i="1"/>
  <c r="AE641" i="1"/>
  <c r="T641" i="1"/>
  <c r="AE638" i="1"/>
  <c r="T638" i="1"/>
  <c r="T797" i="1"/>
  <c r="U797" i="1" s="1"/>
  <c r="AE794" i="1"/>
  <c r="T794" i="1"/>
  <c r="U794" i="1" s="1"/>
  <c r="AE797" i="1"/>
  <c r="AE791" i="1"/>
  <c r="T791" i="1"/>
  <c r="U791" i="1" s="1"/>
  <c r="AE788" i="1"/>
  <c r="T788" i="1"/>
  <c r="U788" i="1" s="1"/>
  <c r="AE785" i="1"/>
  <c r="T785" i="1"/>
  <c r="U785" i="1" s="1"/>
  <c r="AE778" i="1"/>
  <c r="T778" i="1"/>
  <c r="U778" i="1" s="1"/>
  <c r="AE781" i="1"/>
  <c r="T781" i="1"/>
  <c r="U781" i="1" s="1"/>
  <c r="AD950" i="1"/>
  <c r="T950" i="1"/>
  <c r="U950" i="1" s="1"/>
  <c r="AD933" i="1"/>
  <c r="T933" i="1"/>
  <c r="U933" i="1" s="1"/>
  <c r="AD892" i="1"/>
  <c r="T892" i="1"/>
  <c r="U892" i="1" s="1"/>
  <c r="AD889" i="1"/>
  <c r="T889" i="1"/>
  <c r="U889" i="1" s="1"/>
  <c r="AD886" i="1"/>
  <c r="T886" i="1"/>
  <c r="U886" i="1" s="1"/>
  <c r="AD883" i="1"/>
  <c r="T883" i="1"/>
  <c r="AD879" i="1"/>
  <c r="T879" i="1"/>
  <c r="U879" i="1" s="1"/>
  <c r="AD876" i="1"/>
  <c r="T876" i="1"/>
  <c r="U876" i="1" s="1"/>
  <c r="AD873" i="1"/>
  <c r="T873" i="1"/>
  <c r="U873" i="1" s="1"/>
  <c r="AD870" i="1"/>
  <c r="T870" i="1"/>
  <c r="U870" i="1" s="1"/>
  <c r="AD867" i="1"/>
  <c r="T867" i="1"/>
  <c r="U867" i="1" s="1"/>
  <c r="AD864" i="1"/>
  <c r="T864" i="1"/>
  <c r="U864" i="1" s="1"/>
  <c r="AD860" i="1"/>
  <c r="T860" i="1"/>
  <c r="AE585" i="1"/>
  <c r="T585" i="1"/>
  <c r="AE581" i="1"/>
  <c r="T581" i="1"/>
  <c r="AE578" i="1"/>
  <c r="T578" i="1"/>
  <c r="AE575" i="1"/>
  <c r="T575" i="1"/>
  <c r="AE189" i="1"/>
  <c r="T189" i="1"/>
  <c r="AE193" i="1"/>
  <c r="T193" i="1"/>
  <c r="AE186" i="1"/>
  <c r="T186" i="1"/>
  <c r="AE183" i="1"/>
  <c r="T183" i="1"/>
  <c r="AE309" i="1" l="1"/>
  <c r="T309" i="1"/>
  <c r="U309" i="1" s="1"/>
  <c r="AE306" i="1"/>
  <c r="T306" i="1"/>
  <c r="U306" i="1" s="1"/>
  <c r="AE312" i="1"/>
  <c r="T312" i="1"/>
  <c r="U312" i="1" s="1"/>
  <c r="AE319" i="1"/>
  <c r="T319" i="1"/>
  <c r="U319" i="1" s="1"/>
  <c r="AE315" i="1"/>
  <c r="T315" i="1"/>
  <c r="U315" i="1" s="1"/>
  <c r="AE303" i="1"/>
  <c r="T303" i="1"/>
  <c r="U303" i="1" s="1"/>
  <c r="AE300" i="1"/>
  <c r="T300" i="1"/>
  <c r="U300" i="1" s="1"/>
  <c r="AE297" i="1"/>
  <c r="T297" i="1"/>
  <c r="U297" i="1" s="1"/>
  <c r="AE648" i="1" l="1"/>
  <c r="T648" i="1"/>
  <c r="AE658" i="1"/>
  <c r="T658" i="1"/>
  <c r="AE655" i="1"/>
  <c r="T655" i="1"/>
  <c r="AE652" i="1"/>
  <c r="T652" i="1"/>
  <c r="AE645" i="1"/>
  <c r="T645" i="1"/>
  <c r="AE46" i="1"/>
  <c r="T46" i="1"/>
  <c r="AE42" i="1"/>
  <c r="T42" i="1"/>
  <c r="AE39" i="1"/>
  <c r="T39" i="1"/>
  <c r="AE36" i="1"/>
  <c r="T36" i="1"/>
  <c r="AE33" i="1"/>
  <c r="T33" i="1"/>
  <c r="AE158" i="1"/>
  <c r="T158" i="1"/>
  <c r="AE154" i="1"/>
  <c r="T154" i="1"/>
  <c r="AE151" i="1"/>
  <c r="T151" i="1"/>
  <c r="AE148" i="1"/>
  <c r="T148" i="1"/>
  <c r="AE144" i="1"/>
  <c r="T144" i="1"/>
  <c r="AE141" i="1"/>
  <c r="T141" i="1"/>
  <c r="AE138" i="1"/>
  <c r="T138" i="1"/>
  <c r="AE135" i="1"/>
  <c r="T135" i="1"/>
  <c r="AE755" i="1" l="1"/>
  <c r="T755" i="1"/>
  <c r="AE274" i="1"/>
  <c r="T274" i="1"/>
  <c r="AE268" i="1"/>
  <c r="T268" i="1"/>
  <c r="AE271" i="1"/>
  <c r="T271" i="1"/>
  <c r="AE265" i="1"/>
  <c r="AE262" i="1"/>
  <c r="T262" i="1"/>
  <c r="AE258" i="1"/>
  <c r="T258" i="1"/>
  <c r="AE255" i="1"/>
  <c r="T255" i="1"/>
  <c r="AE252" i="1"/>
  <c r="T252" i="1"/>
  <c r="AE249" i="1"/>
  <c r="T249" i="1"/>
  <c r="AE807" i="1" l="1"/>
  <c r="T807" i="1"/>
  <c r="AE759" i="1"/>
  <c r="T759" i="1"/>
  <c r="AE752" i="1"/>
  <c r="T752" i="1"/>
  <c r="AE705" i="1"/>
  <c r="T705" i="1"/>
  <c r="U705" i="1" s="1"/>
  <c r="AE702" i="1"/>
  <c r="T702" i="1"/>
  <c r="AE699" i="1"/>
  <c r="T699" i="1"/>
  <c r="U699" i="1" s="1"/>
  <c r="AE696" i="1"/>
  <c r="T696" i="1"/>
  <c r="U696" i="1" s="1"/>
  <c r="AE693" i="1"/>
  <c r="T693" i="1"/>
  <c r="U693" i="1" s="1"/>
  <c r="AE690" i="1"/>
  <c r="T690" i="1"/>
  <c r="U690" i="1" s="1"/>
  <c r="AE503" i="1" l="1"/>
  <c r="T503" i="1"/>
  <c r="AE230" i="1"/>
  <c r="T230" i="1"/>
  <c r="AE227" i="1"/>
  <c r="AE224" i="1"/>
  <c r="T224" i="1"/>
  <c r="AE221" i="1"/>
  <c r="AE218" i="1"/>
  <c r="T218" i="1"/>
  <c r="U218" i="1" s="1"/>
  <c r="AE92" i="1"/>
  <c r="T92" i="1"/>
  <c r="AE82" i="1"/>
  <c r="T82" i="1"/>
  <c r="AE89" i="1"/>
  <c r="T89" i="1"/>
  <c r="AE86" i="1"/>
  <c r="T86" i="1"/>
  <c r="AE79" i="1"/>
  <c r="T79" i="1"/>
  <c r="AE76" i="1"/>
  <c r="T76" i="1"/>
  <c r="AE73" i="1"/>
  <c r="T73" i="1"/>
  <c r="AE70" i="1"/>
  <c r="T70" i="1"/>
  <c r="AE66" i="1"/>
  <c r="T66" i="1"/>
  <c r="AE63" i="1"/>
  <c r="T63" i="1"/>
  <c r="AE60" i="1"/>
  <c r="T60" i="1"/>
  <c r="AE57" i="1"/>
  <c r="T57" i="1"/>
  <c r="AE54" i="1"/>
  <c r="T54" i="1"/>
  <c r="AD960" i="1" l="1"/>
  <c r="T960" i="1"/>
  <c r="U960" i="1" s="1"/>
  <c r="AD957" i="1"/>
  <c r="AD954" i="1"/>
  <c r="AD947" i="1"/>
  <c r="AD944" i="1"/>
  <c r="AD941" i="1"/>
  <c r="AD937" i="1"/>
  <c r="T937" i="1"/>
  <c r="U937" i="1" s="1"/>
  <c r="AE823" i="1"/>
  <c r="T823" i="1"/>
  <c r="AE820" i="1"/>
  <c r="T820" i="1"/>
  <c r="U820" i="1" s="1"/>
  <c r="AE817" i="1"/>
  <c r="T817" i="1"/>
  <c r="AE814" i="1"/>
  <c r="T814" i="1"/>
  <c r="AE811" i="1"/>
  <c r="T811" i="1"/>
  <c r="U811" i="1" s="1"/>
  <c r="AE491" i="1" l="1"/>
  <c r="T491" i="1"/>
  <c r="AE488" i="1"/>
  <c r="T488" i="1"/>
  <c r="AE485" i="1"/>
  <c r="AE132" i="1"/>
  <c r="T132" i="1"/>
  <c r="AE126" i="1"/>
  <c r="T126" i="1"/>
  <c r="AE129" i="1"/>
  <c r="T129" i="1"/>
  <c r="U129" i="1" s="1"/>
  <c r="AE123" i="1"/>
  <c r="T123" i="1"/>
  <c r="AE108" i="1"/>
  <c r="AE119" i="1"/>
  <c r="T119" i="1"/>
  <c r="AE116" i="1"/>
  <c r="T116" i="1"/>
  <c r="AE112" i="1"/>
  <c r="T112" i="1"/>
  <c r="AE107" i="1"/>
  <c r="T107" i="1"/>
  <c r="AE105" i="1"/>
  <c r="T105" i="1"/>
  <c r="AE102" i="1"/>
  <c r="T102" i="1"/>
  <c r="AE99" i="1"/>
  <c r="T99" i="1"/>
  <c r="AE96" i="1"/>
  <c r="T96" i="1"/>
  <c r="T944" i="1" l="1"/>
  <c r="U944" i="1" s="1"/>
  <c r="T947" i="1"/>
  <c r="U947" i="1" s="1"/>
  <c r="T954" i="1"/>
  <c r="U954" i="1" s="1"/>
  <c r="T941" i="1"/>
  <c r="U941" i="1" s="1"/>
  <c r="T957" i="1"/>
  <c r="U957" i="1" s="1"/>
  <c r="AE176" i="1"/>
  <c r="T176" i="1"/>
  <c r="U176" i="1" s="1"/>
  <c r="AE173" i="1"/>
  <c r="T173" i="1"/>
  <c r="U173" i="1" s="1"/>
  <c r="AE171" i="1"/>
  <c r="T171" i="1"/>
  <c r="AE168" i="1"/>
  <c r="T168" i="1"/>
  <c r="U168" i="1" s="1"/>
  <c r="T165" i="1"/>
  <c r="U165" i="1" s="1"/>
  <c r="AE165" i="1"/>
  <c r="T162" i="1"/>
  <c r="U162" i="1" s="1"/>
  <c r="AE162" i="1"/>
  <c r="T9" i="1"/>
</calcChain>
</file>

<file path=xl/sharedStrings.xml><?xml version="1.0" encoding="utf-8"?>
<sst xmlns="http://schemas.openxmlformats.org/spreadsheetml/2006/main" count="13526" uniqueCount="1075">
  <si>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</si>
  <si>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</si>
  <si>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</si>
  <si>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</si>
  <si>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</si>
  <si>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</si>
  <si>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</si>
  <si>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</si>
  <si>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</si>
  <si>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</si>
  <si>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</si>
  <si>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</si>
  <si>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</si>
  <si>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</si>
  <si>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</si>
  <si>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</si>
  <si>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</si>
  <si>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</si>
  <si>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</si>
  <si>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</si>
  <si>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</si>
  <si>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</si>
  <si>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</si>
  <si>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</si>
  <si>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</si>
  <si>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</si>
  <si>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</si>
  <si>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</si>
  <si>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</si>
  <si>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</si>
  <si>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</si>
  <si>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</si>
  <si>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</si>
  <si>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</si>
  <si>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</si>
  <si>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</si>
  <si>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</si>
  <si>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</si>
  <si>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</si>
  <si>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</si>
  <si>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</si>
  <si>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</si>
  <si>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</si>
  <si>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</si>
  <si>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</si>
  <si>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</si>
  <si>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</si>
  <si>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</si>
  <si>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</si>
  <si>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</si>
  <si>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</si>
  <si>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</si>
  <si>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</si>
  <si>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</si>
  <si>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</si>
  <si>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</si>
  <si>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</si>
  <si>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</si>
  <si>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</si>
  <si>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</si>
  <si>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</si>
  <si>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</si>
  <si>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</si>
  <si>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</si>
  <si>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</si>
  <si>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</si>
  <si>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</si>
  <si>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</si>
  <si>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</si>
  <si>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</si>
  <si>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</si>
  <si>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</si>
  <si>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</si>
  <si>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</si>
  <si>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</si>
  <si>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</si>
  <si>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</si>
  <si>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</si>
  <si>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</si>
  <si>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</si>
  <si>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</si>
  <si>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</si>
  <si>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</si>
  <si>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</si>
  <si>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</si>
  <si>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</si>
  <si>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</si>
  <si>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</si>
  <si>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</si>
  <si>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</si>
  <si>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</si>
  <si>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</si>
  <si>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</si>
  <si>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</si>
  <si>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</si>
  <si>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</si>
  <si>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</si>
  <si>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</si>
  <si>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</si>
  <si>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</si>
  <si>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</si>
  <si>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</si>
  <si>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</si>
  <si>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</si>
  <si>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</si>
  <si>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</si>
  <si>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</si>
  <si>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</si>
  <si>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</si>
  <si>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</si>
  <si>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</si>
  <si>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</si>
  <si>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</si>
  <si>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</si>
  <si>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</si>
  <si>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</si>
  <si>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</si>
  <si>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</si>
  <si>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</si>
  <si>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</si>
  <si>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</si>
  <si>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</si>
  <si>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</si>
  <si>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</si>
  <si>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</si>
  <si>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</si>
  <si>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</si>
  <si>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</si>
  <si>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</si>
  <si>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</si>
  <si>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</si>
  <si>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</si>
  <si>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</si>
  <si>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</si>
  <si>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</si>
  <si>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</si>
  <si>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</si>
  <si>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</si>
  <si>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</si>
  <si>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</si>
  <si>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</si>
  <si>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</si>
  <si>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</si>
  <si>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</si>
  <si>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</si>
  <si>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</si>
  <si>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</si>
  <si>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</si>
  <si>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</si>
  <si>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</si>
  <si>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</si>
  <si>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Nr. 11-056-K</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</si>
  <si>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</si>
  <si>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</si>
  <si>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Nr. 11-057-K</t>
  </si>
  <si>
    <t>Pakruojo miesto 2023-2029 m. vietos plėtros strategija. Kvietimas "Vykdyti mokymo ir darbinių įgūdžių ugdymui skirtas veiklas darbingiems neaktyviems gyventojams"</t>
  </si>
  <si>
    <t>Nr. 11-058-K</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</si>
  <si>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</si>
  <si>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</si>
  <si>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Nr. 11-059-K</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</si>
  <si>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</si>
  <si>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</si>
  <si>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</si>
  <si>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</si>
  <si>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</si>
  <si>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</si>
  <si>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</si>
  <si>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</si>
  <si>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</si>
  <si>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</si>
  <si>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</si>
  <si>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</si>
  <si>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</si>
  <si>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</si>
  <si>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</si>
  <si>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</si>
  <si>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</si>
  <si>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</si>
  <si>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</si>
  <si>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</si>
  <si>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</si>
  <si>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</si>
  <si>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</si>
  <si>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</si>
  <si>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</si>
  <si>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</si>
  <si>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</si>
  <si>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</si>
  <si>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</si>
  <si>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</si>
  <si>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</si>
  <si>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</si>
  <si>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</si>
  <si>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</si>
  <si>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</si>
  <si>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Nr. 11-043-K</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</si>
  <si>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</si>
  <si>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</si>
  <si>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</si>
  <si>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</si>
  <si>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</si>
  <si>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</si>
  <si>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 xml:space="preserve">Nr. 11-046-K </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</si>
  <si>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</si>
  <si>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</si>
  <si>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11-047-K</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</si>
  <si>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</si>
  <si>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</si>
  <si>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</si>
  <si>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</si>
  <si>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</si>
  <si>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</si>
  <si>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</si>
  <si>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</si>
  <si>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</si>
  <si>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</si>
  <si>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</si>
  <si>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</si>
  <si>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</si>
  <si>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</si>
  <si>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</si>
  <si>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</si>
  <si>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</si>
  <si>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</si>
  <si>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</si>
  <si>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</si>
  <si>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</si>
  <si>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</si>
  <si>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</si>
  <si>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</si>
  <si>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</si>
  <si>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</si>
  <si>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</si>
  <si>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</si>
  <si>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</si>
  <si>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</si>
  <si>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11-525-K</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</si>
  <si>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</si>
  <si>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</si>
  <si>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</si>
  <si>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</si>
  <si>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</si>
  <si>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</si>
  <si>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</si>
  <si>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</si>
  <si>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</si>
  <si>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</si>
  <si>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</si>
  <si>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</si>
  <si>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</si>
  <si>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</si>
  <si>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</si>
  <si>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</si>
  <si>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</si>
  <si>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</si>
  <si>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</si>
  <si>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</si>
  <si>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</si>
  <si>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</si>
  <si>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</si>
  <si>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</si>
  <si>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</si>
  <si>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</si>
  <si>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</si>
  <si>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</si>
  <si>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</si>
  <si>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</si>
  <si>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</si>
  <si>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</si>
  <si>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</si>
  <si>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</si>
  <si>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</si>
  <si>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</si>
  <si>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</si>
  <si>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</si>
  <si>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</si>
  <si>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</si>
  <si>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</si>
  <si>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Nr. 11-241-K</t>
  </si>
  <si>
    <t xml:space="preserve">Pareiškėjas turintis juridinio asmens statusą ne trumpiau nei 2 metus (šis reikalavimas netaikomas biudžetinėms įstaigoms) ir veiklą vykdantis vietos plėtros strategijos įgyvendinimo teritorijoje, Radviliškio mieste.  </t>
  </si>
  <si>
    <t>Nr. 11-242-K</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</si>
  <si>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</si>
  <si>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</si>
  <si>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</si>
  <si>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</si>
  <si>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</si>
  <si>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</si>
  <si>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</si>
  <si>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</si>
  <si>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</si>
  <si>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</si>
  <si>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</si>
  <si>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</si>
  <si>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</si>
  <si>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</si>
  <si>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</si>
  <si>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</si>
  <si>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</si>
  <si>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</si>
  <si>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</si>
  <si>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</si>
  <si>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</si>
  <si>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</si>
  <si>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</si>
  <si>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</si>
  <si>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</si>
  <si>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</si>
  <si>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</si>
  <si>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</si>
  <si>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</si>
  <si>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</si>
  <si>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</si>
  <si>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</si>
  <si>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</si>
  <si>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</si>
  <si>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</si>
  <si>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</si>
  <si>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</si>
  <si>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</si>
  <si>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</si>
  <si>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</si>
  <si>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</si>
  <si>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</si>
  <si>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</si>
  <si>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</si>
  <si>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Nr. 11-072-K</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</si>
  <si>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</si>
  <si>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</si>
  <si>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</si>
  <si>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</si>
  <si>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</si>
  <si>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</si>
  <si>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</si>
  <si>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</si>
  <si>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</si>
  <si>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</si>
  <si>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</si>
  <si>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</si>
  <si>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Nr. 11-011-K</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</si>
  <si>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</si>
  <si>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</si>
  <si>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</si>
  <si>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</si>
  <si>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</si>
  <si>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</si>
  <si>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</si>
  <si>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</si>
  <si>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</si>
  <si>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</si>
  <si>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</si>
  <si>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</si>
  <si>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</si>
  <si>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</si>
  <si>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</si>
  <si>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</si>
  <si>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</si>
  <si>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</si>
  <si>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</si>
  <si>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</si>
  <si>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</si>
  <si>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</si>
  <si>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</si>
  <si>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</si>
  <si>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</si>
  <si>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</si>
  <si>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</si>
  <si>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</si>
  <si>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</si>
  <si>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</si>
  <si>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</si>
  <si>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</si>
  <si>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</si>
  <si>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</si>
  <si>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</si>
  <si>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</si>
  <si>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</si>
  <si>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</si>
  <si>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</si>
  <si>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</si>
  <si>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</si>
  <si>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</si>
  <si>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</si>
  <si>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</si>
  <si>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</si>
  <si>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</si>
  <si>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</si>
  <si>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</si>
  <si>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</si>
  <si>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</si>
  <si>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</si>
  <si>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</si>
  <si>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</si>
  <si>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</si>
  <si>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</si>
  <si>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</si>
  <si>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</si>
  <si>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</si>
  <si>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</si>
  <si>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</si>
  <si>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</si>
  <si>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</si>
  <si>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</si>
  <si>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</si>
  <si>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</si>
  <si>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</si>
  <si>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</si>
  <si>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</si>
  <si>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</si>
  <si>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</si>
  <si>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</si>
  <si>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</si>
  <si>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</si>
  <si>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</si>
  <si>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</si>
  <si>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</si>
  <si>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</si>
  <si>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</si>
  <si>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</si>
  <si>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</si>
  <si>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</si>
  <si>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</si>
  <si>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</si>
  <si>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</si>
  <si>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</si>
  <si>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</si>
  <si>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</si>
  <si>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</si>
  <si>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</si>
  <si>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</si>
  <si>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</si>
  <si>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 xml:space="preserve">Nr. 11-357-K </t>
  </si>
  <si>
    <t>Skuodo miesto 2023–2029 metų vietos plėtros strategija. Kvietimas „Pagalbos ekonomiškai neaktyviems asmenims įgyti kvalifikaciją  ir integruotis į darbo rinką iniciatyvos Skuodo mieste teikimas“</t>
  </si>
  <si>
    <t xml:space="preserve">Nr. 11-358-K </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</si>
  <si>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</si>
  <si>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</si>
  <si>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</si>
  <si>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</si>
  <si>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</si>
  <si>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</si>
  <si>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</si>
  <si>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</si>
  <si>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</si>
  <si>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</si>
  <si>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</si>
  <si>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</si>
  <si>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</si>
  <si>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</si>
  <si>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</si>
  <si>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</si>
  <si>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</si>
  <si>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</si>
  <si>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</si>
  <si>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</si>
  <si>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</si>
  <si>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</si>
  <si>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</si>
  <si>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</si>
  <si>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</si>
  <si>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</si>
  <si>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</si>
  <si>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</si>
  <si>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</si>
  <si>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</si>
  <si>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</si>
  <si>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</si>
  <si>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Nr. 11-177-K</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</si>
  <si>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</si>
  <si>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</si>
  <si>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</si>
  <si>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</si>
  <si>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</si>
  <si>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</si>
  <si>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</si>
  <si>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11-181-K</t>
  </si>
  <si>
    <t>Visagino miesto vietos plėtros strategijos 2024-2029 m. įgyvendinimas. 
Kvietimas "Skatinti socialinį verslą, padedantį spręsti pažeidžiamų grupių atskirties problemas Visagine".</t>
  </si>
  <si>
    <t>Nr. 11-182-K</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</si>
  <si>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</si>
  <si>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</si>
  <si>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</si>
  <si>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</si>
  <si>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</si>
  <si>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</si>
  <si>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</si>
  <si>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</si>
  <si>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</si>
  <si>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</si>
  <si>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</si>
  <si>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</si>
  <si>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</si>
  <si>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</si>
  <si>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</si>
  <si>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</si>
  <si>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</si>
  <si>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</si>
  <si>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</si>
  <si>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</si>
  <si>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</si>
  <si>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</si>
  <si>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</si>
  <si>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</si>
  <si>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</si>
  <si>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</si>
  <si>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</si>
  <si>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</si>
  <si>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</si>
  <si>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</si>
  <si>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</si>
  <si>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</si>
  <si>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</si>
  <si>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</si>
  <si>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</si>
  <si>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</si>
  <si>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</si>
  <si>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</si>
  <si>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</si>
  <si>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</si>
  <si>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</si>
  <si>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</si>
  <si>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</si>
  <si>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</si>
  <si>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</si>
  <si>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</si>
  <si>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</si>
  <si>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</si>
  <si>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</si>
  <si>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</si>
  <si>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</si>
  <si>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</si>
  <si>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</si>
  <si>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</si>
  <si>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</si>
  <si>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</si>
  <si>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</si>
  <si>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</si>
  <si>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</si>
  <si>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</si>
  <si>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</si>
  <si>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</si>
  <si>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</si>
  <si>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</si>
  <si>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</si>
  <si>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</si>
  <si>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</si>
  <si>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</si>
  <si>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</si>
  <si>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</si>
  <si>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</si>
  <si>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</si>
  <si>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</si>
  <si>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</si>
  <si>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</si>
  <si>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</si>
  <si>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</si>
  <si>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</si>
  <si>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</si>
  <si>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</si>
  <si>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</si>
  <si>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</si>
  <si>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</si>
  <si>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</si>
  <si>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</si>
  <si>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11-438-K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</si>
  <si>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</si>
  <si>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</si>
  <si>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</si>
  <si>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</si>
  <si>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</si>
  <si>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</si>
  <si>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</si>
  <si>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</si>
  <si>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</si>
  <si>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</si>
  <si>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</si>
  <si>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</si>
  <si>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</si>
  <si>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</si>
  <si>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</si>
  <si>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</si>
  <si>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</si>
  <si>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</si>
  <si>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</si>
  <si>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</si>
  <si>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r>
      <t xml:space="preserve">
</t>
    </r>
    <r>
      <rPr>
        <sz val="10"/>
        <rFont val="Calibri"/>
        <family val="2"/>
        <scheme val="minor"/>
      </rPr>
      <t>82</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</si>
  <si>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</si>
  <si>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</si>
  <si>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</si>
  <si>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</si>
  <si>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</si>
  <si>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</si>
  <si>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</si>
  <si>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</si>
  <si>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</si>
  <si>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</si>
  <si>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</si>
  <si>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</si>
  <si>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</si>
  <si>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</si>
  <si>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</si>
  <si>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</si>
  <si>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</si>
  <si>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</si>
  <si>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</si>
  <si>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</si>
  <si>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</si>
  <si>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</si>
  <si>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</si>
  <si>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</si>
  <si>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</si>
  <si>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</si>
  <si>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</si>
  <si>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</si>
  <si>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</si>
  <si>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</si>
  <si>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</si>
  <si>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</si>
  <si>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</si>
  <si>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</si>
  <si>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</si>
  <si>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</si>
  <si>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</si>
  <si>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</si>
  <si>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</si>
  <si>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</si>
  <si>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</si>
  <si>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</si>
  <si>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</si>
  <si>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</si>
  <si>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</si>
  <si>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</si>
  <si>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</si>
  <si>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</si>
  <si>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</si>
  <si>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</si>
  <si>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</si>
  <si>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</si>
  <si>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</si>
  <si>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</si>
  <si>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</si>
  <si>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</si>
  <si>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</si>
  <si>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</si>
  <si>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</si>
  <si>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</si>
  <si>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</si>
  <si>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</si>
  <si>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</si>
  <si>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</si>
  <si>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</si>
  <si>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</si>
  <si>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</si>
  <si>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</si>
  <si>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</si>
  <si>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</si>
  <si>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</si>
  <si>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</si>
  <si>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</si>
  <si>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</si>
  <si>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</si>
  <si>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</si>
  <si>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</si>
  <si>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</si>
  <si>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</si>
  <si>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</si>
  <si>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</si>
  <si>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</si>
  <si>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</si>
  <si>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</si>
  <si>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</si>
  <si>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</si>
  <si>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</si>
  <si>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</si>
  <si>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</si>
  <si>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</si>
  <si>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</si>
  <si>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</si>
  <si>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</si>
  <si>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</si>
  <si>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</si>
  <si>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</si>
  <si>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</si>
  <si>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</si>
  <si>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</si>
  <si>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</si>
  <si>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</si>
  <si>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</si>
  <si>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</si>
  <si>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</si>
  <si>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</si>
  <si>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</si>
  <si>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</si>
  <si>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</si>
  <si>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</si>
  <si>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</si>
  <si>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</si>
  <si>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</si>
  <si>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</si>
  <si>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</si>
  <si>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</si>
  <si>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</si>
  <si>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</si>
  <si>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</si>
  <si>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Nr. 11-243-K</t>
  </si>
  <si>
    <t>Radviliškio miesto 2023-2029 m. vietos plėtros strategija. Kvietimas "Neformalių verslumą skatinančių iniciatyvų vykdymas ir jauno verslo stiprinimas priemonėmis.(verslumo skatinimo veiklos)"</t>
  </si>
  <si>
    <t>2025 m.sausis</t>
  </si>
  <si>
    <r>
      <t xml:space="preserve">Nr. 11-051-K
</t>
    </r>
    <r>
      <rPr>
        <sz val="10"/>
        <rFont val="Calibri"/>
        <family val="2"/>
        <scheme val="minor"/>
      </rPr>
      <t>Nebeplanuojamas</t>
    </r>
  </si>
  <si>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</si>
  <si>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</si>
  <si>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</si>
  <si>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</si>
  <si>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</si>
  <si>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</si>
  <si>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</si>
  <si>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</si>
  <si>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</si>
  <si>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</si>
  <si>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</si>
  <si>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</si>
  <si>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</si>
  <si>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</si>
  <si>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</si>
  <si>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</si>
  <si>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</si>
  <si>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</si>
  <si>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</si>
  <si>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</si>
  <si>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</si>
  <si>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</si>
  <si>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</si>
  <si>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</si>
  <si>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</si>
  <si>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</si>
  <si>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</si>
  <si>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</si>
  <si>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</si>
  <si>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</si>
  <si>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</si>
  <si>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</si>
  <si>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</si>
  <si>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</si>
  <si>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</si>
  <si>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</si>
  <si>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</si>
  <si>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</si>
  <si>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</si>
  <si>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</si>
  <si>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</si>
  <si>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</si>
  <si>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</si>
  <si>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</si>
  <si>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</si>
  <si>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</si>
  <si>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</si>
  <si>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</si>
  <si>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</si>
  <si>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</si>
  <si>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</si>
  <si>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</si>
  <si>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</si>
  <si>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</si>
  <si>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</si>
  <si>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</si>
  <si>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</si>
  <si>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</si>
  <si>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</si>
  <si>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</si>
  <si>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</si>
  <si>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</si>
  <si>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</si>
  <si>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</si>
  <si>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</si>
  <si>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</si>
  <si>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</si>
  <si>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</si>
  <si>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</si>
  <si>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</si>
  <si>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</si>
  <si>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</si>
  <si>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</si>
  <si>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</si>
  <si>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</si>
  <si>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</si>
  <si>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</si>
  <si>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</si>
  <si>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</si>
  <si>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</si>
  <si>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</si>
  <si>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</si>
  <si>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</si>
  <si>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</si>
  <si>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</si>
  <si>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</si>
  <si>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</si>
  <si>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</si>
  <si>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</si>
  <si>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</si>
  <si>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</si>
  <si>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</si>
  <si>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</si>
  <si>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</si>
  <si>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</si>
  <si>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</si>
  <si>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</si>
  <si>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</si>
  <si>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</si>
  <si>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</si>
  <si>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</si>
  <si>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</si>
  <si>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</si>
  <si>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</si>
  <si>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</si>
  <si>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</si>
  <si>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</si>
  <si>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</si>
  <si>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</si>
  <si>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</si>
  <si>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</si>
  <si>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</si>
  <si>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</si>
  <si>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</si>
  <si>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</si>
  <si>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</si>
  <si>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</si>
  <si>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</si>
  <si>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</si>
  <si>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</si>
  <si>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</si>
  <si>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</si>
  <si>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</si>
  <si>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</si>
  <si>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</si>
  <si>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</si>
  <si>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</si>
  <si>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</si>
  <si>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</si>
  <si>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</si>
  <si>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</si>
  <si>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</si>
  <si>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</si>
  <si>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</si>
  <si>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</si>
  <si>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11-733-K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</si>
  <si>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</si>
  <si>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</si>
  <si>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</si>
  <si>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</si>
  <si>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</si>
  <si>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</si>
  <si>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</si>
  <si>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</si>
  <si>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</si>
  <si>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</si>
  <si>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</si>
  <si>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</si>
  <si>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</si>
  <si>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</si>
  <si>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</si>
  <si>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2026 m. rugpjūtis</t>
  </si>
  <si>
    <t xml:space="preserve">Nr. 11-775-K </t>
  </si>
  <si>
    <t xml:space="preserve">Nr. 11-776-K </t>
  </si>
  <si>
    <t>Nr. 11-777-K</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</si>
  <si>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</si>
  <si>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</si>
  <si>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 xml:space="preserve">2025 m. sausis </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</si>
  <si>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</si>
  <si>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</si>
  <si>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</si>
  <si>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</si>
  <si>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</si>
  <si>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</si>
  <si>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</si>
  <si>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</si>
  <si>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</si>
  <si>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</si>
  <si>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</si>
  <si>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</si>
  <si>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</si>
  <si>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</si>
  <si>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</si>
  <si>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</si>
  <si>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</si>
  <si>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</si>
  <si>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</si>
  <si>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</si>
  <si>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</si>
  <si>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</si>
  <si>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</si>
  <si>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</si>
  <si>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</si>
  <si>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</si>
  <si>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</si>
  <si>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</si>
  <si>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</si>
  <si>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</si>
  <si>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</si>
  <si>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</si>
  <si>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</si>
  <si>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</si>
  <si>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</si>
  <si>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</si>
  <si>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t xml:space="preserve">2025 m. liepa </t>
  </si>
  <si>
    <t>2026 m.  sausis</t>
  </si>
  <si>
    <t xml:space="preserve">2025 m. gegužė </t>
  </si>
  <si>
    <t>2025m. birželis</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</si>
  <si>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</si>
  <si>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</si>
  <si>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</si>
  <si>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</si>
  <si>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</si>
  <si>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</si>
  <si>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</si>
  <si>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</si>
  <si>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</si>
  <si>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</si>
  <si>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</si>
  <si>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</si>
  <si>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</si>
  <si>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</si>
  <si>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</si>
  <si>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</si>
  <si>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</si>
  <si>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</si>
  <si>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</si>
  <si>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</si>
  <si>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</si>
  <si>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</si>
  <si>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</si>
  <si>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</si>
  <si>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</si>
  <si>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</si>
  <si>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</si>
  <si>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</si>
  <si>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</si>
  <si>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r>
      <t xml:space="preserve">Nr. 11-256-K
</t>
    </r>
    <r>
      <rPr>
        <sz val="10"/>
        <rFont val="Calibri"/>
        <family val="2"/>
        <scheme val="minor"/>
      </rPr>
      <t>Nebeplanuojamas</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</si>
  <si>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</si>
  <si>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</si>
  <si>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</si>
  <si>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</si>
  <si>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</si>
  <si>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</si>
  <si>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</si>
  <si>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</si>
  <si>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</si>
  <si>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</si>
  <si>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</si>
  <si>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</si>
  <si>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</si>
  <si>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</si>
  <si>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</si>
  <si>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</si>
  <si>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</si>
  <si>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</si>
  <si>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</si>
  <si>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</si>
  <si>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</si>
  <si>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</si>
  <si>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</si>
  <si>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</si>
  <si>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</si>
  <si>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</si>
  <si>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</si>
  <si>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</si>
  <si>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</si>
  <si>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2025 m. gegužės</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</si>
  <si>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</si>
  <si>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</si>
  <si>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</si>
  <si>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</si>
  <si>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</si>
  <si>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</si>
  <si>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</si>
  <si>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</si>
  <si>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</si>
  <si>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</si>
  <si>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</si>
  <si>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</si>
  <si>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</si>
  <si>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</si>
  <si>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</si>
  <si>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11-701-K </t>
  </si>
  <si>
    <t xml:space="preserve">Nr. 11-702-K </t>
  </si>
  <si>
    <t xml:space="preserve">Nr. 11-703-K </t>
  </si>
  <si>
    <t xml:space="preserve">Nr. 11-704-K </t>
  </si>
  <si>
    <t xml:space="preserve">Nr. 11-705-K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</si>
  <si>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</si>
  <si>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</si>
  <si>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</si>
  <si>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</si>
  <si>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</si>
  <si>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</si>
  <si>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</si>
  <si>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</si>
  <si>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</si>
  <si>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</si>
  <si>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</si>
  <si>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</si>
  <si>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</si>
  <si>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</si>
  <si>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</si>
  <si>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</si>
  <si>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</si>
  <si>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</si>
  <si>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</si>
  <si>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r>
      <t xml:space="preserve">   </t>
    </r>
    <r>
      <rPr>
        <i/>
        <sz val="10"/>
        <rFont val="Calibri"/>
        <family val="2"/>
        <scheme val="minor"/>
      </rPr>
      <t>2025 m. kovas</t>
    </r>
  </si>
  <si>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</si>
  <si>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</si>
  <si>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</si>
  <si>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</si>
  <si>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 xml:space="preserve">Nr. 11-076-K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</si>
  <si>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</si>
  <si>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</si>
  <si>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</si>
  <si>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</si>
  <si>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</si>
  <si>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rPr>
        <strike/>
        <sz val="10"/>
        <rFont val="Calibri"/>
        <family val="2"/>
        <scheme val="minor"/>
      </rPr>
      <t xml:space="preserve">Nr. 11-718-K
</t>
    </r>
    <r>
      <rPr>
        <sz val="10"/>
        <rFont val="Calibri"/>
        <family val="2"/>
        <scheme val="minor"/>
      </rPr>
      <t>Nebeplanuojamas</t>
    </r>
  </si>
  <si>
    <t>Nr. 11-661-K</t>
  </si>
  <si>
    <t xml:space="preserve">Nr. 11-244-K
</t>
  </si>
  <si>
    <t>Nr. 11-245-K</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</si>
  <si>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</si>
  <si>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</si>
  <si>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</si>
  <si>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</si>
  <si>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</si>
  <si>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</si>
  <si>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</si>
  <si>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</si>
  <si>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</si>
  <si>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</si>
  <si>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</si>
  <si>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</si>
  <si>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Nr. 11-520-K
(Įvykusio kvietimo metu, nepateikti PĮP)</t>
  </si>
  <si>
    <r>
      <rPr>
        <strike/>
        <sz val="10"/>
        <rFont val="Calibri"/>
        <family val="2"/>
        <scheme val="minor"/>
      </rPr>
      <t>Nr. 11-480-K</t>
    </r>
    <r>
      <rPr>
        <sz val="10"/>
        <rFont val="Calibri"/>
        <family val="2"/>
        <scheme val="minor"/>
      </rPr>
      <t xml:space="preserve">
Nebeplanuojamas</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</si>
  <si>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</si>
  <si>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</si>
  <si>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rPr>
        <strike/>
        <sz val="10"/>
        <rFont val="Calibri"/>
        <family val="2"/>
        <scheme val="minor"/>
      </rPr>
      <t xml:space="preserve">Nr. 11-009-K </t>
    </r>
    <r>
      <rPr>
        <sz val="10"/>
        <rFont val="Calibri"/>
        <family val="2"/>
        <charset val="186"/>
        <scheme val="minor"/>
      </rPr>
      <t xml:space="preserve">
(Įvykusio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</si>
  <si>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</si>
  <si>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</si>
  <si>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</si>
  <si>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</si>
  <si>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t xml:space="preserve">Kelmės  miesto vietos grupės 2023-2029 m. vietos plėtros strategija. Kvietimas „Gyventojų poreikius atitinkančių socialinių paslaugų plėtra“ </t>
  </si>
  <si>
    <t xml:space="preserve">Nr. 11-764-K </t>
  </si>
  <si>
    <r>
      <rPr>
        <strike/>
        <sz val="10"/>
        <color theme="1"/>
        <rFont val="Calibri"/>
        <family val="2"/>
        <scheme val="minor"/>
      </rPr>
      <t>Nr. 11-761-K</t>
    </r>
    <r>
      <rPr>
        <sz val="10"/>
        <color theme="1"/>
        <rFont val="Calibri"/>
        <family val="2"/>
        <charset val="186"/>
        <scheme val="minor"/>
      </rPr>
      <t xml:space="preserve"> 
(Įvykusio kvietimo metu, nepateikti PĮP)</t>
    </r>
  </si>
  <si>
    <t>Nr. 11-559-K</t>
  </si>
  <si>
    <t xml:space="preserve">Nr. 11-560-K </t>
  </si>
  <si>
    <t>Nr. 11-561-K</t>
  </si>
  <si>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</si>
  <si>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</si>
  <si>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t>Nr. 11-736-K</t>
  </si>
  <si>
    <r>
      <rPr>
        <strike/>
        <sz val="10"/>
        <rFont val="Calibri"/>
        <family val="2"/>
        <scheme val="minor"/>
      </rPr>
      <t>Nr. 11-730-K</t>
    </r>
    <r>
      <rPr>
        <sz val="10"/>
        <rFont val="Calibri"/>
        <family val="2"/>
        <charset val="186"/>
        <scheme val="minor"/>
      </rPr>
      <t xml:space="preserve">
(Įvykusio kvietimo metu, nepateikti PĮP)</t>
    </r>
  </si>
  <si>
    <t>Nr. 11-202-K</t>
  </si>
  <si>
    <r>
      <rPr>
        <strike/>
        <sz val="10"/>
        <rFont val="Calibri"/>
        <family val="2"/>
        <scheme val="minor"/>
      </rPr>
      <t>Nr. 11-193-K</t>
    </r>
    <r>
      <rPr>
        <sz val="10"/>
        <rFont val="Calibri"/>
        <family val="2"/>
        <charset val="186"/>
        <scheme val="minor"/>
      </rPr>
      <t xml:space="preserve">
(Įvykusio kvietimo metu, neatrinkti PĮP)</t>
    </r>
  </si>
  <si>
    <t>Viešieji ir privatūs juridiniai asmenys, kurie veiklą vykdo vietos plėtros strategijos įgyvendinimo teritorijoje"</t>
  </si>
  <si>
    <r>
      <rPr>
        <strike/>
        <sz val="10"/>
        <rFont val="Calibri"/>
        <family val="2"/>
        <scheme val="minor"/>
      </rPr>
      <t xml:space="preserve">Nr. 11-491-K </t>
    </r>
    <r>
      <rPr>
        <sz val="10"/>
        <rFont val="Calibri"/>
        <family val="2"/>
        <charset val="186"/>
        <scheme val="minor"/>
      </rPr>
      <t xml:space="preserve">
(Įvykusio kvietimo metu, nepateikti PĮP)</t>
    </r>
  </si>
  <si>
    <t>Nr. 11-496-K</t>
  </si>
  <si>
    <r>
      <t xml:space="preserve">Nr. 11-494-K
</t>
    </r>
    <r>
      <rPr>
        <sz val="10"/>
        <rFont val="Calibri"/>
        <family val="2"/>
        <scheme val="minor"/>
      </rPr>
      <t>Nebeplanuojamas</t>
    </r>
  </si>
  <si>
    <r>
      <t xml:space="preserve">Nr. 11-495-K
</t>
    </r>
    <r>
      <rPr>
        <sz val="10"/>
        <rFont val="Calibri"/>
        <family val="2"/>
        <scheme val="minor"/>
      </rPr>
      <t>Nebeplanuojamas</t>
    </r>
  </si>
  <si>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</si>
  <si>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</si>
  <si>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r>
      <t xml:space="preserve">Nr. 11-535-K
</t>
    </r>
    <r>
      <rPr>
        <sz val="10"/>
        <rFont val="Calibri"/>
        <family val="2"/>
        <scheme val="minor"/>
      </rPr>
      <t>(Įvykusio kvietimo metu, nepateikti PĮP)</t>
    </r>
  </si>
  <si>
    <r>
      <t xml:space="preserve">Nr. 11-538-K
</t>
    </r>
    <r>
      <rPr>
        <sz val="10"/>
        <rFont val="Calibri"/>
        <family val="2"/>
        <scheme val="minor"/>
      </rPr>
      <t>(Įvykusio kvietimo metu, nepateikti PĮP)</t>
    </r>
  </si>
  <si>
    <t xml:space="preserve">Nr. 11-572-K </t>
  </si>
  <si>
    <t xml:space="preserve">Nr. 11-573-K </t>
  </si>
  <si>
    <t xml:space="preserve">Nr. 11-574-K </t>
  </si>
  <si>
    <r>
      <t xml:space="preserve">Nr. 11-566-K 
</t>
    </r>
    <r>
      <rPr>
        <sz val="10"/>
        <rFont val="Calibri"/>
        <family val="2"/>
        <scheme val="minor"/>
      </rPr>
      <t>(Įvykusio kvietimo metu, nepateikti PĮP)</t>
    </r>
  </si>
  <si>
    <t xml:space="preserve">2025 m. gegužė
</t>
  </si>
  <si>
    <t>Nr. 11-016-K</t>
  </si>
  <si>
    <r>
      <rPr>
        <strike/>
        <sz val="10"/>
        <rFont val="Calibri"/>
        <family val="2"/>
        <scheme val="minor"/>
      </rPr>
      <t>Nr. 11-015-K</t>
    </r>
    <r>
      <rPr>
        <sz val="10"/>
        <rFont val="Calibri"/>
        <family val="2"/>
        <charset val="186"/>
        <scheme val="minor"/>
      </rPr>
      <t xml:space="preserve">
(Įvykusio kvietimo metu, nepateikti PĮP)</t>
    </r>
  </si>
  <si>
    <t xml:space="preserve">Nr. 11-599-K </t>
  </si>
  <si>
    <t xml:space="preserve">Nr. 11-600-K </t>
  </si>
  <si>
    <t xml:space="preserve">Nr. 11-601-K </t>
  </si>
  <si>
    <r>
      <t xml:space="preserve">Nr. 11-597-K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</si>
  <si>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</si>
  <si>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11-286-K
</t>
    </r>
    <r>
      <rPr>
        <sz val="10"/>
        <rFont val="Calibri"/>
        <family val="2"/>
        <scheme val="minor"/>
      </rPr>
      <t>Nebeplanuojamas</t>
    </r>
  </si>
  <si>
    <t>Nr. 11-287-K</t>
  </si>
  <si>
    <t>Jonavos miesto vietos veiklos grupės Jonavos miesto vietos plėtros strategijos 2023-2029 m. įgyvendinimas. 
Kvietimas "Bendruomenės inicijuojamų socialinių veiklų vykdymas, stiprinant socialinius ryšius (2 etapas)"</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</si>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</sst>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9" x14ac:knownFonts="1">
    <font>
      <sz val="11"/>
      <color theme="1"/>
      <name val="Calibri"/>
      <family val="2"/>
      <charset val="186"/>
      <scheme val="minor"/>
    </font>
    <font>
      <sz val="8"/>
      <name val="Calibri"/>
      <family val="2"/>
      <charset val="186"/>
      <scheme val="minor"/>
    </font>
    <font>
      <sz val="10"/>
      <color theme="1"/>
      <name val="Calibri"/>
      <family val="2"/>
      <scheme val="minor"/>
    </font>
    <font>
      <sz val="10"/>
      <name val="Calibri"/>
      <family val="2"/>
      <scheme val="minor"/>
    </font>
    <font>
      <i/>
      <sz val="10"/>
      <name val="Calibri"/>
      <family val="2"/>
      <scheme val="minor"/>
    </font>
    <font>
      <strike/>
      <sz val="10"/>
      <name val="Calibri"/>
      <family val="2"/>
      <scheme val="minor"/>
    </font>
    <font>
      <i/>
      <sz val="10"/>
      <color theme="1"/>
      <name val="Calibri"/>
      <family val="2"/>
      <scheme val="minor"/>
    </font>
    <font>
      <sz val="11"/>
      <color theme="1"/>
      <name val="Calibri"/>
      <family val="2"/>
      <charset val="186"/>
      <scheme val="minor"/>
    </font>
    <font>
      <sz val="10"/>
      <color rgb="FFFF0000"/>
      <name val="Calibri"/>
      <family val="2"/>
      <scheme val="minor"/>
    </font>
    <font>
      <strike/>
      <sz val="10"/>
      <color theme="1"/>
      <name val="Calibri"/>
      <family val="2"/>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i/>
      <sz val="10"/>
      <color theme="1"/>
      <name val="Times New Roman"/>
      <family val="1"/>
      <charset val="186"/>
    </font>
    <font>
      <sz val="10"/>
      <color rgb="FFFF0000"/>
      <name val="Calibri"/>
      <family val="2"/>
      <charset val="186"/>
      <scheme val="minor"/>
    </font>
    <font>
      <strike/>
      <sz val="10"/>
      <color theme="1"/>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4"/>
      <color theme="1"/>
      <name val="Times New Roman"/>
      <family val="1"/>
      <charset val="186"/>
    </font>
    <font>
      <b/>
      <sz val="1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43" fontId="7" fillId="0" borderId="0" applyFont="0" applyFill="0" applyBorder="0" applyAlignment="0" applyProtection="0"/>
  </cellStyleXfs>
  <cellXfs count="538">
    <xf numFmtId="0" fontId="0" fillId="0" borderId="0" xfId="0"/>
    <xf numFmtId="0" fontId="10" fillId="2" borderId="0" xfId="0" applyFont="1" applyFill="1"/>
    <xf numFmtId="0" fontId="10" fillId="2" borderId="0" xfId="0" applyFont="1" applyFill="1" applyAlignment="1">
      <alignment horizontal="center"/>
    </xf>
    <xf numFmtId="0" fontId="11" fillId="2" borderId="0" xfId="0" applyFont="1" applyFill="1" applyAlignment="1">
      <alignment horizontal="center"/>
    </xf>
    <xf numFmtId="0" fontId="12" fillId="2" borderId="1" xfId="0" applyFont="1" applyFill="1" applyBorder="1" applyAlignment="1">
      <alignment horizontal="center" vertical="top"/>
    </xf>
    <xf numFmtId="0" fontId="12" fillId="2" borderId="1" xfId="0" applyFont="1" applyFill="1" applyBorder="1" applyAlignment="1">
      <alignment horizontal="center"/>
    </xf>
    <xf numFmtId="164" fontId="13" fillId="2" borderId="1" xfId="0" applyNumberFormat="1" applyFont="1" applyFill="1" applyBorder="1" applyAlignment="1">
      <alignment horizontal="center"/>
    </xf>
    <xf numFmtId="164" fontId="12" fillId="2" borderId="1" xfId="0" applyNumberFormat="1" applyFont="1" applyFill="1" applyBorder="1" applyAlignment="1">
      <alignment horizontal="center"/>
    </xf>
    <xf numFmtId="0" fontId="13" fillId="2" borderId="1" xfId="0" applyFont="1" applyFill="1" applyBorder="1" applyAlignment="1">
      <alignment horizontal="center" vertical="top" wrapText="1"/>
    </xf>
    <xf numFmtId="0" fontId="12" fillId="2" borderId="1" xfId="0" applyFont="1" applyFill="1" applyBorder="1" applyAlignment="1">
      <alignment horizontal="center" vertical="top" wrapText="1"/>
    </xf>
    <xf numFmtId="0" fontId="12" fillId="2" borderId="1"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1" xfId="0" applyFont="1" applyFill="1" applyBorder="1" applyAlignment="1">
      <alignment vertical="top" wrapText="1"/>
    </xf>
    <xf numFmtId="164" fontId="13" fillId="2" borderId="1" xfId="0" applyNumberFormat="1" applyFont="1" applyFill="1" applyBorder="1" applyAlignment="1">
      <alignment horizontal="center" vertical="top" wrapText="1"/>
    </xf>
    <xf numFmtId="164" fontId="12" fillId="2" borderId="1" xfId="0" applyNumberFormat="1" applyFont="1" applyFill="1" applyBorder="1" applyAlignment="1">
      <alignment horizontal="center" vertical="top" wrapText="1"/>
    </xf>
    <xf numFmtId="0" fontId="13" fillId="2" borderId="2" xfId="0" applyFont="1" applyFill="1" applyBorder="1" applyAlignment="1">
      <alignment horizontal="center" vertical="top" wrapText="1"/>
    </xf>
    <xf numFmtId="0" fontId="12"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2" fillId="2" borderId="9" xfId="0" applyFont="1" applyFill="1" applyBorder="1" applyAlignment="1">
      <alignment horizontal="center" vertical="top" wrapText="1"/>
    </xf>
    <xf numFmtId="0" fontId="13" fillId="2" borderId="3" xfId="0" applyFont="1" applyFill="1" applyBorder="1" applyAlignment="1">
      <alignment horizontal="left" vertical="top" wrapText="1"/>
    </xf>
    <xf numFmtId="164" fontId="12" fillId="2" borderId="2" xfId="0" applyNumberFormat="1" applyFont="1" applyFill="1" applyBorder="1" applyAlignment="1">
      <alignment horizontal="center" vertical="top" wrapText="1"/>
    </xf>
    <xf numFmtId="0" fontId="15" fillId="2" borderId="1" xfId="0" applyFont="1" applyFill="1" applyBorder="1" applyAlignment="1">
      <alignment vertical="top" wrapText="1"/>
    </xf>
    <xf numFmtId="0" fontId="12" fillId="2" borderId="3" xfId="0" applyFont="1" applyFill="1" applyBorder="1" applyAlignment="1">
      <alignment horizontal="center" vertical="top" wrapText="1"/>
    </xf>
    <xf numFmtId="0" fontId="13" fillId="2" borderId="3" xfId="0" applyFont="1" applyFill="1" applyBorder="1" applyAlignment="1">
      <alignment horizontal="center" vertical="top" wrapText="1"/>
    </xf>
    <xf numFmtId="164" fontId="13" fillId="2" borderId="3" xfId="0" applyNumberFormat="1" applyFont="1" applyFill="1" applyBorder="1" applyAlignment="1">
      <alignment horizontal="center" vertical="top" wrapText="1"/>
    </xf>
    <xf numFmtId="164" fontId="12" fillId="2" borderId="3" xfId="0" applyNumberFormat="1" applyFont="1" applyFill="1" applyBorder="1" applyAlignment="1">
      <alignment horizontal="center" vertical="top" wrapText="1"/>
    </xf>
    <xf numFmtId="164" fontId="13" fillId="2" borderId="9" xfId="0" applyNumberFormat="1" applyFont="1" applyFill="1" applyBorder="1" applyAlignment="1">
      <alignment horizontal="center" vertical="top" wrapText="1"/>
    </xf>
    <xf numFmtId="164" fontId="12" fillId="2" borderId="9" xfId="0" applyNumberFormat="1" applyFont="1" applyFill="1" applyBorder="1" applyAlignment="1">
      <alignment horizontal="center" vertical="top" wrapText="1"/>
    </xf>
    <xf numFmtId="0" fontId="12" fillId="2" borderId="9" xfId="0" applyFont="1" applyFill="1" applyBorder="1" applyAlignment="1">
      <alignment horizontal="center" vertical="top"/>
    </xf>
    <xf numFmtId="0" fontId="15" fillId="2" borderId="1" xfId="0" applyFont="1" applyFill="1" applyBorder="1" applyAlignment="1">
      <alignment horizontal="center" vertical="top" wrapText="1"/>
    </xf>
    <xf numFmtId="0" fontId="13" fillId="2" borderId="2" xfId="0" applyFont="1" applyFill="1" applyBorder="1" applyAlignment="1">
      <alignment vertical="top" wrapText="1"/>
    </xf>
    <xf numFmtId="0" fontId="13" fillId="2" borderId="18" xfId="0" applyFont="1" applyFill="1" applyBorder="1" applyAlignment="1">
      <alignment horizontal="center" vertical="top" wrapText="1"/>
    </xf>
    <xf numFmtId="0" fontId="13" fillId="2" borderId="0" xfId="0" applyFont="1" applyFill="1" applyAlignment="1">
      <alignment horizontal="center" vertical="top" wrapText="1"/>
    </xf>
    <xf numFmtId="0" fontId="13" fillId="2" borderId="2" xfId="0" applyFont="1" applyFill="1" applyBorder="1" applyAlignment="1">
      <alignment horizontal="left" vertical="top" wrapText="1"/>
    </xf>
    <xf numFmtId="0" fontId="13" fillId="2" borderId="2" xfId="0" applyFont="1" applyFill="1" applyBorder="1" applyAlignment="1">
      <alignment vertical="center" wrapText="1"/>
    </xf>
    <xf numFmtId="0" fontId="13" fillId="2" borderId="2" xfId="0" applyFont="1" applyFill="1" applyBorder="1" applyAlignment="1">
      <alignment horizontal="center" vertical="center" wrapText="1"/>
    </xf>
    <xf numFmtId="0" fontId="10" fillId="2" borderId="0" xfId="0" applyFont="1" applyFill="1" applyAlignment="1">
      <alignment horizontal="center" vertical="center"/>
    </xf>
    <xf numFmtId="0" fontId="13" fillId="2" borderId="9" xfId="0" applyFont="1" applyFill="1" applyBorder="1" applyAlignment="1">
      <alignment horizontal="left" vertical="top" wrapText="1"/>
    </xf>
    <xf numFmtId="0" fontId="13"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2" borderId="28" xfId="0" applyFont="1" applyFill="1" applyBorder="1" applyAlignment="1">
      <alignment vertical="top" wrapText="1"/>
    </xf>
    <xf numFmtId="0" fontId="13" fillId="2" borderId="27" xfId="0" applyFont="1" applyFill="1" applyBorder="1" applyAlignment="1">
      <alignment horizontal="center" vertical="top" wrapText="1"/>
    </xf>
    <xf numFmtId="4" fontId="12" fillId="2" borderId="9" xfId="0" applyNumberFormat="1" applyFont="1" applyFill="1" applyBorder="1" applyAlignment="1">
      <alignment horizontal="center" vertical="top" wrapText="1"/>
    </xf>
    <xf numFmtId="0" fontId="13" fillId="2" borderId="4" xfId="0" applyFont="1" applyFill="1" applyBorder="1" applyAlignment="1">
      <alignment vertical="top" wrapText="1"/>
    </xf>
    <xf numFmtId="0" fontId="13" fillId="2" borderId="5" xfId="0" applyFont="1" applyFill="1" applyBorder="1" applyAlignment="1">
      <alignment horizontal="center" vertical="top" wrapText="1"/>
    </xf>
    <xf numFmtId="0" fontId="13" fillId="2" borderId="16" xfId="0" applyFont="1" applyFill="1" applyBorder="1" applyAlignment="1">
      <alignment vertical="top" wrapText="1"/>
    </xf>
    <xf numFmtId="0" fontId="13" fillId="2" borderId="7" xfId="0" applyFont="1" applyFill="1" applyBorder="1" applyAlignment="1">
      <alignment horizontal="center" vertical="top" wrapText="1"/>
    </xf>
    <xf numFmtId="0" fontId="13" fillId="2" borderId="19" xfId="0" applyFont="1" applyFill="1" applyBorder="1" applyAlignment="1">
      <alignment horizontal="center" vertical="top" wrapText="1"/>
    </xf>
    <xf numFmtId="0" fontId="13" fillId="2" borderId="24" xfId="0" applyFont="1" applyFill="1" applyBorder="1" applyAlignment="1">
      <alignment horizontal="center" vertical="top" wrapText="1"/>
    </xf>
    <xf numFmtId="0" fontId="13" fillId="2" borderId="3" xfId="0" applyFont="1" applyFill="1" applyBorder="1" applyAlignment="1">
      <alignment horizontal="center" vertical="top"/>
    </xf>
    <xf numFmtId="0" fontId="13" fillId="2" borderId="17" xfId="0" applyFont="1" applyFill="1" applyBorder="1" applyAlignment="1">
      <alignment horizontal="center" vertical="top" wrapText="1"/>
    </xf>
    <xf numFmtId="0" fontId="13" fillId="2" borderId="1" xfId="0" applyFont="1" applyFill="1" applyBorder="1" applyAlignment="1">
      <alignment horizontal="center" vertical="top"/>
    </xf>
    <xf numFmtId="0" fontId="13" fillId="2" borderId="3" xfId="0" applyFont="1" applyFill="1" applyBorder="1" applyAlignment="1">
      <alignment vertical="top" wrapText="1"/>
    </xf>
    <xf numFmtId="3" fontId="13" fillId="2" borderId="1" xfId="0" applyNumberFormat="1" applyFont="1" applyFill="1" applyBorder="1" applyAlignment="1">
      <alignment horizontal="center" vertical="top" wrapText="1"/>
    </xf>
    <xf numFmtId="3" fontId="13" fillId="2" borderId="2" xfId="0" applyNumberFormat="1" applyFont="1" applyFill="1" applyBorder="1" applyAlignment="1">
      <alignment horizontal="center" vertical="top" wrapText="1"/>
    </xf>
    <xf numFmtId="3" fontId="13" fillId="2" borderId="3" xfId="0" applyNumberFormat="1"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2" xfId="0" applyFont="1" applyFill="1" applyBorder="1" applyAlignment="1">
      <alignment vertical="top" wrapText="1"/>
    </xf>
    <xf numFmtId="3" fontId="15" fillId="2" borderId="2" xfId="0" applyNumberFormat="1"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3" xfId="0" applyFont="1" applyFill="1" applyBorder="1" applyAlignment="1">
      <alignment horizontal="left" vertical="top" wrapText="1"/>
    </xf>
    <xf numFmtId="3" fontId="15" fillId="2" borderId="1" xfId="0" applyNumberFormat="1" applyFont="1" applyFill="1" applyBorder="1" applyAlignment="1">
      <alignment horizontal="center" vertical="top" wrapText="1"/>
    </xf>
    <xf numFmtId="0" fontId="14" fillId="2" borderId="3" xfId="0" applyFont="1" applyFill="1" applyBorder="1" applyAlignment="1">
      <alignment horizontal="center" vertical="top" wrapText="1"/>
    </xf>
    <xf numFmtId="0" fontId="15" fillId="2" borderId="3" xfId="0" applyFont="1" applyFill="1" applyBorder="1" applyAlignment="1">
      <alignment horizontal="center" vertical="top"/>
    </xf>
    <xf numFmtId="164" fontId="15" fillId="2" borderId="3" xfId="0" applyNumberFormat="1" applyFont="1" applyFill="1" applyBorder="1" applyAlignment="1">
      <alignment horizontal="center" vertical="top" wrapText="1"/>
    </xf>
    <xf numFmtId="164" fontId="14" fillId="2" borderId="3" xfId="0" applyNumberFormat="1" applyFont="1" applyFill="1" applyBorder="1" applyAlignment="1">
      <alignment horizontal="center" vertical="top" wrapText="1"/>
    </xf>
    <xf numFmtId="0" fontId="13" fillId="2" borderId="0" xfId="0" applyFont="1" applyFill="1" applyAlignment="1">
      <alignment horizontal="center" vertical="center"/>
    </xf>
    <xf numFmtId="0" fontId="11" fillId="2" borderId="9" xfId="0" applyFont="1" applyFill="1" applyBorder="1" applyAlignment="1">
      <alignment horizontal="center" vertical="top" wrapText="1"/>
    </xf>
    <xf numFmtId="0" fontId="10" fillId="2" borderId="1" xfId="0" applyFont="1" applyFill="1" applyBorder="1" applyAlignment="1">
      <alignment horizontal="center" vertical="top" wrapText="1"/>
    </xf>
    <xf numFmtId="0" fontId="10" fillId="2" borderId="3" xfId="0" applyFont="1" applyFill="1" applyBorder="1" applyAlignment="1">
      <alignment horizontal="left" vertical="top"/>
    </xf>
    <xf numFmtId="2" fontId="12" fillId="2" borderId="1" xfId="0" applyNumberFormat="1" applyFont="1" applyFill="1" applyBorder="1" applyAlignment="1">
      <alignment horizontal="center" vertical="top" wrapText="1"/>
    </xf>
    <xf numFmtId="2" fontId="12" fillId="2" borderId="3" xfId="0" applyNumberFormat="1" applyFont="1" applyFill="1" applyBorder="1" applyAlignment="1">
      <alignment horizontal="center" vertical="top"/>
    </xf>
    <xf numFmtId="2" fontId="12" fillId="2" borderId="9" xfId="0" applyNumberFormat="1" applyFont="1" applyFill="1" applyBorder="1" applyAlignment="1">
      <alignment horizontal="center" vertical="top"/>
    </xf>
    <xf numFmtId="0" fontId="10" fillId="2" borderId="1" xfId="0" applyFont="1" applyFill="1" applyBorder="1" applyAlignment="1">
      <alignment horizontal="center" vertical="top"/>
    </xf>
    <xf numFmtId="0" fontId="10" fillId="2" borderId="1" xfId="0" applyFont="1" applyFill="1" applyBorder="1" applyAlignment="1">
      <alignment horizontal="left"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0" fontId="13" fillId="2" borderId="9" xfId="0" applyFont="1" applyFill="1" applyBorder="1" applyAlignment="1">
      <alignment vertical="top" wrapText="1"/>
    </xf>
    <xf numFmtId="0" fontId="13" fillId="2" borderId="0" xfId="0" applyFont="1" applyFill="1"/>
    <xf numFmtId="0" fontId="10" fillId="2" borderId="1" xfId="0" applyFont="1" applyFill="1" applyBorder="1"/>
    <xf numFmtId="0" fontId="10" fillId="2" borderId="1" xfId="0" applyFont="1" applyFill="1" applyBorder="1" applyAlignment="1">
      <alignment horizontal="center" vertical="center"/>
    </xf>
    <xf numFmtId="0" fontId="10" fillId="2" borderId="31" xfId="0" applyFont="1" applyFill="1" applyBorder="1" applyAlignment="1">
      <alignment vertical="top" wrapText="1"/>
    </xf>
    <xf numFmtId="0" fontId="10" fillId="2" borderId="31" xfId="0" applyFont="1" applyFill="1" applyBorder="1" applyAlignment="1">
      <alignment horizontal="center" vertical="top" wrapText="1"/>
    </xf>
    <xf numFmtId="0" fontId="10" fillId="2" borderId="31" xfId="0" applyFont="1" applyFill="1" applyBorder="1" applyAlignment="1">
      <alignment horizontal="left" vertical="top"/>
    </xf>
    <xf numFmtId="0" fontId="10" fillId="2" borderId="31" xfId="0" applyFont="1" applyFill="1" applyBorder="1" applyAlignment="1">
      <alignment horizontal="center" vertical="top"/>
    </xf>
    <xf numFmtId="0" fontId="10" fillId="2" borderId="1" xfId="0" applyFont="1" applyFill="1" applyBorder="1" applyAlignment="1">
      <alignment horizontal="left" vertical="top"/>
    </xf>
    <xf numFmtId="0" fontId="13" fillId="2" borderId="32" xfId="0" applyFont="1" applyFill="1" applyBorder="1" applyAlignment="1">
      <alignment vertical="top" wrapText="1"/>
    </xf>
    <xf numFmtId="0" fontId="10" fillId="2" borderId="32" xfId="0" applyFont="1" applyFill="1" applyBorder="1" applyAlignment="1">
      <alignment horizontal="center" vertical="top" wrapText="1"/>
    </xf>
    <xf numFmtId="0" fontId="10" fillId="2" borderId="32" xfId="0" applyFont="1" applyFill="1" applyBorder="1" applyAlignment="1">
      <alignment horizontal="left" vertical="top"/>
    </xf>
    <xf numFmtId="0" fontId="10" fillId="2" borderId="32" xfId="0" applyFont="1" applyFill="1" applyBorder="1" applyAlignment="1">
      <alignment horizontal="center" vertical="top"/>
    </xf>
    <xf numFmtId="0" fontId="10" fillId="2" borderId="2" xfId="0" applyFont="1" applyFill="1" applyBorder="1" applyAlignment="1">
      <alignment horizontal="center" vertical="top" wrapText="1"/>
    </xf>
    <xf numFmtId="0" fontId="10" fillId="2" borderId="2" xfId="0" applyFont="1" applyFill="1" applyBorder="1" applyAlignment="1">
      <alignment horizontal="left" vertical="top"/>
    </xf>
    <xf numFmtId="0" fontId="10" fillId="2" borderId="2" xfId="0" applyFont="1" applyFill="1" applyBorder="1" applyAlignment="1">
      <alignment horizontal="center" vertical="top"/>
    </xf>
    <xf numFmtId="0" fontId="10" fillId="2" borderId="3" xfId="0" applyFont="1" applyFill="1" applyBorder="1" applyAlignment="1">
      <alignment horizontal="center" vertical="top" wrapText="1"/>
    </xf>
    <xf numFmtId="0" fontId="10" fillId="2" borderId="3" xfId="0" applyFont="1" applyFill="1" applyBorder="1" applyAlignment="1">
      <alignment vertical="top" wrapText="1"/>
    </xf>
    <xf numFmtId="0" fontId="10" fillId="2" borderId="3" xfId="0" applyFont="1" applyFill="1" applyBorder="1" applyAlignment="1">
      <alignment horizontal="center" vertical="top"/>
    </xf>
    <xf numFmtId="0" fontId="10" fillId="2" borderId="1" xfId="0" applyFont="1" applyFill="1" applyBorder="1" applyAlignment="1">
      <alignment vertical="top" wrapText="1"/>
    </xf>
    <xf numFmtId="1" fontId="13" fillId="2" borderId="1" xfId="0" applyNumberFormat="1" applyFont="1" applyFill="1" applyBorder="1" applyAlignment="1">
      <alignment horizontal="center" vertical="top" wrapText="1"/>
    </xf>
    <xf numFmtId="4" fontId="13" fillId="2" borderId="1" xfId="0" applyNumberFormat="1" applyFont="1" applyFill="1" applyBorder="1" applyAlignment="1">
      <alignment horizontal="center" vertical="top" wrapText="1"/>
    </xf>
    <xf numFmtId="4" fontId="13" fillId="2" borderId="2" xfId="0" applyNumberFormat="1" applyFont="1" applyFill="1" applyBorder="1" applyAlignment="1">
      <alignment horizontal="center" vertical="top" wrapText="1"/>
    </xf>
    <xf numFmtId="2" fontId="13"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xf>
    <xf numFmtId="0" fontId="13" fillId="2" borderId="6" xfId="0" applyFont="1" applyFill="1" applyBorder="1" applyAlignment="1">
      <alignment horizontal="center" vertical="top" wrapText="1"/>
    </xf>
    <xf numFmtId="0" fontId="13" fillId="2" borderId="37" xfId="0" applyFont="1" applyFill="1" applyBorder="1" applyAlignment="1">
      <alignment horizontal="center" vertical="top" wrapText="1"/>
    </xf>
    <xf numFmtId="3" fontId="13" fillId="2" borderId="18" xfId="0" applyNumberFormat="1" applyFont="1" applyFill="1" applyBorder="1" applyAlignment="1">
      <alignment horizontal="center" vertical="top" wrapText="1"/>
    </xf>
    <xf numFmtId="2" fontId="10" fillId="2" borderId="0" xfId="0" applyNumberFormat="1" applyFont="1" applyFill="1"/>
    <xf numFmtId="0" fontId="10" fillId="2" borderId="9" xfId="0" applyFont="1" applyFill="1" applyBorder="1" applyAlignment="1">
      <alignment horizontal="center" vertical="top"/>
    </xf>
    <xf numFmtId="0" fontId="11" fillId="2" borderId="2" xfId="0" applyFont="1" applyFill="1" applyBorder="1" applyAlignment="1">
      <alignment vertical="top" wrapText="1"/>
    </xf>
    <xf numFmtId="0" fontId="10" fillId="2" borderId="9" xfId="0" applyFont="1" applyFill="1" applyBorder="1" applyAlignment="1">
      <alignment vertical="top"/>
    </xf>
    <xf numFmtId="2" fontId="12" fillId="2" borderId="9" xfId="0" applyNumberFormat="1" applyFont="1" applyFill="1" applyBorder="1" applyAlignment="1">
      <alignment vertical="top"/>
    </xf>
    <xf numFmtId="0" fontId="10" fillId="2" borderId="3" xfId="0" applyFont="1" applyFill="1" applyBorder="1" applyAlignment="1">
      <alignment vertical="top"/>
    </xf>
    <xf numFmtId="2" fontId="12" fillId="2" borderId="3" xfId="0" applyNumberFormat="1" applyFont="1" applyFill="1" applyBorder="1" applyAlignment="1">
      <alignment vertical="top"/>
    </xf>
    <xf numFmtId="0" fontId="10" fillId="2" borderId="1" xfId="0" applyFont="1" applyFill="1" applyBorder="1" applyAlignment="1">
      <alignment horizontal="center" vertical="top" shrinkToFit="1"/>
    </xf>
    <xf numFmtId="0" fontId="10" fillId="2" borderId="0" xfId="0" applyFont="1" applyFill="1" applyAlignment="1">
      <alignment horizontal="center" vertical="top"/>
    </xf>
    <xf numFmtId="0" fontId="10" fillId="2" borderId="0" xfId="0" applyFont="1" applyFill="1" applyAlignment="1">
      <alignment horizontal="left"/>
    </xf>
    <xf numFmtId="0" fontId="11" fillId="2" borderId="0" xfId="0" applyFont="1" applyFill="1"/>
    <xf numFmtId="164" fontId="10" fillId="2" borderId="0" xfId="0" applyNumberFormat="1" applyFont="1" applyFill="1"/>
    <xf numFmtId="164" fontId="11" fillId="2" borderId="0" xfId="0" applyNumberFormat="1" applyFont="1" applyFill="1"/>
    <xf numFmtId="0" fontId="13" fillId="2" borderId="0" xfId="0" applyFont="1" applyFill="1" applyAlignment="1">
      <alignment horizontal="left" vertical="top"/>
    </xf>
    <xf numFmtId="0" fontId="13" fillId="2" borderId="0" xfId="0" applyFont="1" applyFill="1" applyAlignment="1">
      <alignment horizontal="left" vertical="top" wrapText="1"/>
    </xf>
    <xf numFmtId="0" fontId="13" fillId="2" borderId="0" xfId="0" applyFont="1" applyFill="1" applyAlignment="1">
      <alignment vertical="top" wrapText="1"/>
    </xf>
    <xf numFmtId="3" fontId="13" fillId="2" borderId="0" xfId="0" applyNumberFormat="1" applyFont="1" applyFill="1" applyAlignment="1">
      <alignment horizontal="center" vertical="top" wrapText="1"/>
    </xf>
    <xf numFmtId="0" fontId="12" fillId="2" borderId="0" xfId="0" applyFont="1" applyFill="1" applyAlignment="1">
      <alignment horizontal="center" vertical="top" wrapText="1"/>
    </xf>
    <xf numFmtId="0" fontId="10" fillId="2" borderId="0" xfId="0" applyFont="1" applyFill="1" applyAlignment="1">
      <alignment horizontal="center" vertical="top" wrapText="1"/>
    </xf>
    <xf numFmtId="0" fontId="13" fillId="2" borderId="0" xfId="0" applyFont="1" applyFill="1" applyAlignment="1">
      <alignment horizontal="center" vertical="top"/>
    </xf>
    <xf numFmtId="164" fontId="12" fillId="2" borderId="0" xfId="0" applyNumberFormat="1" applyFont="1" applyFill="1" applyAlignment="1">
      <alignment horizontal="center" vertical="top" wrapText="1"/>
    </xf>
    <xf numFmtId="4" fontId="12" fillId="2" borderId="0" xfId="0" applyNumberFormat="1" applyFont="1" applyFill="1" applyAlignment="1">
      <alignment horizontal="center" vertical="top" wrapText="1"/>
    </xf>
    <xf numFmtId="0" fontId="20" fillId="2" borderId="0" xfId="0" applyFont="1" applyFill="1" applyAlignment="1">
      <alignment horizontal="left" vertical="top"/>
    </xf>
    <xf numFmtId="3" fontId="12" fillId="2" borderId="0" xfId="0" applyNumberFormat="1" applyFont="1" applyFill="1" applyAlignment="1">
      <alignment horizontal="center" vertical="top" wrapText="1"/>
    </xf>
    <xf numFmtId="4" fontId="13" fillId="2" borderId="0" xfId="0" applyNumberFormat="1" applyFont="1" applyFill="1" applyAlignment="1">
      <alignment horizontal="center" vertical="top" wrapText="1"/>
    </xf>
    <xf numFmtId="0" fontId="13" fillId="2" borderId="0" xfId="0" applyFont="1" applyFill="1" applyAlignment="1">
      <alignment horizontal="center"/>
    </xf>
    <xf numFmtId="0" fontId="13" fillId="2" borderId="0" xfId="0" applyFont="1" applyFill="1" applyAlignment="1">
      <alignment horizontal="left"/>
    </xf>
    <xf numFmtId="0" fontId="12" fillId="2" borderId="0" xfId="0" applyFont="1" applyFill="1"/>
    <xf numFmtId="164" fontId="13" fillId="2" borderId="0" xfId="0" applyNumberFormat="1" applyFont="1" applyFill="1"/>
    <xf numFmtId="164" fontId="12" fillId="2" borderId="0" xfId="0" applyNumberFormat="1" applyFont="1" applyFill="1"/>
    <xf numFmtId="0" fontId="12" fillId="2" borderId="0" xfId="0" applyFont="1" applyFill="1" applyAlignment="1">
      <alignment horizontal="center"/>
    </xf>
    <xf numFmtId="0" fontId="10" fillId="2" borderId="0" xfId="0" applyFont="1" applyFill="1" applyAlignment="1">
      <alignment horizontal="left" vertical="top"/>
    </xf>
    <xf numFmtId="2" fontId="12" fillId="2" borderId="26" xfId="0" applyNumberFormat="1" applyFont="1" applyFill="1" applyBorder="1" applyAlignment="1">
      <alignment horizontal="center" vertical="top"/>
    </xf>
    <xf numFmtId="2" fontId="12" fillId="2" borderId="2" xfId="0" applyNumberFormat="1" applyFont="1" applyFill="1" applyBorder="1" applyAlignment="1">
      <alignment horizontal="center" vertical="top"/>
    </xf>
    <xf numFmtId="0" fontId="15" fillId="2" borderId="1" xfId="0" applyFont="1" applyFill="1" applyBorder="1" applyAlignment="1">
      <alignment horizontal="center" vertical="top"/>
    </xf>
    <xf numFmtId="0" fontId="18" fillId="2" borderId="1" xfId="0" applyFont="1" applyFill="1" applyBorder="1" applyAlignment="1">
      <alignment horizontal="center" vertical="top" wrapText="1"/>
    </xf>
    <xf numFmtId="0" fontId="18" fillId="2" borderId="1" xfId="0" applyFont="1" applyFill="1" applyBorder="1" applyAlignment="1">
      <alignment horizontal="center" vertical="top"/>
    </xf>
    <xf numFmtId="2" fontId="14" fillId="2" borderId="2" xfId="0" applyNumberFormat="1" applyFont="1" applyFill="1" applyBorder="1" applyAlignment="1">
      <alignment horizontal="center" vertical="top"/>
    </xf>
    <xf numFmtId="0" fontId="19" fillId="2" borderId="9" xfId="0" applyFont="1" applyFill="1" applyBorder="1" applyAlignment="1">
      <alignment horizontal="center" vertical="top"/>
    </xf>
    <xf numFmtId="0" fontId="19" fillId="2" borderId="3" xfId="0" applyFont="1" applyFill="1" applyBorder="1" applyAlignment="1">
      <alignment horizontal="center" vertical="top"/>
    </xf>
    <xf numFmtId="0" fontId="15" fillId="2" borderId="0" xfId="0" applyFont="1" applyFill="1" applyAlignment="1">
      <alignment horizontal="center" vertical="center"/>
    </xf>
    <xf numFmtId="166" fontId="13" fillId="2" borderId="1" xfId="0" applyNumberFormat="1" applyFont="1" applyFill="1" applyBorder="1" applyAlignment="1">
      <alignment horizontal="center" vertical="top" wrapText="1"/>
    </xf>
    <xf numFmtId="0" fontId="15" fillId="2" borderId="9" xfId="0" applyFont="1" applyFill="1" applyBorder="1" applyAlignment="1">
      <alignment horizontal="center" vertical="top" wrapText="1"/>
    </xf>
    <xf numFmtId="0" fontId="13" fillId="2" borderId="26" xfId="0" applyFont="1" applyFill="1" applyBorder="1" applyAlignment="1">
      <alignment vertical="top" wrapText="1"/>
    </xf>
    <xf numFmtId="0" fontId="10" fillId="2" borderId="26" xfId="0" applyFont="1" applyFill="1" applyBorder="1" applyAlignment="1">
      <alignment vertical="top" wrapText="1"/>
    </xf>
    <xf numFmtId="0" fontId="10" fillId="2" borderId="26" xfId="0" applyFont="1" applyFill="1" applyBorder="1" applyAlignment="1">
      <alignment vertical="top"/>
    </xf>
    <xf numFmtId="4" fontId="15" fillId="2" borderId="1" xfId="0" applyNumberFormat="1" applyFont="1" applyFill="1" applyBorder="1" applyAlignment="1">
      <alignment horizontal="center" vertical="top" wrapText="1"/>
    </xf>
    <xf numFmtId="0" fontId="15" fillId="2" borderId="3" xfId="0" applyFont="1" applyFill="1" applyBorder="1" applyAlignment="1">
      <alignment vertical="top" wrapText="1"/>
    </xf>
    <xf numFmtId="3" fontId="15" fillId="2" borderId="3" xfId="0" applyNumberFormat="1" applyFont="1" applyFill="1" applyBorder="1" applyAlignment="1">
      <alignment horizontal="center" vertical="top" wrapText="1"/>
    </xf>
    <xf numFmtId="0" fontId="25" fillId="2" borderId="0" xfId="0" applyFont="1" applyFill="1"/>
    <xf numFmtId="0" fontId="25" fillId="2" borderId="0" xfId="0" applyFont="1" applyFill="1" applyAlignment="1">
      <alignment horizontal="center" vertical="top"/>
    </xf>
    <xf numFmtId="0" fontId="25" fillId="2" borderId="0" xfId="0" applyFont="1" applyFill="1" applyAlignment="1">
      <alignment horizontal="center"/>
    </xf>
    <xf numFmtId="0" fontId="25" fillId="2" borderId="0" xfId="0" applyFont="1" applyFill="1" applyAlignment="1">
      <alignment horizontal="left"/>
    </xf>
    <xf numFmtId="0" fontId="26" fillId="2" borderId="0" xfId="0" applyFont="1" applyFill="1"/>
    <xf numFmtId="164" fontId="25" fillId="2" borderId="0" xfId="0" applyNumberFormat="1" applyFont="1" applyFill="1"/>
    <xf numFmtId="164" fontId="26" fillId="2" borderId="0" xfId="0" applyNumberFormat="1" applyFont="1" applyFill="1"/>
    <xf numFmtId="0" fontId="26" fillId="2" borderId="0" xfId="0" applyFont="1" applyFill="1" applyAlignment="1">
      <alignment horizontal="center"/>
    </xf>
    <xf numFmtId="0" fontId="25" fillId="2" borderId="0" xfId="0" applyFont="1" applyFill="1" applyAlignment="1">
      <alignment vertical="top"/>
    </xf>
    <xf numFmtId="0" fontId="24" fillId="2" borderId="0" xfId="0" applyFont="1" applyFill="1"/>
    <xf numFmtId="0" fontId="28" fillId="2" borderId="1" xfId="0" applyFont="1" applyFill="1" applyBorder="1" applyAlignment="1">
      <alignment horizontal="center" vertical="center" wrapText="1"/>
    </xf>
    <xf numFmtId="164" fontId="28" fillId="2" borderId="1" xfId="0" applyNumberFormat="1" applyFont="1" applyFill="1" applyBorder="1" applyAlignment="1">
      <alignment horizontal="center" vertical="center" wrapText="1"/>
    </xf>
    <xf numFmtId="4" fontId="12" fillId="2" borderId="1" xfId="0" applyNumberFormat="1" applyFont="1" applyFill="1" applyBorder="1" applyAlignment="1">
      <alignment horizontal="center" vertical="top" wrapText="1"/>
    </xf>
    <xf numFmtId="4" fontId="12" fillId="2" borderId="3" xfId="0" applyNumberFormat="1" applyFont="1" applyFill="1" applyBorder="1" applyAlignment="1">
      <alignment horizontal="center" vertical="top" wrapText="1"/>
    </xf>
    <xf numFmtId="4" fontId="12" fillId="2" borderId="2" xfId="0" applyNumberFormat="1" applyFont="1" applyFill="1" applyBorder="1" applyAlignment="1">
      <alignment horizontal="center" vertical="top" wrapText="1"/>
    </xf>
    <xf numFmtId="4" fontId="14" fillId="2" borderId="3" xfId="0" applyNumberFormat="1" applyFont="1" applyFill="1" applyBorder="1" applyAlignment="1">
      <alignment horizontal="center" vertical="top" wrapText="1"/>
    </xf>
    <xf numFmtId="0" fontId="13"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 xfId="0" applyFont="1" applyFill="1" applyBorder="1" applyAlignment="1">
      <alignment horizontal="center" vertical="top" wrapText="1"/>
    </xf>
    <xf numFmtId="0" fontId="10" fillId="2" borderId="1" xfId="0" applyFont="1" applyFill="1" applyBorder="1" applyAlignment="1">
      <alignment horizontal="left" vertical="top" wrapText="1"/>
    </xf>
    <xf numFmtId="0" fontId="13" fillId="2" borderId="2" xfId="0" applyFont="1" applyFill="1" applyBorder="1" applyAlignment="1">
      <alignment horizontal="left" vertical="top" wrapText="1"/>
    </xf>
    <xf numFmtId="0" fontId="13" fillId="2" borderId="9"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1" xfId="0" applyFont="1" applyFill="1" applyBorder="1" applyAlignment="1">
      <alignment horizontal="center" vertical="top" wrapText="1"/>
    </xf>
    <xf numFmtId="0" fontId="10" fillId="2" borderId="1" xfId="0" applyFont="1" applyFill="1" applyBorder="1" applyAlignment="1">
      <alignment horizontal="left" vertical="top"/>
    </xf>
    <xf numFmtId="0" fontId="13" fillId="2" borderId="3" xfId="0" applyFont="1" applyFill="1" applyBorder="1" applyAlignment="1">
      <alignment horizontal="center" vertical="top"/>
    </xf>
    <xf numFmtId="0" fontId="13" fillId="2" borderId="1" xfId="0" applyFont="1" applyFill="1" applyBorder="1" applyAlignment="1">
      <alignment horizontal="center" vertical="top"/>
    </xf>
    <xf numFmtId="164" fontId="13" fillId="2" borderId="3" xfId="0" applyNumberFormat="1" applyFont="1" applyFill="1" applyBorder="1" applyAlignment="1">
      <alignment horizontal="center" vertical="top" wrapText="1"/>
    </xf>
    <xf numFmtId="164" fontId="13" fillId="2" borderId="1"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164" fontId="12" fillId="2" borderId="3" xfId="0" applyNumberFormat="1" applyFont="1" applyFill="1" applyBorder="1" applyAlignment="1">
      <alignment horizontal="center" vertical="top" wrapText="1"/>
    </xf>
    <xf numFmtId="164" fontId="12" fillId="2" borderId="1" xfId="0" applyNumberFormat="1" applyFont="1" applyFill="1" applyBorder="1" applyAlignment="1">
      <alignment horizontal="center" vertical="top" wrapText="1"/>
    </xf>
    <xf numFmtId="0" fontId="12" fillId="2" borderId="3" xfId="0" applyFont="1" applyFill="1" applyBorder="1" applyAlignment="1">
      <alignment horizontal="center" vertical="top" wrapText="1"/>
    </xf>
    <xf numFmtId="0" fontId="12" fillId="2" borderId="1" xfId="0" applyFont="1" applyFill="1" applyBorder="1" applyAlignment="1">
      <alignment horizontal="center" vertical="top" wrapText="1"/>
    </xf>
    <xf numFmtId="4" fontId="12" fillId="2" borderId="9" xfId="0" applyNumberFormat="1" applyFont="1" applyFill="1" applyBorder="1" applyAlignment="1">
      <alignment horizontal="center" vertical="top" wrapText="1"/>
    </xf>
    <xf numFmtId="4" fontId="12" fillId="2" borderId="3" xfId="0" applyNumberFormat="1" applyFont="1" applyFill="1" applyBorder="1" applyAlignment="1">
      <alignment horizontal="center" vertical="top" wrapText="1"/>
    </xf>
    <xf numFmtId="4" fontId="12" fillId="2" borderId="1"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0" fontId="10" fillId="2" borderId="1" xfId="0" applyFont="1" applyFill="1" applyBorder="1" applyAlignment="1">
      <alignment horizontal="center" vertical="top" wrapText="1"/>
    </xf>
    <xf numFmtId="2" fontId="12" fillId="2" borderId="1" xfId="0" applyNumberFormat="1" applyFont="1" applyFill="1" applyBorder="1" applyAlignment="1">
      <alignment horizontal="center" vertical="top" wrapText="1"/>
    </xf>
    <xf numFmtId="0" fontId="13" fillId="2" borderId="3" xfId="0" applyFont="1" applyFill="1" applyBorder="1" applyAlignment="1">
      <alignment horizontal="left" vertical="top" wrapText="1"/>
    </xf>
    <xf numFmtId="4" fontId="11" fillId="2" borderId="2" xfId="0" applyNumberFormat="1" applyFont="1" applyFill="1" applyBorder="1" applyAlignment="1">
      <alignment horizontal="center" vertical="top" wrapText="1"/>
    </xf>
    <xf numFmtId="4" fontId="11" fillId="2" borderId="9" xfId="0" applyNumberFormat="1" applyFont="1" applyFill="1" applyBorder="1" applyAlignment="1">
      <alignment horizontal="center" vertical="top" wrapText="1"/>
    </xf>
    <xf numFmtId="4" fontId="11" fillId="2" borderId="3" xfId="0" applyNumberFormat="1" applyFont="1" applyFill="1" applyBorder="1" applyAlignment="1">
      <alignment horizontal="center" vertical="top" wrapText="1"/>
    </xf>
    <xf numFmtId="2" fontId="12" fillId="2" borderId="2" xfId="0" applyNumberFormat="1" applyFont="1" applyFill="1" applyBorder="1" applyAlignment="1">
      <alignment horizontal="center" vertical="top"/>
    </xf>
    <xf numFmtId="2" fontId="12" fillId="2" borderId="9" xfId="0" applyNumberFormat="1" applyFont="1" applyFill="1" applyBorder="1" applyAlignment="1">
      <alignment horizontal="center" vertical="top"/>
    </xf>
    <xf numFmtId="2" fontId="12" fillId="2" borderId="3" xfId="0" applyNumberFormat="1" applyFont="1" applyFill="1" applyBorder="1" applyAlignment="1">
      <alignment horizontal="center" vertical="top"/>
    </xf>
    <xf numFmtId="0" fontId="11" fillId="2" borderId="2" xfId="0"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4" fontId="11" fillId="2" borderId="3" xfId="0" applyNumberFormat="1" applyFont="1" applyFill="1" applyBorder="1" applyAlignment="1">
      <alignment horizontal="center" vertical="top"/>
    </xf>
    <xf numFmtId="164" fontId="13" fillId="2" borderId="2" xfId="0" applyNumberFormat="1" applyFont="1" applyFill="1" applyBorder="1" applyAlignment="1">
      <alignment horizontal="center" vertical="top" wrapText="1"/>
    </xf>
    <xf numFmtId="164" fontId="13" fillId="2" borderId="9" xfId="0" applyNumberFormat="1"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164" fontId="12" fillId="2" borderId="2"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10" fillId="2" borderId="2" xfId="0" applyFont="1" applyFill="1" applyBorder="1" applyAlignment="1">
      <alignment horizontal="center" vertical="top" wrapText="1"/>
    </xf>
    <xf numFmtId="0" fontId="10" fillId="2" borderId="3" xfId="0" applyFont="1" applyFill="1" applyBorder="1" applyAlignment="1">
      <alignment horizontal="center" vertical="top" wrapText="1"/>
    </xf>
    <xf numFmtId="0" fontId="14" fillId="2" borderId="1" xfId="0"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3" xfId="0" applyFont="1" applyFill="1" applyBorder="1" applyAlignment="1">
      <alignment horizontal="center" vertical="top" wrapText="1"/>
    </xf>
    <xf numFmtId="164" fontId="15" fillId="2" borderId="1" xfId="0" applyNumberFormat="1" applyFont="1" applyFill="1" applyBorder="1" applyAlignment="1">
      <alignment horizontal="center" vertical="top" wrapText="1"/>
    </xf>
    <xf numFmtId="2" fontId="14" fillId="2" borderId="1" xfId="0" applyNumberFormat="1" applyFont="1" applyFill="1" applyBorder="1" applyAlignment="1">
      <alignment horizontal="center" vertical="top" wrapText="1"/>
    </xf>
    <xf numFmtId="0" fontId="19" fillId="2" borderId="1" xfId="0" applyFont="1" applyFill="1" applyBorder="1" applyAlignment="1">
      <alignment horizontal="center" vertical="top" wrapText="1"/>
    </xf>
    <xf numFmtId="0" fontId="12" fillId="2" borderId="9" xfId="0" applyFont="1" applyFill="1" applyBorder="1" applyAlignment="1">
      <alignment horizontal="center" vertical="top" wrapText="1"/>
    </xf>
    <xf numFmtId="0" fontId="12" fillId="2" borderId="25" xfId="0" applyFont="1" applyFill="1" applyBorder="1" applyAlignment="1">
      <alignment horizontal="center"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0" fontId="13" fillId="2" borderId="25" xfId="0" applyFont="1" applyFill="1" applyBorder="1" applyAlignment="1">
      <alignment horizontal="left" vertical="top" wrapText="1"/>
    </xf>
    <xf numFmtId="0" fontId="13" fillId="2" borderId="2" xfId="0" applyFont="1" applyFill="1" applyBorder="1" applyAlignment="1">
      <alignment horizontal="center" vertical="top"/>
    </xf>
    <xf numFmtId="0" fontId="13" fillId="2" borderId="9" xfId="0" applyFont="1" applyFill="1" applyBorder="1" applyAlignment="1">
      <alignment horizontal="center" vertical="top"/>
    </xf>
    <xf numFmtId="0" fontId="11" fillId="2" borderId="1" xfId="0" applyFont="1" applyFill="1" applyBorder="1" applyAlignment="1">
      <alignment horizontal="left" vertical="top" wrapText="1"/>
    </xf>
    <xf numFmtId="164" fontId="12" fillId="2" borderId="9" xfId="0" applyNumberFormat="1" applyFont="1" applyFill="1" applyBorder="1" applyAlignment="1">
      <alignment horizontal="center" vertical="top" wrapText="1"/>
    </xf>
    <xf numFmtId="2" fontId="12" fillId="2" borderId="2" xfId="0" applyNumberFormat="1" applyFont="1" applyFill="1" applyBorder="1" applyAlignment="1">
      <alignment horizontal="center" vertical="top" wrapText="1"/>
    </xf>
    <xf numFmtId="2" fontId="12" fillId="2" borderId="9" xfId="0" applyNumberFormat="1" applyFont="1" applyFill="1" applyBorder="1" applyAlignment="1">
      <alignment horizontal="center" vertical="top" wrapText="1"/>
    </xf>
    <xf numFmtId="2" fontId="12" fillId="2" borderId="3" xfId="0" applyNumberFormat="1" applyFont="1" applyFill="1" applyBorder="1" applyAlignment="1">
      <alignment horizontal="center" vertical="top" wrapText="1"/>
    </xf>
    <xf numFmtId="0" fontId="13" fillId="2" borderId="25" xfId="0" applyFont="1" applyFill="1" applyBorder="1" applyAlignment="1">
      <alignment horizontal="center" vertical="top" wrapText="1"/>
    </xf>
    <xf numFmtId="2" fontId="12" fillId="2" borderId="1" xfId="0" applyNumberFormat="1" applyFont="1" applyFill="1" applyBorder="1" applyAlignment="1">
      <alignment horizontal="center" vertical="top"/>
    </xf>
    <xf numFmtId="0" fontId="21" fillId="3" borderId="1" xfId="0" applyFont="1" applyFill="1" applyBorder="1" applyAlignment="1">
      <alignment horizontal="center" vertical="top"/>
    </xf>
    <xf numFmtId="0" fontId="21" fillId="3" borderId="3" xfId="0" applyFont="1" applyFill="1" applyBorder="1" applyAlignment="1">
      <alignment horizontal="center" vertical="top"/>
    </xf>
    <xf numFmtId="0" fontId="14" fillId="2" borderId="2" xfId="0" applyFont="1" applyFill="1" applyBorder="1" applyAlignment="1">
      <alignment horizontal="center" vertical="top" wrapText="1"/>
    </xf>
    <xf numFmtId="2" fontId="19" fillId="2" borderId="2" xfId="0" applyNumberFormat="1" applyFont="1" applyFill="1" applyBorder="1" applyAlignment="1">
      <alignment horizontal="center" vertical="top" wrapText="1"/>
    </xf>
    <xf numFmtId="2" fontId="19" fillId="2" borderId="9" xfId="0" applyNumberFormat="1" applyFont="1" applyFill="1" applyBorder="1" applyAlignment="1">
      <alignment horizontal="center" vertical="top" wrapText="1"/>
    </xf>
    <xf numFmtId="2" fontId="19" fillId="2" borderId="3" xfId="0" applyNumberFormat="1" applyFont="1" applyFill="1" applyBorder="1" applyAlignment="1">
      <alignment horizontal="center" vertical="top" wrapText="1"/>
    </xf>
    <xf numFmtId="0" fontId="14" fillId="2" borderId="9" xfId="0" applyFont="1" applyFill="1" applyBorder="1" applyAlignment="1">
      <alignment horizontal="center" vertical="top" wrapText="1"/>
    </xf>
    <xf numFmtId="0" fontId="14" fillId="2" borderId="3" xfId="0" applyFont="1" applyFill="1" applyBorder="1" applyAlignment="1">
      <alignment horizontal="center" vertical="top" wrapText="1"/>
    </xf>
    <xf numFmtId="0" fontId="15" fillId="2" borderId="1" xfId="0" applyFont="1" applyFill="1" applyBorder="1" applyAlignment="1">
      <alignment horizontal="center" vertical="top" wrapText="1"/>
    </xf>
    <xf numFmtId="2" fontId="13" fillId="2" borderId="1" xfId="0" applyNumberFormat="1" applyFont="1" applyFill="1" applyBorder="1" applyAlignment="1">
      <alignment horizontal="center" vertical="top" wrapText="1"/>
    </xf>
    <xf numFmtId="4" fontId="12" fillId="2" borderId="1" xfId="0" applyNumberFormat="1" applyFont="1" applyFill="1" applyBorder="1" applyAlignment="1">
      <alignment horizontal="center" vertical="top"/>
    </xf>
    <xf numFmtId="4" fontId="12" fillId="2" borderId="1" xfId="0" applyNumberFormat="1" applyFont="1" applyFill="1" applyBorder="1" applyAlignment="1">
      <alignment horizontal="left" vertical="top" wrapText="1"/>
    </xf>
    <xf numFmtId="4" fontId="12" fillId="2" borderId="1" xfId="0" applyNumberFormat="1" applyFont="1" applyFill="1" applyBorder="1" applyAlignment="1">
      <alignment horizontal="left" vertical="top"/>
    </xf>
    <xf numFmtId="2" fontId="13" fillId="2" borderId="2" xfId="0" applyNumberFormat="1" applyFont="1" applyFill="1" applyBorder="1" applyAlignment="1">
      <alignment horizontal="center" vertical="top" wrapText="1"/>
    </xf>
    <xf numFmtId="2" fontId="13" fillId="2" borderId="9" xfId="0" applyNumberFormat="1" applyFont="1" applyFill="1" applyBorder="1" applyAlignment="1">
      <alignment horizontal="center" vertical="top" wrapText="1"/>
    </xf>
    <xf numFmtId="2" fontId="13" fillId="2" borderId="3" xfId="0" applyNumberFormat="1" applyFont="1" applyFill="1" applyBorder="1" applyAlignment="1">
      <alignment horizontal="center" vertical="top" wrapText="1"/>
    </xf>
    <xf numFmtId="14" fontId="11" fillId="4" borderId="2" xfId="0" applyNumberFormat="1" applyFont="1" applyFill="1" applyBorder="1" applyAlignment="1">
      <alignment horizontal="center" vertical="top"/>
    </xf>
    <xf numFmtId="14" fontId="11" fillId="4" borderId="9"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0" fontId="12" fillId="2" borderId="1" xfId="0" applyFont="1" applyFill="1" applyBorder="1" applyAlignment="1">
      <alignment horizontal="left" vertical="top" wrapText="1"/>
    </xf>
    <xf numFmtId="0" fontId="10" fillId="4" borderId="1" xfId="0" applyFont="1" applyFill="1" applyBorder="1" applyAlignment="1">
      <alignment horizontal="center" vertical="top" wrapText="1"/>
    </xf>
    <xf numFmtId="0" fontId="13" fillId="2" borderId="1" xfId="0" applyFont="1" applyFill="1" applyBorder="1" applyAlignment="1">
      <alignment horizontal="center"/>
    </xf>
    <xf numFmtId="14" fontId="11" fillId="4" borderId="1" xfId="0" applyNumberFormat="1" applyFont="1" applyFill="1" applyBorder="1" applyAlignment="1">
      <alignment horizontal="center" vertical="top"/>
    </xf>
    <xf numFmtId="0" fontId="12" fillId="2" borderId="1" xfId="0" applyFont="1" applyFill="1" applyBorder="1" applyAlignment="1">
      <alignment horizontal="center"/>
    </xf>
    <xf numFmtId="2" fontId="11" fillId="4" borderId="1" xfId="0" applyNumberFormat="1" applyFont="1" applyFill="1" applyBorder="1" applyAlignment="1">
      <alignment horizontal="center" vertical="top"/>
    </xf>
    <xf numFmtId="0" fontId="12" fillId="2" borderId="1" xfId="0" applyFont="1" applyFill="1" applyBorder="1"/>
    <xf numFmtId="4" fontId="10" fillId="2" borderId="1" xfId="0" applyNumberFormat="1" applyFont="1" applyFill="1" applyBorder="1" applyAlignment="1">
      <alignment horizontal="center" vertical="top" wrapText="1"/>
    </xf>
    <xf numFmtId="0" fontId="13" fillId="2" borderId="33" xfId="0" applyFont="1" applyFill="1" applyBorder="1" applyAlignment="1">
      <alignment horizontal="center" vertical="top" wrapText="1"/>
    </xf>
    <xf numFmtId="0" fontId="13" fillId="2" borderId="34" xfId="0" applyFont="1" applyFill="1" applyBorder="1" applyAlignment="1">
      <alignment horizontal="center" vertical="top" wrapText="1"/>
    </xf>
    <xf numFmtId="0" fontId="13" fillId="2" borderId="35" xfId="0" applyFont="1" applyFill="1" applyBorder="1" applyAlignment="1">
      <alignment horizontal="center" vertical="top" wrapText="1"/>
    </xf>
    <xf numFmtId="0" fontId="10" fillId="2" borderId="2" xfId="0" applyFont="1" applyFill="1" applyBorder="1" applyAlignment="1">
      <alignment horizontal="center" vertical="top"/>
    </xf>
    <xf numFmtId="0" fontId="10" fillId="2" borderId="9" xfId="0" applyFont="1" applyFill="1" applyBorder="1" applyAlignment="1">
      <alignment horizontal="center" vertical="top"/>
    </xf>
    <xf numFmtId="0" fontId="10" fillId="2" borderId="3" xfId="0" applyFont="1" applyFill="1" applyBorder="1" applyAlignment="1">
      <alignment horizontal="center" vertical="top"/>
    </xf>
    <xf numFmtId="0" fontId="10" fillId="2" borderId="2" xfId="0" applyFont="1" applyFill="1" applyBorder="1" applyAlignment="1">
      <alignment horizontal="left" vertical="top" wrapText="1"/>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4" fontId="12" fillId="2" borderId="2" xfId="0" applyNumberFormat="1" applyFont="1" applyFill="1" applyBorder="1" applyAlignment="1">
      <alignment horizontal="center" vertical="top" wrapText="1"/>
    </xf>
    <xf numFmtId="2" fontId="11" fillId="2" borderId="1" xfId="0" applyNumberFormat="1" applyFont="1" applyFill="1" applyBorder="1" applyAlignment="1">
      <alignment horizontal="center" vertical="top"/>
    </xf>
    <xf numFmtId="0" fontId="13" fillId="4" borderId="1" xfId="0" applyFont="1" applyFill="1" applyBorder="1" applyAlignment="1">
      <alignment horizontal="center" vertical="top"/>
    </xf>
    <xf numFmtId="4" fontId="12" fillId="2" borderId="3" xfId="0" applyNumberFormat="1" applyFont="1" applyFill="1" applyBorder="1" applyAlignment="1">
      <alignment horizontal="center" vertical="top"/>
    </xf>
    <xf numFmtId="4" fontId="12" fillId="2" borderId="32" xfId="0" applyNumberFormat="1" applyFont="1" applyFill="1" applyBorder="1" applyAlignment="1">
      <alignment horizontal="center" vertical="top"/>
    </xf>
    <xf numFmtId="0" fontId="11" fillId="2" borderId="26" xfId="0" applyFont="1" applyFill="1" applyBorder="1" applyAlignment="1">
      <alignment horizontal="center" vertical="top" wrapText="1"/>
    </xf>
    <xf numFmtId="0" fontId="11" fillId="2" borderId="30" xfId="0" applyFont="1" applyFill="1" applyBorder="1" applyAlignment="1">
      <alignment horizontal="center" vertical="top" wrapText="1"/>
    </xf>
    <xf numFmtId="0" fontId="11" fillId="2" borderId="31" xfId="0" applyFont="1" applyFill="1" applyBorder="1" applyAlignment="1">
      <alignment horizontal="left" vertical="top" wrapText="1"/>
    </xf>
    <xf numFmtId="0" fontId="11" fillId="2" borderId="32" xfId="0" applyFont="1" applyFill="1" applyBorder="1" applyAlignment="1">
      <alignment horizontal="left" vertical="top" wrapText="1"/>
    </xf>
    <xf numFmtId="0" fontId="15" fillId="2" borderId="1" xfId="0" applyFont="1" applyFill="1" applyBorder="1" applyAlignment="1">
      <alignment horizontal="left" vertical="top" wrapText="1"/>
    </xf>
    <xf numFmtId="0" fontId="15" fillId="2" borderId="1" xfId="0" applyFont="1" applyFill="1" applyBorder="1" applyAlignment="1">
      <alignment horizontal="center" vertical="top"/>
    </xf>
    <xf numFmtId="164" fontId="11" fillId="2" borderId="2" xfId="0" applyNumberFormat="1" applyFont="1" applyFill="1" applyBorder="1" applyAlignment="1">
      <alignment horizontal="center" vertical="top"/>
    </xf>
    <xf numFmtId="164" fontId="11" fillId="2" borderId="9" xfId="0" applyNumberFormat="1" applyFont="1" applyFill="1" applyBorder="1" applyAlignment="1">
      <alignment horizontal="center" vertical="top"/>
    </xf>
    <xf numFmtId="164" fontId="11" fillId="2" borderId="3" xfId="0" applyNumberFormat="1" applyFont="1" applyFill="1" applyBorder="1" applyAlignment="1">
      <alignment horizontal="center" vertical="top"/>
    </xf>
    <xf numFmtId="0" fontId="10" fillId="2" borderId="9" xfId="0" applyFont="1" applyFill="1" applyBorder="1" applyAlignment="1">
      <alignment horizontal="left" vertical="top"/>
    </xf>
    <xf numFmtId="0" fontId="10" fillId="2" borderId="3" xfId="0" applyFont="1" applyFill="1" applyBorder="1" applyAlignment="1">
      <alignment horizontal="left" vertical="top"/>
    </xf>
    <xf numFmtId="0" fontId="13" fillId="2" borderId="2" xfId="0" applyFont="1" applyFill="1" applyBorder="1" applyAlignment="1">
      <alignment vertical="top" wrapText="1"/>
    </xf>
    <xf numFmtId="0" fontId="13" fillId="2" borderId="3" xfId="0" applyFont="1" applyFill="1" applyBorder="1" applyAlignment="1">
      <alignment vertical="top" wrapText="1"/>
    </xf>
    <xf numFmtId="164" fontId="14" fillId="2" borderId="1"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xf>
    <xf numFmtId="0" fontId="12" fillId="2" borderId="1" xfId="0" applyFont="1" applyFill="1" applyBorder="1" applyAlignment="1">
      <alignment horizontal="center" vertical="top"/>
    </xf>
    <xf numFmtId="2" fontId="11" fillId="2" borderId="1" xfId="0" applyNumberFormat="1" applyFont="1" applyFill="1" applyBorder="1" applyAlignment="1">
      <alignment horizontal="center" vertical="top" wrapText="1"/>
    </xf>
    <xf numFmtId="0" fontId="10" fillId="4" borderId="1" xfId="0" applyFont="1" applyFill="1" applyBorder="1" applyAlignment="1">
      <alignment horizontal="center" vertical="top"/>
    </xf>
    <xf numFmtId="0" fontId="13" fillId="2" borderId="1" xfId="0" applyFont="1" applyFill="1" applyBorder="1"/>
    <xf numFmtId="0" fontId="10" fillId="4" borderId="1" xfId="0" applyFont="1" applyFill="1" applyBorder="1" applyAlignment="1">
      <alignment horizontal="left" vertical="top" wrapText="1"/>
    </xf>
    <xf numFmtId="0" fontId="16" fillId="2" borderId="2" xfId="0" applyFont="1" applyFill="1" applyBorder="1" applyAlignment="1">
      <alignment horizontal="center" vertical="top" wrapText="1"/>
    </xf>
    <xf numFmtId="0" fontId="16" fillId="2" borderId="9" xfId="0" applyFont="1" applyFill="1" applyBorder="1" applyAlignment="1">
      <alignment horizontal="center" vertical="top" wrapText="1"/>
    </xf>
    <xf numFmtId="0" fontId="16" fillId="2" borderId="3" xfId="0" applyFont="1" applyFill="1" applyBorder="1" applyAlignment="1">
      <alignment horizontal="center" vertical="top" wrapText="1"/>
    </xf>
    <xf numFmtId="164" fontId="11" fillId="2" borderId="2" xfId="0" applyNumberFormat="1" applyFont="1" applyFill="1" applyBorder="1" applyAlignment="1">
      <alignment horizontal="center" vertical="top" wrapText="1"/>
    </xf>
    <xf numFmtId="164" fontId="11" fillId="2" borderId="9" xfId="0" applyNumberFormat="1" applyFont="1" applyFill="1" applyBorder="1" applyAlignment="1">
      <alignment horizontal="center" vertical="top" wrapText="1"/>
    </xf>
    <xf numFmtId="164" fontId="11" fillId="2" borderId="3" xfId="0" applyNumberFormat="1" applyFont="1" applyFill="1" applyBorder="1" applyAlignment="1">
      <alignment horizontal="center" vertical="top" wrapText="1"/>
    </xf>
    <xf numFmtId="2" fontId="11" fillId="2" borderId="2" xfId="0" applyNumberFormat="1" applyFont="1" applyFill="1" applyBorder="1" applyAlignment="1">
      <alignment horizontal="center" vertical="top"/>
    </xf>
    <xf numFmtId="0" fontId="13" fillId="2" borderId="1" xfId="0" applyFont="1" applyFill="1" applyBorder="1" applyAlignment="1">
      <alignment vertical="top" wrapText="1"/>
    </xf>
    <xf numFmtId="0" fontId="10" fillId="2" borderId="9" xfId="0" applyFont="1" applyFill="1" applyBorder="1" applyAlignment="1">
      <alignment horizontal="center" vertical="top" wrapText="1"/>
    </xf>
    <xf numFmtId="0" fontId="10" fillId="2" borderId="1" xfId="0" quotePrefix="1" applyFont="1" applyFill="1" applyBorder="1" applyAlignment="1">
      <alignment horizontal="center" vertical="top" wrapText="1"/>
    </xf>
    <xf numFmtId="4" fontId="13" fillId="2" borderId="2" xfId="0" applyNumberFormat="1" applyFont="1" applyFill="1" applyBorder="1" applyAlignment="1">
      <alignment horizontal="center" vertical="top" wrapText="1"/>
    </xf>
    <xf numFmtId="0" fontId="19" fillId="2" borderId="1" xfId="0" applyFont="1" applyFill="1" applyBorder="1" applyAlignment="1">
      <alignment horizontal="left" vertical="top" wrapText="1"/>
    </xf>
    <xf numFmtId="0" fontId="19" fillId="2" borderId="1" xfId="0" applyFont="1" applyFill="1" applyBorder="1" applyAlignment="1">
      <alignment horizontal="left" vertical="top"/>
    </xf>
    <xf numFmtId="0" fontId="18" fillId="2" borderId="1" xfId="0" applyFont="1" applyFill="1" applyBorder="1" applyAlignment="1">
      <alignment horizontal="left" vertical="top" wrapText="1"/>
    </xf>
    <xf numFmtId="0" fontId="10" fillId="2" borderId="9" xfId="0" applyFont="1" applyFill="1" applyBorder="1" applyAlignment="1">
      <alignment horizontal="left" vertical="top" wrapText="1"/>
    </xf>
    <xf numFmtId="0" fontId="10" fillId="2" borderId="3" xfId="0" applyFont="1" applyFill="1" applyBorder="1" applyAlignment="1">
      <alignment horizontal="left" vertical="top" wrapText="1"/>
    </xf>
    <xf numFmtId="0" fontId="10" fillId="2" borderId="1" xfId="0" applyFont="1" applyFill="1" applyBorder="1" applyAlignment="1">
      <alignment horizontal="center" vertical="top"/>
    </xf>
    <xf numFmtId="0" fontId="11" fillId="4" borderId="1" xfId="0" applyFont="1" applyFill="1" applyBorder="1" applyAlignment="1">
      <alignment horizontal="center" vertical="top"/>
    </xf>
    <xf numFmtId="164" fontId="15" fillId="2" borderId="3" xfId="0" applyNumberFormat="1" applyFont="1" applyFill="1" applyBorder="1" applyAlignment="1">
      <alignment horizontal="center" vertical="top" wrapText="1"/>
    </xf>
    <xf numFmtId="2" fontId="15" fillId="2" borderId="1" xfId="0" applyNumberFormat="1" applyFont="1" applyFill="1" applyBorder="1" applyAlignment="1">
      <alignment horizontal="center" vertical="top" wrapText="1"/>
    </xf>
    <xf numFmtId="4" fontId="18" fillId="2" borderId="1" xfId="0" applyNumberFormat="1" applyFont="1" applyFill="1" applyBorder="1" applyAlignment="1">
      <alignment horizontal="center" vertical="top" wrapText="1"/>
    </xf>
    <xf numFmtId="0" fontId="18" fillId="2" borderId="1" xfId="0" applyFont="1" applyFill="1" applyBorder="1" applyAlignment="1">
      <alignment horizontal="center" vertical="top" wrapText="1"/>
    </xf>
    <xf numFmtId="4" fontId="14" fillId="2" borderId="1" xfId="0" applyNumberFormat="1" applyFont="1" applyFill="1" applyBorder="1" applyAlignment="1">
      <alignment horizontal="center" vertical="top" wrapText="1"/>
    </xf>
    <xf numFmtId="0" fontId="12" fillId="2" borderId="3" xfId="0" applyFont="1" applyFill="1" applyBorder="1" applyAlignment="1">
      <alignment horizontal="left" vertical="top" wrapText="1"/>
    </xf>
    <xf numFmtId="4" fontId="19" fillId="2" borderId="1" xfId="0" applyNumberFormat="1" applyFont="1" applyFill="1" applyBorder="1" applyAlignment="1">
      <alignment horizontal="center" vertical="top" wrapText="1"/>
    </xf>
    <xf numFmtId="0" fontId="15" fillId="2" borderId="3" xfId="0" applyFont="1" applyFill="1" applyBorder="1" applyAlignment="1">
      <alignment horizontal="center" vertical="top"/>
    </xf>
    <xf numFmtId="0" fontId="15" fillId="2" borderId="2" xfId="0" applyFont="1" applyFill="1" applyBorder="1" applyAlignment="1">
      <alignment horizontal="left" vertical="top" wrapText="1"/>
    </xf>
    <xf numFmtId="0" fontId="15" fillId="2" borderId="9" xfId="0" applyFont="1" applyFill="1" applyBorder="1" applyAlignment="1">
      <alignment horizontal="left" vertical="top" wrapText="1"/>
    </xf>
    <xf numFmtId="0" fontId="18" fillId="2" borderId="1" xfId="0" applyFont="1" applyFill="1" applyBorder="1" applyAlignment="1">
      <alignment horizontal="left" vertical="top"/>
    </xf>
    <xf numFmtId="0" fontId="13" fillId="2" borderId="5" xfId="0" applyFont="1" applyFill="1" applyBorder="1" applyAlignment="1">
      <alignment horizontal="center" vertical="top" wrapText="1"/>
    </xf>
    <xf numFmtId="0" fontId="13" fillId="2" borderId="12" xfId="0" applyFont="1" applyFill="1" applyBorder="1" applyAlignment="1">
      <alignment horizontal="center" vertical="top" wrapText="1"/>
    </xf>
    <xf numFmtId="0" fontId="13" fillId="2" borderId="27" xfId="0" applyFont="1" applyFill="1" applyBorder="1" applyAlignment="1">
      <alignment horizontal="center" vertical="top" wrapText="1"/>
    </xf>
    <xf numFmtId="0" fontId="20" fillId="2" borderId="1" xfId="0" applyFont="1" applyFill="1" applyBorder="1" applyAlignment="1">
      <alignment horizontal="center" vertical="top" wrapText="1"/>
    </xf>
    <xf numFmtId="0" fontId="20" fillId="2" borderId="2" xfId="0" applyFont="1" applyFill="1" applyBorder="1" applyAlignment="1">
      <alignment horizontal="center" vertical="top" wrapText="1"/>
    </xf>
    <xf numFmtId="2" fontId="11" fillId="4" borderId="1" xfId="0" applyNumberFormat="1" applyFont="1" applyFill="1" applyBorder="1" applyAlignment="1">
      <alignment horizontal="left" vertical="top"/>
    </xf>
    <xf numFmtId="4" fontId="13" fillId="2" borderId="1" xfId="0" applyNumberFormat="1" applyFont="1" applyFill="1" applyBorder="1" applyAlignment="1">
      <alignment horizontal="center" vertical="top" wrapText="1"/>
    </xf>
    <xf numFmtId="2" fontId="13" fillId="2" borderId="1" xfId="0" applyNumberFormat="1" applyFont="1" applyFill="1" applyBorder="1" applyAlignment="1">
      <alignment horizontal="center" vertical="top"/>
    </xf>
    <xf numFmtId="4" fontId="14" fillId="2" borderId="1" xfId="0" applyNumberFormat="1" applyFont="1" applyFill="1" applyBorder="1" applyAlignment="1">
      <alignment horizontal="left" vertical="top" wrapText="1"/>
    </xf>
    <xf numFmtId="4" fontId="14" fillId="2" borderId="1" xfId="0" applyNumberFormat="1" applyFont="1" applyFill="1" applyBorder="1" applyAlignment="1">
      <alignment horizontal="left" vertical="top"/>
    </xf>
    <xf numFmtId="2" fontId="15" fillId="2" borderId="2" xfId="0" applyNumberFormat="1" applyFont="1" applyFill="1" applyBorder="1" applyAlignment="1">
      <alignment horizontal="center" vertical="top" wrapText="1"/>
    </xf>
    <xf numFmtId="2" fontId="15" fillId="2" borderId="9" xfId="0" applyNumberFormat="1" applyFont="1" applyFill="1" applyBorder="1" applyAlignment="1">
      <alignment horizontal="center" vertical="top" wrapText="1"/>
    </xf>
    <xf numFmtId="2" fontId="15" fillId="2" borderId="3" xfId="0" applyNumberFormat="1" applyFont="1" applyFill="1" applyBorder="1" applyAlignment="1">
      <alignment horizontal="center" vertical="top" wrapText="1"/>
    </xf>
    <xf numFmtId="14" fontId="19" fillId="2" borderId="1" xfId="0" applyNumberFormat="1" applyFont="1" applyFill="1" applyBorder="1" applyAlignment="1">
      <alignment horizontal="center" vertical="top"/>
    </xf>
    <xf numFmtId="164" fontId="14" fillId="2" borderId="2" xfId="0" applyNumberFormat="1" applyFont="1" applyFill="1" applyBorder="1" applyAlignment="1">
      <alignment horizontal="center" vertical="top" wrapText="1"/>
    </xf>
    <xf numFmtId="4" fontId="14" fillId="2" borderId="1" xfId="0" applyNumberFormat="1" applyFont="1" applyFill="1" applyBorder="1" applyAlignment="1">
      <alignment horizontal="center" vertical="top"/>
    </xf>
    <xf numFmtId="0" fontId="12" fillId="2" borderId="26" xfId="0" applyFont="1" applyFill="1" applyBorder="1" applyAlignment="1">
      <alignment horizontal="center" vertical="top" wrapText="1"/>
    </xf>
    <xf numFmtId="0" fontId="12" fillId="2" borderId="30" xfId="0" applyFont="1" applyFill="1" applyBorder="1" applyAlignment="1">
      <alignment horizontal="center" vertical="top" wrapText="1"/>
    </xf>
    <xf numFmtId="0" fontId="13" fillId="2" borderId="26" xfId="0" applyFont="1" applyFill="1" applyBorder="1" applyAlignment="1">
      <alignment horizontal="center" vertical="top" wrapText="1"/>
    </xf>
    <xf numFmtId="0" fontId="13" fillId="2" borderId="30" xfId="0" applyFont="1" applyFill="1" applyBorder="1" applyAlignment="1">
      <alignment horizontal="center" vertical="top" wrapText="1"/>
    </xf>
    <xf numFmtId="0" fontId="10" fillId="2" borderId="31" xfId="0" applyFont="1" applyFill="1" applyBorder="1" applyAlignment="1">
      <alignment horizontal="left" vertical="top" wrapText="1"/>
    </xf>
    <xf numFmtId="0" fontId="10" fillId="2" borderId="32" xfId="0" applyFont="1" applyFill="1" applyBorder="1" applyAlignment="1">
      <alignment horizontal="left" vertical="top" wrapText="1"/>
    </xf>
    <xf numFmtId="0" fontId="11" fillId="2" borderId="2" xfId="0" applyFont="1" applyFill="1" applyBorder="1" applyAlignment="1">
      <alignment horizontal="left" vertical="top" wrapText="1"/>
    </xf>
    <xf numFmtId="0" fontId="11" fillId="2" borderId="3" xfId="0" applyFont="1" applyFill="1" applyBorder="1" applyAlignment="1">
      <alignment horizontal="left" vertical="top" wrapText="1"/>
    </xf>
    <xf numFmtId="0" fontId="13" fillId="2" borderId="9" xfId="0" applyFont="1" applyFill="1" applyBorder="1" applyAlignment="1">
      <alignment vertical="top" wrapText="1"/>
    </xf>
    <xf numFmtId="2" fontId="12" fillId="2" borderId="1" xfId="0" applyNumberFormat="1" applyFont="1" applyFill="1" applyBorder="1" applyAlignment="1">
      <alignment horizontal="left" vertical="top"/>
    </xf>
    <xf numFmtId="4" fontId="13" fillId="2" borderId="2" xfId="0" applyNumberFormat="1" applyFont="1" applyFill="1" applyBorder="1" applyAlignment="1">
      <alignment horizontal="center" vertical="top"/>
    </xf>
    <xf numFmtId="164" fontId="15" fillId="2" borderId="2" xfId="0" applyNumberFormat="1" applyFont="1" applyFill="1" applyBorder="1" applyAlignment="1">
      <alignment horizontal="center" vertical="top" wrapText="1"/>
    </xf>
    <xf numFmtId="2" fontId="11" fillId="2" borderId="32" xfId="0" applyNumberFormat="1" applyFont="1" applyFill="1" applyBorder="1" applyAlignment="1">
      <alignment horizontal="center" vertical="top"/>
    </xf>
    <xf numFmtId="14" fontId="12" fillId="2" borderId="1" xfId="0" applyNumberFormat="1" applyFont="1" applyFill="1" applyBorder="1" applyAlignment="1">
      <alignment horizontal="center" vertical="top" wrapText="1"/>
    </xf>
    <xf numFmtId="0" fontId="12" fillId="2" borderId="2" xfId="0" applyFont="1" applyFill="1" applyBorder="1" applyAlignment="1">
      <alignment horizontal="center" vertical="top"/>
    </xf>
    <xf numFmtId="0" fontId="12" fillId="2" borderId="3" xfId="0" applyFont="1" applyFill="1" applyBorder="1" applyAlignment="1">
      <alignment horizontal="center" vertical="top"/>
    </xf>
    <xf numFmtId="0" fontId="18" fillId="2" borderId="1" xfId="0" applyFont="1" applyFill="1" applyBorder="1" applyAlignment="1">
      <alignment horizontal="center" vertical="top"/>
    </xf>
    <xf numFmtId="0" fontId="18" fillId="2" borderId="1" xfId="0" applyFont="1" applyFill="1" applyBorder="1" applyAlignment="1">
      <alignment horizontal="center"/>
    </xf>
    <xf numFmtId="0" fontId="18" fillId="2" borderId="1" xfId="0" applyFont="1" applyFill="1" applyBorder="1"/>
    <xf numFmtId="0" fontId="15" fillId="2" borderId="1" xfId="0" applyFont="1" applyFill="1" applyBorder="1" applyAlignment="1">
      <alignment horizontal="left"/>
    </xf>
    <xf numFmtId="3" fontId="13" fillId="2" borderId="2" xfId="0" applyNumberFormat="1" applyFont="1" applyFill="1" applyBorder="1" applyAlignment="1">
      <alignment horizontal="center" vertical="top" wrapText="1"/>
    </xf>
    <xf numFmtId="3" fontId="13" fillId="2" borderId="9" xfId="0" applyNumberFormat="1" applyFont="1" applyFill="1" applyBorder="1" applyAlignment="1">
      <alignment horizontal="center" vertical="top" wrapText="1"/>
    </xf>
    <xf numFmtId="3" fontId="13" fillId="2" borderId="3" xfId="0" applyNumberFormat="1" applyFont="1" applyFill="1" applyBorder="1" applyAlignment="1">
      <alignment horizontal="center" vertical="top" wrapText="1"/>
    </xf>
    <xf numFmtId="2" fontId="11" fillId="2" borderId="1" xfId="0" applyNumberFormat="1" applyFont="1" applyFill="1" applyBorder="1" applyAlignment="1">
      <alignment horizontal="left" vertical="top"/>
    </xf>
    <xf numFmtId="0" fontId="11" fillId="2" borderId="1" xfId="0" applyFont="1" applyFill="1" applyBorder="1" applyAlignment="1">
      <alignment horizontal="left" vertical="top"/>
    </xf>
    <xf numFmtId="49" fontId="11" fillId="2" borderId="2" xfId="0" applyNumberFormat="1" applyFont="1" applyFill="1" applyBorder="1" applyAlignment="1">
      <alignment horizontal="center" vertical="top" wrapText="1"/>
    </xf>
    <xf numFmtId="49" fontId="11" fillId="2" borderId="9"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 fontId="11" fillId="2" borderId="1" xfId="0" applyNumberFormat="1" applyFont="1" applyFill="1" applyBorder="1" applyAlignment="1">
      <alignment horizontal="left" vertical="top"/>
    </xf>
    <xf numFmtId="164" fontId="14" fillId="2" borderId="9" xfId="0" applyNumberFormat="1" applyFont="1" applyFill="1" applyBorder="1" applyAlignment="1">
      <alignment horizontal="center" vertical="top" wrapText="1"/>
    </xf>
    <xf numFmtId="164" fontId="14" fillId="2" borderId="3" xfId="0" applyNumberFormat="1" applyFont="1" applyFill="1" applyBorder="1" applyAlignment="1">
      <alignment horizontal="center" vertical="top" wrapText="1"/>
    </xf>
    <xf numFmtId="14" fontId="12" fillId="2" borderId="2" xfId="0" applyNumberFormat="1" applyFont="1" applyFill="1" applyBorder="1" applyAlignment="1">
      <alignment horizontal="center" vertical="top" wrapText="1"/>
    </xf>
    <xf numFmtId="14" fontId="12" fillId="2" borderId="9" xfId="0" applyNumberFormat="1" applyFont="1" applyFill="1" applyBorder="1" applyAlignment="1">
      <alignment horizontal="center" vertical="top" wrapText="1"/>
    </xf>
    <xf numFmtId="14" fontId="12" fillId="2" borderId="3" xfId="0" applyNumberFormat="1" applyFont="1" applyFill="1" applyBorder="1" applyAlignment="1">
      <alignment horizontal="center" vertical="top" wrapText="1"/>
    </xf>
    <xf numFmtId="17" fontId="11" fillId="2" borderId="3" xfId="0" applyNumberFormat="1" applyFont="1" applyFill="1" applyBorder="1" applyAlignment="1">
      <alignment horizontal="center" vertical="top"/>
    </xf>
    <xf numFmtId="0" fontId="11" fillId="2" borderId="32" xfId="0" applyFont="1" applyFill="1" applyBorder="1" applyAlignment="1">
      <alignment horizontal="center" vertical="top"/>
    </xf>
    <xf numFmtId="165" fontId="12" fillId="2" borderId="2" xfId="0" applyNumberFormat="1" applyFont="1" applyFill="1" applyBorder="1" applyAlignment="1">
      <alignment horizontal="center" vertical="top"/>
    </xf>
    <xf numFmtId="165" fontId="12" fillId="2" borderId="9" xfId="0" applyNumberFormat="1" applyFont="1" applyFill="1" applyBorder="1" applyAlignment="1">
      <alignment horizontal="center" vertical="top"/>
    </xf>
    <xf numFmtId="165" fontId="12" fillId="2" borderId="3" xfId="0" applyNumberFormat="1" applyFont="1" applyFill="1" applyBorder="1" applyAlignment="1">
      <alignment horizontal="center" vertical="top"/>
    </xf>
    <xf numFmtId="164" fontId="15" fillId="2" borderId="9" xfId="0" applyNumberFormat="1" applyFont="1" applyFill="1" applyBorder="1" applyAlignment="1">
      <alignment horizontal="center" vertical="top" wrapText="1"/>
    </xf>
    <xf numFmtId="3" fontId="13" fillId="2" borderId="1" xfId="0" applyNumberFormat="1"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9" xfId="0" applyFont="1" applyFill="1" applyBorder="1" applyAlignment="1">
      <alignment horizontal="center" vertical="top"/>
    </xf>
    <xf numFmtId="0" fontId="15" fillId="2" borderId="2" xfId="0" applyFont="1" applyFill="1" applyBorder="1" applyAlignment="1">
      <alignment vertical="top" wrapText="1"/>
    </xf>
    <xf numFmtId="0" fontId="15" fillId="2" borderId="3" xfId="0" applyFont="1" applyFill="1" applyBorder="1" applyAlignment="1">
      <alignment vertical="top" wrapText="1"/>
    </xf>
    <xf numFmtId="3" fontId="15" fillId="2" borderId="2" xfId="0" applyNumberFormat="1" applyFont="1" applyFill="1" applyBorder="1" applyAlignment="1">
      <alignment horizontal="center" vertical="top" wrapText="1"/>
    </xf>
    <xf numFmtId="3" fontId="15" fillId="2" borderId="3" xfId="0" applyNumberFormat="1" applyFont="1" applyFill="1" applyBorder="1" applyAlignment="1">
      <alignment horizontal="center" vertical="top" wrapText="1"/>
    </xf>
    <xf numFmtId="4" fontId="14" fillId="2" borderId="9" xfId="0" applyNumberFormat="1" applyFont="1" applyFill="1" applyBorder="1" applyAlignment="1">
      <alignment horizontal="center" vertical="top" wrapText="1"/>
    </xf>
    <xf numFmtId="4" fontId="14" fillId="2" borderId="3" xfId="0" applyNumberFormat="1" applyFont="1" applyFill="1" applyBorder="1" applyAlignment="1">
      <alignment horizontal="center" vertical="top" wrapText="1"/>
    </xf>
    <xf numFmtId="164" fontId="12" fillId="2" borderId="2" xfId="0" applyNumberFormat="1" applyFont="1" applyFill="1" applyBorder="1" applyAlignment="1">
      <alignment horizontal="center" vertical="top"/>
    </xf>
    <xf numFmtId="164" fontId="12" fillId="2" borderId="9" xfId="0" applyNumberFormat="1" applyFont="1" applyFill="1" applyBorder="1" applyAlignment="1">
      <alignment horizontal="center" vertical="top"/>
    </xf>
    <xf numFmtId="164" fontId="12" fillId="2" borderId="3" xfId="0" applyNumberFormat="1" applyFont="1" applyFill="1" applyBorder="1" applyAlignment="1">
      <alignment horizontal="center" vertical="top"/>
    </xf>
    <xf numFmtId="0" fontId="14" fillId="2" borderId="25" xfId="0" applyFont="1" applyFill="1" applyBorder="1" applyAlignment="1">
      <alignment horizontal="center" vertical="top" wrapText="1"/>
    </xf>
    <xf numFmtId="43" fontId="12" fillId="2" borderId="2" xfId="1" applyFont="1" applyFill="1" applyBorder="1" applyAlignment="1">
      <alignment horizontal="center" vertical="top" wrapText="1"/>
    </xf>
    <xf numFmtId="43" fontId="12" fillId="2" borderId="9" xfId="1" applyFont="1" applyFill="1" applyBorder="1" applyAlignment="1">
      <alignment horizontal="center" vertical="top" wrapText="1"/>
    </xf>
    <xf numFmtId="43" fontId="12" fillId="2" borderId="3" xfId="1" applyFont="1" applyFill="1" applyBorder="1" applyAlignment="1">
      <alignment horizontal="center" vertical="top" wrapText="1"/>
    </xf>
    <xf numFmtId="0" fontId="27" fillId="2" borderId="0" xfId="0" applyFont="1" applyFill="1" applyAlignment="1">
      <alignment horizontal="center"/>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1" xfId="0" applyFont="1" applyFill="1" applyBorder="1" applyAlignment="1">
      <alignment horizontal="center" vertical="center" wrapText="1"/>
    </xf>
    <xf numFmtId="164" fontId="28" fillId="2" borderId="1" xfId="0" applyNumberFormat="1" applyFont="1" applyFill="1" applyBorder="1" applyAlignment="1">
      <alignment horizontal="center" vertical="center" wrapText="1"/>
    </xf>
    <xf numFmtId="164" fontId="28" fillId="2" borderId="1" xfId="0" applyNumberFormat="1" applyFont="1" applyFill="1" applyBorder="1" applyAlignment="1">
      <alignment horizontal="center" vertical="center"/>
    </xf>
    <xf numFmtId="0" fontId="28" fillId="2" borderId="1" xfId="0" applyFont="1" applyFill="1" applyBorder="1" applyAlignment="1">
      <alignment horizontal="center" vertical="center"/>
    </xf>
    <xf numFmtId="0" fontId="28" fillId="2" borderId="4" xfId="0" applyFont="1" applyFill="1" applyBorder="1" applyAlignment="1">
      <alignment horizontal="center" vertical="center" wrapText="1"/>
    </xf>
    <xf numFmtId="0" fontId="13" fillId="2" borderId="11" xfId="0" applyFont="1" applyFill="1" applyBorder="1" applyAlignment="1">
      <alignment horizontal="center" vertical="top" wrapText="1"/>
    </xf>
    <xf numFmtId="164" fontId="12" fillId="2" borderId="11" xfId="0" applyNumberFormat="1" applyFont="1" applyFill="1" applyBorder="1" applyAlignment="1">
      <alignment horizontal="center" vertical="top"/>
    </xf>
    <xf numFmtId="0" fontId="13" fillId="2" borderId="8" xfId="0" applyFont="1" applyFill="1" applyBorder="1" applyAlignment="1">
      <alignment horizontal="center" vertical="top" wrapText="1"/>
    </xf>
    <xf numFmtId="0" fontId="13" fillId="2" borderId="13" xfId="0" applyFont="1" applyFill="1" applyBorder="1" applyAlignment="1">
      <alignment horizontal="center" vertical="top" wrapText="1"/>
    </xf>
    <xf numFmtId="0" fontId="13" fillId="2" borderId="11" xfId="0" applyFont="1" applyFill="1" applyBorder="1" applyAlignment="1">
      <alignment horizontal="center" vertical="top"/>
    </xf>
    <xf numFmtId="0" fontId="13" fillId="2" borderId="11" xfId="0" applyFont="1" applyFill="1" applyBorder="1" applyAlignment="1">
      <alignment horizontal="left" vertical="top" wrapText="1"/>
    </xf>
    <xf numFmtId="0" fontId="12" fillId="2" borderId="11" xfId="0" applyFont="1" applyFill="1" applyBorder="1" applyAlignment="1">
      <alignment horizontal="center" vertical="top" wrapText="1"/>
    </xf>
    <xf numFmtId="0" fontId="13" fillId="2" borderId="10" xfId="0" applyFont="1" applyFill="1" applyBorder="1" applyAlignment="1">
      <alignment horizontal="left" vertical="top" wrapText="1"/>
    </xf>
    <xf numFmtId="0" fontId="13" fillId="2" borderId="13" xfId="0" applyFont="1" applyFill="1" applyBorder="1" applyAlignment="1">
      <alignment horizontal="left" vertical="top" wrapText="1"/>
    </xf>
    <xf numFmtId="164" fontId="12" fillId="2" borderId="8" xfId="0" applyNumberFormat="1" applyFont="1" applyFill="1" applyBorder="1" applyAlignment="1">
      <alignment horizontal="center" vertical="top" wrapText="1"/>
    </xf>
    <xf numFmtId="164" fontId="12" fillId="2" borderId="13" xfId="0" applyNumberFormat="1" applyFont="1" applyFill="1" applyBorder="1" applyAlignment="1">
      <alignment horizontal="center" vertical="top" wrapText="1"/>
    </xf>
    <xf numFmtId="0" fontId="12" fillId="2" borderId="8" xfId="0" applyFont="1" applyFill="1" applyBorder="1" applyAlignment="1">
      <alignment horizontal="center" vertical="top" wrapText="1"/>
    </xf>
    <xf numFmtId="0" fontId="12" fillId="2" borderId="13" xfId="0" applyFont="1" applyFill="1" applyBorder="1" applyAlignment="1">
      <alignment horizontal="center" vertical="top" wrapText="1"/>
    </xf>
    <xf numFmtId="164" fontId="13" fillId="2" borderId="11" xfId="0" applyNumberFormat="1" applyFont="1" applyFill="1" applyBorder="1" applyAlignment="1">
      <alignment horizontal="center" vertical="top" wrapText="1"/>
    </xf>
    <xf numFmtId="0" fontId="13" fillId="2" borderId="8" xfId="0" applyFont="1" applyFill="1" applyBorder="1" applyAlignment="1">
      <alignment horizontal="left" vertical="top" wrapText="1"/>
    </xf>
    <xf numFmtId="0" fontId="13" fillId="2" borderId="10" xfId="0" applyFont="1" applyFill="1" applyBorder="1" applyAlignment="1">
      <alignment horizontal="center" vertical="top" wrapText="1"/>
    </xf>
    <xf numFmtId="164" fontId="12" fillId="2" borderId="11" xfId="0" applyNumberFormat="1" applyFont="1" applyFill="1" applyBorder="1" applyAlignment="1">
      <alignment horizontal="center" vertical="top" wrapText="1"/>
    </xf>
    <xf numFmtId="0" fontId="12" fillId="2" borderId="10" xfId="0" applyFont="1" applyFill="1" applyBorder="1" applyAlignment="1">
      <alignment horizontal="center" vertical="top" wrapText="1"/>
    </xf>
    <xf numFmtId="0" fontId="12" fillId="2" borderId="20" xfId="0" applyFont="1" applyFill="1" applyBorder="1" applyAlignment="1">
      <alignment horizontal="center" vertical="top" wrapText="1"/>
    </xf>
    <xf numFmtId="0" fontId="12" fillId="2" borderId="21" xfId="0" applyFont="1" applyFill="1" applyBorder="1" applyAlignment="1">
      <alignment horizontal="center" vertical="top" wrapText="1"/>
    </xf>
    <xf numFmtId="0" fontId="13" fillId="2" borderId="8" xfId="0" applyFont="1" applyFill="1" applyBorder="1" applyAlignment="1">
      <alignment horizontal="center" vertical="top"/>
    </xf>
    <xf numFmtId="0" fontId="13" fillId="2" borderId="10" xfId="0" applyFont="1" applyFill="1" applyBorder="1" applyAlignment="1">
      <alignment horizontal="center" vertical="top"/>
    </xf>
    <xf numFmtId="0" fontId="13" fillId="2" borderId="13" xfId="0" applyFont="1" applyFill="1" applyBorder="1" applyAlignment="1">
      <alignment horizontal="center" vertical="top"/>
    </xf>
    <xf numFmtId="164" fontId="13" fillId="2" borderId="14" xfId="0" applyNumberFormat="1" applyFont="1" applyFill="1" applyBorder="1" applyAlignment="1">
      <alignment horizontal="center" vertical="top" wrapText="1"/>
    </xf>
    <xf numFmtId="164" fontId="13" fillId="2" borderId="15" xfId="0" applyNumberFormat="1" applyFont="1" applyFill="1" applyBorder="1" applyAlignment="1">
      <alignment horizontal="center" vertical="top" wrapText="1"/>
    </xf>
    <xf numFmtId="0" fontId="13" fillId="2" borderId="18" xfId="0" applyFont="1" applyFill="1" applyBorder="1" applyAlignment="1">
      <alignment horizontal="center" vertical="top" wrapText="1"/>
    </xf>
    <xf numFmtId="164" fontId="13" fillId="2" borderId="17" xfId="0" applyNumberFormat="1" applyFont="1" applyFill="1" applyBorder="1" applyAlignment="1">
      <alignment horizontal="center" vertical="top" wrapText="1"/>
    </xf>
    <xf numFmtId="0" fontId="13" fillId="2" borderId="20" xfId="0" applyFont="1" applyFill="1" applyBorder="1" applyAlignment="1">
      <alignment horizontal="center" vertical="top" wrapText="1"/>
    </xf>
    <xf numFmtId="164" fontId="12" fillId="2" borderId="1" xfId="0" applyNumberFormat="1" applyFont="1" applyFill="1" applyBorder="1" applyAlignment="1">
      <alignment horizontal="center" vertical="top"/>
    </xf>
    <xf numFmtId="0" fontId="13" fillId="2" borderId="14" xfId="0" applyFont="1" applyFill="1" applyBorder="1" applyAlignment="1">
      <alignment horizontal="center" vertical="top"/>
    </xf>
    <xf numFmtId="164" fontId="13" fillId="2" borderId="23" xfId="0" applyNumberFormat="1" applyFont="1" applyFill="1" applyBorder="1" applyAlignment="1">
      <alignment horizontal="center" vertical="top" wrapText="1"/>
    </xf>
    <xf numFmtId="164" fontId="13" fillId="2" borderId="8" xfId="0" applyNumberFormat="1" applyFont="1" applyFill="1" applyBorder="1" applyAlignment="1">
      <alignment horizontal="center" vertical="top" wrapText="1"/>
    </xf>
    <xf numFmtId="164" fontId="13" fillId="2" borderId="13" xfId="0" applyNumberFormat="1" applyFont="1" applyFill="1" applyBorder="1" applyAlignment="1">
      <alignment horizontal="center" vertical="top" wrapText="1"/>
    </xf>
    <xf numFmtId="0" fontId="13" fillId="2" borderId="17" xfId="0" applyFont="1" applyFill="1" applyBorder="1" applyAlignment="1">
      <alignment horizontal="center" vertical="top" wrapText="1"/>
    </xf>
    <xf numFmtId="0" fontId="13" fillId="2" borderId="0" xfId="0" applyFont="1" applyFill="1" applyAlignment="1">
      <alignment horizontal="center" vertical="top" wrapText="1"/>
    </xf>
    <xf numFmtId="0" fontId="13" fillId="2" borderId="29" xfId="0" applyFont="1" applyFill="1" applyBorder="1" applyAlignment="1">
      <alignment horizontal="center" vertical="top" wrapText="1"/>
    </xf>
    <xf numFmtId="0" fontId="12" fillId="2" borderId="22" xfId="0" applyFont="1" applyFill="1" applyBorder="1" applyAlignment="1">
      <alignment horizontal="center" vertical="top" wrapText="1"/>
    </xf>
    <xf numFmtId="4" fontId="13" fillId="2" borderId="9" xfId="0" applyNumberFormat="1" applyFont="1" applyFill="1" applyBorder="1" applyAlignment="1">
      <alignment horizontal="center" vertical="top" wrapText="1"/>
    </xf>
    <xf numFmtId="4" fontId="13" fillId="2" borderId="3" xfId="0" applyNumberFormat="1" applyFont="1" applyFill="1" applyBorder="1" applyAlignment="1">
      <alignment horizontal="center" vertical="top" wrapText="1"/>
    </xf>
    <xf numFmtId="0" fontId="15" fillId="2" borderId="3" xfId="0" applyFont="1" applyFill="1" applyBorder="1" applyAlignment="1">
      <alignment horizontal="left" vertical="top" wrapText="1"/>
    </xf>
    <xf numFmtId="0" fontId="12" fillId="2" borderId="2" xfId="0" applyFont="1" applyFill="1" applyBorder="1" applyAlignment="1">
      <alignment horizontal="left" vertical="top" wrapText="1"/>
    </xf>
    <xf numFmtId="0" fontId="12" fillId="2" borderId="9" xfId="0" applyFont="1" applyFill="1" applyBorder="1" applyAlignment="1">
      <alignment horizontal="left" vertical="top" wrapText="1"/>
    </xf>
    <xf numFmtId="0" fontId="17" fillId="2" borderId="1" xfId="0" applyFont="1" applyFill="1" applyBorder="1" applyAlignment="1">
      <alignment horizontal="center" vertical="top" wrapText="1"/>
    </xf>
    <xf numFmtId="4" fontId="15" fillId="2" borderId="1" xfId="0" applyNumberFormat="1" applyFont="1" applyFill="1" applyBorder="1" applyAlignment="1">
      <alignment horizontal="center" vertical="top" wrapText="1"/>
    </xf>
    <xf numFmtId="4" fontId="15" fillId="2" borderId="2" xfId="0" applyNumberFormat="1" applyFont="1" applyFill="1" applyBorder="1" applyAlignment="1">
      <alignment horizontal="center" vertical="top" wrapText="1"/>
    </xf>
    <xf numFmtId="4" fontId="15" fillId="2" borderId="9" xfId="0" applyNumberFormat="1" applyFont="1" applyFill="1" applyBorder="1" applyAlignment="1">
      <alignment horizontal="center" vertical="top" wrapText="1"/>
    </xf>
    <xf numFmtId="4" fontId="15" fillId="2" borderId="3" xfId="0" applyNumberFormat="1" applyFont="1" applyFill="1" applyBorder="1" applyAlignment="1">
      <alignment horizontal="center" vertical="top" wrapText="1"/>
    </xf>
    <xf numFmtId="4" fontId="14" fillId="2" borderId="2" xfId="0" applyNumberFormat="1" applyFont="1" applyFill="1" applyBorder="1" applyAlignment="1">
      <alignment horizontal="center" vertical="top" wrapText="1"/>
    </xf>
    <xf numFmtId="0" fontId="15" fillId="2" borderId="25" xfId="0" applyFont="1" applyFill="1" applyBorder="1" applyAlignment="1">
      <alignment horizontal="center" vertical="top" wrapText="1"/>
    </xf>
    <xf numFmtId="0" fontId="10" fillId="2" borderId="26" xfId="0" applyFont="1" applyFill="1" applyBorder="1" applyAlignment="1">
      <alignment horizontal="left" vertical="top" wrapText="1"/>
    </xf>
    <xf numFmtId="0" fontId="10" fillId="2" borderId="30" xfId="0" applyFont="1" applyFill="1" applyBorder="1" applyAlignment="1">
      <alignment horizontal="left" vertical="top" wrapText="1"/>
    </xf>
    <xf numFmtId="14" fontId="12" fillId="2" borderId="1" xfId="0" applyNumberFormat="1" applyFont="1" applyFill="1" applyBorder="1" applyAlignment="1">
      <alignment horizontal="center" vertical="top"/>
    </xf>
    <xf numFmtId="0" fontId="15" fillId="2" borderId="1" xfId="0" applyFont="1" applyFill="1" applyBorder="1" applyAlignment="1">
      <alignment horizontal="left" wrapText="1"/>
    </xf>
    <xf numFmtId="0" fontId="15" fillId="2" borderId="25" xfId="0" applyFont="1" applyFill="1" applyBorder="1" applyAlignment="1">
      <alignment horizontal="left" vertical="top" wrapText="1"/>
    </xf>
    <xf numFmtId="4" fontId="13" fillId="2" borderId="9" xfId="0" applyNumberFormat="1" applyFont="1" applyFill="1" applyBorder="1" applyAlignment="1">
      <alignment horizontal="center" vertical="top"/>
    </xf>
    <xf numFmtId="4" fontId="13" fillId="2" borderId="3" xfId="0" applyNumberFormat="1" applyFont="1" applyFill="1" applyBorder="1" applyAlignment="1">
      <alignment horizontal="center" vertical="top"/>
    </xf>
    <xf numFmtId="4" fontId="15" fillId="2" borderId="9" xfId="0" applyNumberFormat="1" applyFont="1" applyFill="1" applyBorder="1" applyAlignment="1">
      <alignment horizontal="center" vertical="top"/>
    </xf>
    <xf numFmtId="4" fontId="15" fillId="2" borderId="3" xfId="0" applyNumberFormat="1" applyFont="1" applyFill="1" applyBorder="1" applyAlignment="1">
      <alignment horizontal="center" vertical="top"/>
    </xf>
    <xf numFmtId="4" fontId="12" fillId="2" borderId="2" xfId="0" applyNumberFormat="1" applyFont="1" applyFill="1" applyBorder="1" applyAlignment="1">
      <alignment horizontal="center" vertical="top"/>
    </xf>
    <xf numFmtId="4" fontId="12" fillId="2" borderId="9" xfId="0" applyNumberFormat="1" applyFont="1" applyFill="1" applyBorder="1" applyAlignment="1">
      <alignment horizontal="center" vertical="top"/>
    </xf>
    <xf numFmtId="0" fontId="13" fillId="2" borderId="33" xfId="0" applyFont="1" applyFill="1" applyBorder="1" applyAlignment="1">
      <alignment horizontal="center" vertical="top"/>
    </xf>
    <xf numFmtId="0" fontId="13" fillId="2" borderId="34" xfId="0" applyFont="1" applyFill="1" applyBorder="1" applyAlignment="1">
      <alignment horizontal="center" vertical="top"/>
    </xf>
    <xf numFmtId="0" fontId="13" fillId="2" borderId="35" xfId="0" applyFont="1" applyFill="1" applyBorder="1" applyAlignment="1">
      <alignment horizontal="center" vertical="top"/>
    </xf>
    <xf numFmtId="0" fontId="15" fillId="2" borderId="36" xfId="0" applyFont="1" applyFill="1" applyBorder="1" applyAlignment="1">
      <alignment horizontal="center" vertical="top" wrapText="1"/>
    </xf>
    <xf numFmtId="0" fontId="15" fillId="2" borderId="36" xfId="0" applyFont="1" applyFill="1" applyBorder="1" applyAlignment="1">
      <alignment horizontal="center" vertical="top"/>
    </xf>
    <xf numFmtId="0" fontId="11" fillId="2" borderId="9" xfId="0" applyFont="1" applyFill="1" applyBorder="1" applyAlignment="1">
      <alignment horizontal="left" vertical="top" wrapText="1"/>
    </xf>
    <xf numFmtId="0" fontId="13" fillId="2" borderId="36" xfId="0" applyFont="1" applyFill="1" applyBorder="1" applyAlignment="1">
      <alignment horizontal="center" vertical="top" wrapText="1"/>
    </xf>
    <xf numFmtId="0" fontId="13" fillId="2" borderId="36" xfId="0" applyFont="1" applyFill="1" applyBorder="1" applyAlignment="1">
      <alignment horizontal="center" vertical="top"/>
    </xf>
    <xf numFmtId="0" fontId="14" fillId="2" borderId="2" xfId="0" applyFont="1" applyFill="1" applyBorder="1" applyAlignment="1">
      <alignment horizontal="center" vertical="top"/>
    </xf>
    <xf numFmtId="0" fontId="14" fillId="2" borderId="9" xfId="0" applyFont="1" applyFill="1" applyBorder="1" applyAlignment="1">
      <alignment horizontal="center" vertical="top"/>
    </xf>
    <xf numFmtId="0" fontId="14" fillId="2" borderId="3" xfId="0" applyFont="1" applyFill="1" applyBorder="1" applyAlignment="1">
      <alignment horizontal="center" vertical="top"/>
    </xf>
    <xf numFmtId="0" fontId="12" fillId="2" borderId="9" xfId="0" applyFont="1" applyFill="1" applyBorder="1" applyAlignment="1">
      <alignment horizontal="center" vertical="top"/>
    </xf>
    <xf numFmtId="0" fontId="21" fillId="2" borderId="1" xfId="0" applyFont="1" applyFill="1" applyBorder="1" applyAlignment="1">
      <alignment horizontal="center" vertical="top" wrapText="1"/>
    </xf>
    <xf numFmtId="17" fontId="12" fillId="2" borderId="1" xfId="0" applyNumberFormat="1" applyFont="1" applyFill="1" applyBorder="1" applyAlignment="1">
      <alignment horizontal="center" vertical="top" wrapText="1"/>
    </xf>
    <xf numFmtId="4" fontId="12" fillId="2" borderId="2" xfId="0" applyNumberFormat="1" applyFont="1" applyFill="1" applyBorder="1" applyAlignment="1">
      <alignment horizontal="left" vertical="top" wrapText="1"/>
    </xf>
    <xf numFmtId="4" fontId="12" fillId="2" borderId="9" xfId="0" applyNumberFormat="1" applyFont="1" applyFill="1" applyBorder="1" applyAlignment="1">
      <alignment horizontal="left" vertical="top" wrapText="1"/>
    </xf>
    <xf numFmtId="4" fontId="12" fillId="2" borderId="3" xfId="0" applyNumberFormat="1" applyFont="1" applyFill="1" applyBorder="1" applyAlignment="1">
      <alignment horizontal="left" vertical="top" wrapText="1"/>
    </xf>
    <xf numFmtId="0" fontId="23" fillId="3" borderId="1" xfId="0" applyFont="1" applyFill="1" applyBorder="1" applyAlignment="1">
      <alignment horizontal="center" vertical="top"/>
    </xf>
    <xf numFmtId="0" fontId="18" fillId="2" borderId="2" xfId="0" applyFont="1" applyFill="1" applyBorder="1" applyAlignment="1">
      <alignment horizontal="left" vertical="top" wrapText="1"/>
    </xf>
    <xf numFmtId="0" fontId="14" fillId="2" borderId="1" xfId="0" applyFont="1" applyFill="1" applyBorder="1" applyAlignment="1">
      <alignment horizontal="left" vertical="top" wrapText="1"/>
    </xf>
    <xf numFmtId="0" fontId="22" fillId="2" borderId="1" xfId="0" applyFont="1" applyFill="1" applyBorder="1" applyAlignment="1">
      <alignment horizontal="center" vertical="top" wrapText="1"/>
    </xf>
    <xf numFmtId="0" fontId="13" fillId="2" borderId="2" xfId="0" applyFont="1" applyFill="1" applyBorder="1" applyAlignment="1">
      <alignment horizontal="center" vertical="top" shrinkToFit="1"/>
    </xf>
    <xf numFmtId="0" fontId="13" fillId="2" borderId="9" xfId="0" applyFont="1" applyFill="1" applyBorder="1" applyAlignment="1">
      <alignment horizontal="center" vertical="top" shrinkToFit="1"/>
    </xf>
    <xf numFmtId="0" fontId="13" fillId="2" borderId="3" xfId="0" applyFont="1" applyFill="1" applyBorder="1" applyAlignment="1">
      <alignment horizontal="center" vertical="top" shrinkToFit="1"/>
    </xf>
    <xf numFmtId="0" fontId="13" fillId="2" borderId="2" xfId="0" applyFont="1" applyFill="1" applyBorder="1" applyAlignment="1">
      <alignment horizontal="center" vertical="top" wrapText="1" shrinkToFit="1"/>
    </xf>
    <xf numFmtId="0" fontId="13" fillId="2" borderId="9" xfId="0" applyFont="1" applyFill="1" applyBorder="1" applyAlignment="1">
      <alignment horizontal="center" vertical="top" wrapText="1" shrinkToFit="1"/>
    </xf>
    <xf numFmtId="0" fontId="13" fillId="2" borderId="3" xfId="0" applyFont="1" applyFill="1" applyBorder="1" applyAlignment="1">
      <alignment horizontal="center" vertical="top" wrapText="1" shrinkToFit="1"/>
    </xf>
    <xf numFmtId="0" fontId="13" fillId="2" borderId="2" xfId="0" applyFont="1" applyFill="1" applyBorder="1" applyAlignment="1">
      <alignment horizontal="left" vertical="top" shrinkToFit="1"/>
    </xf>
    <xf numFmtId="0" fontId="13" fillId="2" borderId="9" xfId="0" applyFont="1" applyFill="1" applyBorder="1" applyAlignment="1">
      <alignment horizontal="left" vertical="top" shrinkToFit="1"/>
    </xf>
    <xf numFmtId="0" fontId="13" fillId="2" borderId="3" xfId="0" applyFont="1" applyFill="1" applyBorder="1" applyAlignment="1">
      <alignment horizontal="left" vertical="top" shrinkToFit="1"/>
    </xf>
    <xf numFmtId="4" fontId="12" fillId="2" borderId="2" xfId="0" applyNumberFormat="1" applyFont="1" applyFill="1" applyBorder="1" applyAlignment="1">
      <alignment horizontal="center" vertical="top" shrinkToFit="1"/>
    </xf>
    <xf numFmtId="4" fontId="12" fillId="2" borderId="9" xfId="0" applyNumberFormat="1" applyFont="1" applyFill="1" applyBorder="1" applyAlignment="1">
      <alignment horizontal="center" vertical="top" shrinkToFit="1"/>
    </xf>
    <xf numFmtId="4" fontId="12" fillId="2" borderId="3" xfId="0" applyNumberFormat="1" applyFont="1" applyFill="1" applyBorder="1" applyAlignment="1">
      <alignment horizontal="center" vertical="top" shrinkToFit="1"/>
    </xf>
    <xf numFmtId="0" fontId="19" fillId="2" borderId="1" xfId="0" applyFont="1" applyFill="1" applyBorder="1" applyAlignment="1">
      <alignment horizontal="center" vertical="top"/>
    </xf>
    <xf numFmtId="4" fontId="11" fillId="2" borderId="1" xfId="0" applyNumberFormat="1" applyFont="1" applyFill="1" applyBorder="1" applyAlignment="1">
      <alignment horizontal="center" vertical="top"/>
    </xf>
    <xf numFmtId="164" fontId="12" fillId="2" borderId="5" xfId="0" applyNumberFormat="1" applyFont="1" applyFill="1" applyBorder="1" applyAlignment="1">
      <alignment horizontal="center" vertical="top" wrapText="1"/>
    </xf>
    <xf numFmtId="164" fontId="12" fillId="2" borderId="27" xfId="0" applyNumberFormat="1" applyFont="1" applyFill="1" applyBorder="1" applyAlignment="1">
      <alignment horizontal="center" vertical="top" wrapText="1"/>
    </xf>
    <xf numFmtId="0" fontId="13" fillId="2" borderId="4" xfId="0" applyFont="1" applyFill="1" applyBorder="1" applyAlignment="1">
      <alignment horizontal="center" vertical="top"/>
    </xf>
    <xf numFmtId="0" fontId="13" fillId="2" borderId="28" xfId="0" applyFont="1" applyFill="1" applyBorder="1" applyAlignment="1">
      <alignment horizontal="center" vertical="top"/>
    </xf>
    <xf numFmtId="14" fontId="11" fillId="2" borderId="1" xfId="0" applyNumberFormat="1" applyFont="1" applyFill="1" applyBorder="1" applyAlignment="1">
      <alignment horizontal="center" vertical="top" wrapText="1"/>
    </xf>
    <xf numFmtId="2" fontId="12" fillId="2" borderId="9" xfId="0" applyNumberFormat="1" applyFont="1" applyFill="1" applyBorder="1" applyAlignment="1" applyProtection="1">
      <alignment horizontal="center" vertical="top" wrapText="1"/>
      <protection locked="0"/>
    </xf>
    <xf numFmtId="2" fontId="12" fillId="2" borderId="9" xfId="0" applyNumberFormat="1" applyFont="1" applyFill="1" applyBorder="1" applyAlignment="1" applyProtection="1">
      <alignment horizontal="center" vertical="top"/>
      <protection locked="0"/>
    </xf>
    <xf numFmtId="2" fontId="12" fillId="2" borderId="3" xfId="0" applyNumberFormat="1" applyFont="1" applyFill="1" applyBorder="1" applyAlignment="1" applyProtection="1">
      <alignment horizontal="center" vertical="top"/>
      <protection locked="0"/>
    </xf>
    <xf numFmtId="0" fontId="19" fillId="2" borderId="2"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3" xfId="0" applyFont="1" applyFill="1" applyBorder="1" applyAlignment="1">
      <alignment horizontal="center" vertical="top" wrapText="1"/>
    </xf>
    <xf numFmtId="2" fontId="14" fillId="2" borderId="2" xfId="0" applyNumberFormat="1" applyFont="1" applyFill="1" applyBorder="1" applyAlignment="1">
      <alignment horizontal="center" vertical="top"/>
    </xf>
    <xf numFmtId="2" fontId="14" fillId="2" borderId="9" xfId="0" applyNumberFormat="1" applyFont="1" applyFill="1" applyBorder="1" applyAlignment="1">
      <alignment horizontal="center" vertical="top"/>
    </xf>
    <xf numFmtId="2" fontId="14" fillId="2" borderId="3" xfId="0" applyNumberFormat="1" applyFont="1" applyFill="1" applyBorder="1" applyAlignment="1">
      <alignment horizontal="center" vertical="top"/>
    </xf>
    <xf numFmtId="0" fontId="18" fillId="2" borderId="2" xfId="0" applyFont="1" applyFill="1" applyBorder="1" applyAlignment="1">
      <alignment horizontal="center" vertical="top" wrapText="1"/>
    </xf>
    <xf numFmtId="0" fontId="18" fillId="2" borderId="9" xfId="0" applyFont="1" applyFill="1" applyBorder="1" applyAlignment="1">
      <alignment horizontal="center" vertical="top" wrapText="1"/>
    </xf>
    <xf numFmtId="0" fontId="18" fillId="2" borderId="3" xfId="0" applyFont="1" applyFill="1" applyBorder="1" applyAlignment="1">
      <alignment horizontal="center" vertical="top" wrapText="1"/>
    </xf>
    <xf numFmtId="0" fontId="18" fillId="2" borderId="2" xfId="0" applyFont="1" applyFill="1" applyBorder="1" applyAlignment="1">
      <alignment horizontal="center" vertical="top"/>
    </xf>
    <xf numFmtId="0" fontId="18" fillId="2" borderId="9" xfId="0" applyFont="1" applyFill="1" applyBorder="1" applyAlignment="1">
      <alignment horizontal="center" vertical="top"/>
    </xf>
    <xf numFmtId="0" fontId="18" fillId="2" borderId="3" xfId="0" applyFont="1" applyFill="1" applyBorder="1" applyAlignment="1">
      <alignment horizontal="center" vertical="top"/>
    </xf>
    <xf numFmtId="0" fontId="12" fillId="2" borderId="2" xfId="0" applyFont="1" applyFill="1" applyBorder="1" applyAlignment="1">
      <alignment horizontal="center" vertical="top" shrinkToFit="1"/>
    </xf>
    <xf numFmtId="0" fontId="12" fillId="2" borderId="9" xfId="0" applyFont="1" applyFill="1" applyBorder="1" applyAlignment="1">
      <alignment horizontal="center" vertical="top" shrinkToFit="1"/>
    </xf>
    <xf numFmtId="0" fontId="12" fillId="2" borderId="3" xfId="0" applyFont="1" applyFill="1" applyBorder="1" applyAlignment="1">
      <alignment horizontal="center" vertical="top" shrinkToFit="1"/>
    </xf>
    <xf numFmtId="17" fontId="21" fillId="2" borderId="1" xfId="0" applyNumberFormat="1" applyFont="1" applyFill="1" applyBorder="1" applyAlignment="1">
      <alignment horizontal="center" vertical="top" wrapText="1"/>
    </xf>
    <xf numFmtId="14" fontId="11" fillId="4" borderId="2" xfId="0" applyNumberFormat="1" applyFont="1" applyFill="1" applyBorder="1" applyAlignment="1">
      <alignment horizontal="center" vertical="top" wrapText="1"/>
    </xf>
    <xf numFmtId="2" fontId="11" fillId="4" borderId="2" xfId="0" applyNumberFormat="1" applyFont="1" applyFill="1" applyBorder="1" applyAlignment="1">
      <alignment horizontal="center" vertical="top"/>
    </xf>
    <xf numFmtId="2" fontId="11" fillId="4" borderId="9"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14" fontId="11" fillId="2" borderId="1" xfId="0" applyNumberFormat="1" applyFont="1" applyFill="1" applyBorder="1" applyAlignment="1">
      <alignment horizontal="left" vertical="top"/>
    </xf>
    <xf numFmtId="0" fontId="28" fillId="2" borderId="5" xfId="0" applyFont="1" applyFill="1" applyBorder="1" applyAlignment="1">
      <alignment horizontal="center" vertical="center" wrapText="1"/>
    </xf>
    <xf numFmtId="0" fontId="28" fillId="2" borderId="6" xfId="0" applyFont="1" applyFill="1" applyBorder="1" applyAlignment="1">
      <alignment horizontal="center" vertical="center" wrapText="1"/>
    </xf>
    <xf numFmtId="4" fontId="12" fillId="2" borderId="11" xfId="0" applyNumberFormat="1" applyFont="1" applyFill="1" applyBorder="1" applyAlignment="1">
      <alignment horizontal="center" vertical="top" wrapText="1"/>
    </xf>
    <xf numFmtId="4" fontId="12" fillId="2" borderId="8" xfId="0" applyNumberFormat="1" applyFont="1" applyFill="1" applyBorder="1" applyAlignment="1">
      <alignment horizontal="center" vertical="top" wrapText="1"/>
    </xf>
    <xf numFmtId="4" fontId="12" fillId="2" borderId="13" xfId="0" applyNumberFormat="1" applyFont="1" applyFill="1" applyBorder="1" applyAlignment="1">
      <alignment horizontal="center" vertical="top" wrapText="1"/>
    </xf>
    <xf numFmtId="4" fontId="15" fillId="2" borderId="2" xfId="0" applyNumberFormat="1" applyFont="1" applyFill="1" applyBorder="1" applyAlignment="1">
      <alignment horizontal="center" vertical="top"/>
    </xf>
  </cellXfs>
  <cellStyles count="2">
    <cellStyle name="Įprastas" xfId="0" builtinId="0"/>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270"/>
  <sheetViews>
    <sheetView tabSelected="1" zoomScale="70" zoomScaleNormal="70" workbookViewId="0">
      <pane xSplit="2" topLeftCell="U1" activePane="topRight" state="frozen"/>
      <selection pane="topRight" activeCell="AC5" sqref="AC5:AC6"/>
    </sheetView>
  </sheetViews>
  <sheetFormatPr defaultColWidth="9.1796875" defaultRowHeight="13" x14ac:dyDescent="0.3"/>
  <cols>
    <col min="1" max="1" width="1.81640625" style="1" customWidth="1"/>
    <col min="2" max="2" width="21" style="113" customWidth="1"/>
    <col min="3" max="3" width="42.453125" style="2" customWidth="1"/>
    <col min="4" max="4" width="19" style="1" customWidth="1"/>
    <col min="5" max="5" width="28" style="114" customWidth="1"/>
    <col min="6" max="6" width="18.1796875" style="114" customWidth="1"/>
    <col min="7" max="7" width="56.1796875" style="114" customWidth="1"/>
    <col min="8" max="8" width="9.7265625" style="1" customWidth="1"/>
    <col min="9" max="9" width="15.7265625" style="1" customWidth="1"/>
    <col min="10" max="10" width="24.1796875" style="1" customWidth="1"/>
    <col min="11" max="11" width="22.26953125" style="113" customWidth="1"/>
    <col min="12" max="12" width="10.54296875" style="2" customWidth="1"/>
    <col min="13" max="13" width="10.54296875" style="113" customWidth="1"/>
    <col min="14" max="14" width="17.1796875" style="115" customWidth="1"/>
    <col min="15" max="15" width="23.453125" style="1" customWidth="1"/>
    <col min="16" max="16" width="21.453125" style="1" customWidth="1"/>
    <col min="17" max="17" width="15.453125" style="1" customWidth="1"/>
    <col min="18" max="18" width="10.81640625" style="1" customWidth="1"/>
    <col min="19" max="19" width="14.453125" style="1" customWidth="1"/>
    <col min="20" max="21" width="14" style="116" customWidth="1"/>
    <col min="22" max="22" width="18" style="117" customWidth="1"/>
    <col min="23" max="23" width="19.81640625" style="117" customWidth="1"/>
    <col min="24" max="24" width="12.1796875" style="117" customWidth="1"/>
    <col min="25" max="25" width="11.26953125" style="117" customWidth="1"/>
    <col min="26" max="26" width="12.26953125" style="117" bestFit="1" customWidth="1"/>
    <col min="27" max="27" width="12.453125" style="117" bestFit="1" customWidth="1"/>
    <col min="28" max="28" width="13.81640625" style="117" customWidth="1"/>
    <col min="29" max="29" width="11.54296875" style="115" customWidth="1"/>
    <col min="30" max="30" width="18.453125" style="115" customWidth="1"/>
    <col min="31" max="31" width="17.453125" style="115" customWidth="1"/>
    <col min="32" max="32" width="10.1796875" style="1" bestFit="1" customWidth="1"/>
    <col min="33" max="33" width="10.453125" style="115" bestFit="1" customWidth="1"/>
    <col min="34" max="34" width="26" style="3" customWidth="1"/>
    <col min="35" max="35" width="19.7265625" style="3" bestFit="1" customWidth="1"/>
    <col min="36" max="36" width="9.26953125" style="1" bestFit="1" customWidth="1"/>
    <col min="37" max="16384" width="9.1796875" style="1"/>
  </cols>
  <sheetData>
    <row r="1" spans="2:36" s="154" customFormat="1" ht="12.65" customHeight="1" x14ac:dyDescent="0.3">
      <c r="B1" s="155"/>
      <c r="C1" s="156"/>
      <c r="F1" s="157"/>
      <c r="K1" s="155"/>
      <c r="L1" s="156"/>
      <c r="M1" s="155"/>
      <c r="N1" s="158"/>
      <c r="P1" s="158"/>
      <c r="Q1" s="158"/>
      <c r="R1" s="158"/>
      <c r="S1" s="158"/>
      <c r="T1" s="159"/>
      <c r="U1" s="159"/>
      <c r="V1" s="160"/>
      <c r="W1" s="160"/>
      <c r="X1" s="160"/>
      <c r="Y1" s="160"/>
      <c r="Z1" s="160"/>
      <c r="AA1" s="160"/>
      <c r="AB1" s="160"/>
      <c r="AC1" s="158"/>
      <c r="AD1" s="158"/>
      <c r="AE1" s="158"/>
      <c r="AF1" s="158"/>
      <c r="AG1" s="158"/>
      <c r="AH1" s="161"/>
      <c r="AI1" s="161"/>
    </row>
    <row r="2" spans="2:36" s="154" customFormat="1" x14ac:dyDescent="0.3">
      <c r="B2" s="162"/>
      <c r="C2" s="156"/>
      <c r="F2" s="157"/>
      <c r="J2" s="157"/>
      <c r="K2" s="155"/>
      <c r="L2" s="156"/>
      <c r="M2" s="155"/>
      <c r="N2" s="158"/>
      <c r="P2" s="158"/>
      <c r="Q2" s="158"/>
      <c r="R2" s="158"/>
      <c r="S2" s="158"/>
      <c r="T2" s="159"/>
      <c r="U2" s="159"/>
      <c r="V2" s="160"/>
      <c r="W2" s="160"/>
      <c r="X2" s="160"/>
      <c r="Y2" s="160"/>
      <c r="Z2" s="160"/>
      <c r="AA2" s="160"/>
      <c r="AB2" s="160"/>
      <c r="AC2" s="158"/>
      <c r="AD2" s="158"/>
      <c r="AE2" s="158"/>
      <c r="AF2" s="158"/>
      <c r="AG2" s="158"/>
      <c r="AH2" s="158"/>
      <c r="AI2" s="158"/>
    </row>
    <row r="3" spans="2:36" s="154" customFormat="1" ht="15" customHeight="1" x14ac:dyDescent="0.35">
      <c r="B3" s="400" t="s">
        <v>1074</v>
      </c>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0"/>
      <c r="AJ3" s="163"/>
    </row>
    <row r="4" spans="2:36" s="154" customFormat="1" x14ac:dyDescent="0.3">
      <c r="B4" s="155"/>
      <c r="C4" s="156"/>
      <c r="E4" s="157"/>
      <c r="F4" s="157"/>
      <c r="G4" s="157"/>
      <c r="K4" s="155"/>
      <c r="L4" s="156"/>
      <c r="M4" s="155"/>
      <c r="N4" s="158"/>
      <c r="T4" s="159"/>
      <c r="U4" s="159"/>
      <c r="V4" s="160"/>
      <c r="W4" s="160"/>
      <c r="X4" s="160"/>
      <c r="Y4" s="160"/>
      <c r="Z4" s="160"/>
      <c r="AA4" s="160"/>
      <c r="AB4" s="160"/>
      <c r="AC4" s="158"/>
      <c r="AD4" s="158"/>
      <c r="AE4" s="158"/>
      <c r="AG4" s="158"/>
      <c r="AH4" s="161"/>
      <c r="AI4" s="161"/>
    </row>
    <row r="5" spans="2:36" s="163" customFormat="1" ht="72.75" customHeight="1" x14ac:dyDescent="0.35">
      <c r="B5" s="403" t="s">
        <v>0</v>
      </c>
      <c r="C5" s="403" t="s">
        <v>1</v>
      </c>
      <c r="D5" s="403" t="s">
        <v>2</v>
      </c>
      <c r="E5" s="403" t="s">
        <v>3</v>
      </c>
      <c r="F5" s="403" t="s">
        <v>4</v>
      </c>
      <c r="G5" s="403" t="s">
        <v>5</v>
      </c>
      <c r="H5" s="403" t="s">
        <v>143</v>
      </c>
      <c r="I5" s="403" t="s">
        <v>144</v>
      </c>
      <c r="J5" s="406" t="s">
        <v>6</v>
      </c>
      <c r="K5" s="406"/>
      <c r="L5" s="406"/>
      <c r="M5" s="406"/>
      <c r="N5" s="401" t="s">
        <v>7</v>
      </c>
      <c r="O5" s="403" t="s">
        <v>8</v>
      </c>
      <c r="P5" s="403" t="s">
        <v>9</v>
      </c>
      <c r="Q5" s="403" t="s">
        <v>10</v>
      </c>
      <c r="R5" s="403" t="s">
        <v>11</v>
      </c>
      <c r="S5" s="403" t="s">
        <v>12</v>
      </c>
      <c r="T5" s="404" t="s">
        <v>13</v>
      </c>
      <c r="U5" s="404" t="s">
        <v>14</v>
      </c>
      <c r="V5" s="405" t="s">
        <v>15</v>
      </c>
      <c r="W5" s="405"/>
      <c r="X5" s="405"/>
      <c r="Y5" s="405"/>
      <c r="Z5" s="405"/>
      <c r="AA5" s="405"/>
      <c r="AB5" s="404" t="s">
        <v>16</v>
      </c>
      <c r="AC5" s="401" t="s">
        <v>17</v>
      </c>
      <c r="AD5" s="532" t="s">
        <v>137</v>
      </c>
      <c r="AE5" s="533"/>
      <c r="AF5" s="407"/>
      <c r="AG5" s="401" t="s">
        <v>18</v>
      </c>
      <c r="AH5" s="401" t="s">
        <v>19</v>
      </c>
      <c r="AI5" s="403" t="s">
        <v>20</v>
      </c>
      <c r="AJ5" s="401" t="s">
        <v>21</v>
      </c>
    </row>
    <row r="6" spans="2:36" s="163" customFormat="1" ht="146.25" customHeight="1" x14ac:dyDescent="0.35">
      <c r="B6" s="403"/>
      <c r="C6" s="403"/>
      <c r="D6" s="403"/>
      <c r="E6" s="403"/>
      <c r="F6" s="403"/>
      <c r="G6" s="403"/>
      <c r="H6" s="403"/>
      <c r="I6" s="403"/>
      <c r="J6" s="164" t="s">
        <v>22</v>
      </c>
      <c r="K6" s="164" t="s">
        <v>23</v>
      </c>
      <c r="L6" s="164" t="s">
        <v>24</v>
      </c>
      <c r="M6" s="164" t="s">
        <v>25</v>
      </c>
      <c r="N6" s="402"/>
      <c r="O6" s="403"/>
      <c r="P6" s="403"/>
      <c r="Q6" s="403"/>
      <c r="R6" s="403"/>
      <c r="S6" s="403"/>
      <c r="T6" s="404"/>
      <c r="U6" s="404"/>
      <c r="V6" s="165" t="s">
        <v>138</v>
      </c>
      <c r="W6" s="165" t="s">
        <v>26</v>
      </c>
      <c r="X6" s="165" t="s">
        <v>27</v>
      </c>
      <c r="Y6" s="165" t="s">
        <v>28</v>
      </c>
      <c r="Z6" s="165" t="s">
        <v>29</v>
      </c>
      <c r="AA6" s="165" t="s">
        <v>30</v>
      </c>
      <c r="AB6" s="404"/>
      <c r="AC6" s="402"/>
      <c r="AD6" s="164" t="s">
        <v>31</v>
      </c>
      <c r="AE6" s="164" t="s">
        <v>32</v>
      </c>
      <c r="AF6" s="164" t="s">
        <v>33</v>
      </c>
      <c r="AG6" s="402"/>
      <c r="AH6" s="402"/>
      <c r="AI6" s="403"/>
      <c r="AJ6" s="402"/>
    </row>
    <row r="7" spans="2:36" s="3" customFormat="1" x14ac:dyDescent="0.3">
      <c r="B7" s="4">
        <v>1</v>
      </c>
      <c r="C7" s="5">
        <v>2</v>
      </c>
      <c r="D7" s="5">
        <v>3</v>
      </c>
      <c r="E7" s="5">
        <v>4</v>
      </c>
      <c r="F7" s="5">
        <v>5</v>
      </c>
      <c r="G7" s="5">
        <v>6</v>
      </c>
      <c r="H7" s="5">
        <v>7</v>
      </c>
      <c r="I7" s="5">
        <v>8</v>
      </c>
      <c r="J7" s="5">
        <v>9</v>
      </c>
      <c r="K7" s="4">
        <v>10</v>
      </c>
      <c r="L7" s="5">
        <v>11</v>
      </c>
      <c r="M7" s="4">
        <v>12</v>
      </c>
      <c r="N7" s="5">
        <v>13</v>
      </c>
      <c r="O7" s="5">
        <v>14</v>
      </c>
      <c r="P7" s="5">
        <v>15</v>
      </c>
      <c r="Q7" s="5">
        <v>16</v>
      </c>
      <c r="R7" s="5">
        <v>17</v>
      </c>
      <c r="S7" s="5">
        <v>18</v>
      </c>
      <c r="T7" s="6">
        <v>19</v>
      </c>
      <c r="U7" s="6">
        <v>20</v>
      </c>
      <c r="V7" s="7">
        <v>21</v>
      </c>
      <c r="W7" s="7">
        <v>22</v>
      </c>
      <c r="X7" s="7">
        <v>23</v>
      </c>
      <c r="Y7" s="7">
        <v>24</v>
      </c>
      <c r="Z7" s="7">
        <v>25</v>
      </c>
      <c r="AA7" s="7">
        <v>26</v>
      </c>
      <c r="AB7" s="7">
        <v>27</v>
      </c>
      <c r="AC7" s="5">
        <v>28</v>
      </c>
      <c r="AD7" s="5">
        <v>29</v>
      </c>
      <c r="AE7" s="5">
        <v>30</v>
      </c>
      <c r="AF7" s="5">
        <v>31</v>
      </c>
      <c r="AG7" s="5">
        <v>32</v>
      </c>
      <c r="AH7" s="5">
        <v>33</v>
      </c>
      <c r="AI7" s="5">
        <v>34</v>
      </c>
      <c r="AJ7" s="5">
        <v>35</v>
      </c>
    </row>
    <row r="8" spans="2:36" ht="273.64999999999998" hidden="1" customHeight="1" x14ac:dyDescent="0.3">
      <c r="B8" s="8" t="s">
        <v>34</v>
      </c>
      <c r="C8" s="8" t="s">
        <v>35</v>
      </c>
      <c r="D8" s="9" t="s">
        <v>36</v>
      </c>
      <c r="E8" s="10" t="s">
        <v>37</v>
      </c>
      <c r="F8" s="11" t="s">
        <v>38</v>
      </c>
      <c r="G8" s="11" t="s">
        <v>139</v>
      </c>
      <c r="H8" s="9" t="s">
        <v>39</v>
      </c>
      <c r="I8" s="9" t="s">
        <v>140</v>
      </c>
      <c r="J8" s="12" t="s">
        <v>40</v>
      </c>
      <c r="K8" s="8" t="s">
        <v>41</v>
      </c>
      <c r="L8" s="8" t="s">
        <v>42</v>
      </c>
      <c r="M8" s="8" t="s">
        <v>43</v>
      </c>
      <c r="N8" s="9" t="s">
        <v>44</v>
      </c>
      <c r="O8" s="8" t="s">
        <v>45</v>
      </c>
      <c r="P8" s="9" t="s">
        <v>46</v>
      </c>
      <c r="Q8" s="9" t="s">
        <v>47</v>
      </c>
      <c r="R8" s="9" t="s">
        <v>48</v>
      </c>
      <c r="S8" s="9" t="s">
        <v>49</v>
      </c>
      <c r="T8" s="13" t="s">
        <v>141</v>
      </c>
      <c r="U8" s="13" t="s">
        <v>50</v>
      </c>
      <c r="V8" s="14" t="s">
        <v>51</v>
      </c>
      <c r="W8" s="14" t="s">
        <v>52</v>
      </c>
      <c r="X8" s="14" t="s">
        <v>584</v>
      </c>
      <c r="Y8" s="14" t="s">
        <v>53</v>
      </c>
      <c r="Z8" s="14" t="s">
        <v>54</v>
      </c>
      <c r="AA8" s="14" t="s">
        <v>55</v>
      </c>
      <c r="AB8" s="14" t="s">
        <v>56</v>
      </c>
      <c r="AC8" s="9" t="s">
        <v>57</v>
      </c>
      <c r="AD8" s="9" t="s">
        <v>58</v>
      </c>
      <c r="AE8" s="9" t="s">
        <v>59</v>
      </c>
      <c r="AF8" s="8" t="s">
        <v>60</v>
      </c>
      <c r="AG8" s="9" t="s">
        <v>61</v>
      </c>
      <c r="AH8" s="9" t="s">
        <v>62</v>
      </c>
      <c r="AI8" s="9" t="s">
        <v>63</v>
      </c>
      <c r="AJ8" s="8" t="s">
        <v>64</v>
      </c>
    </row>
    <row r="9" spans="2:36" ht="36" customHeight="1" x14ac:dyDescent="0.3">
      <c r="B9" s="177" t="s">
        <v>767</v>
      </c>
      <c r="C9" s="177" t="s">
        <v>65</v>
      </c>
      <c r="D9" s="177" t="s">
        <v>66</v>
      </c>
      <c r="E9" s="176" t="s">
        <v>67</v>
      </c>
      <c r="F9" s="176" t="s">
        <v>68</v>
      </c>
      <c r="G9" s="176" t="s">
        <v>69</v>
      </c>
      <c r="H9" s="170" t="s">
        <v>70</v>
      </c>
      <c r="I9" s="177" t="s">
        <v>79</v>
      </c>
      <c r="J9" s="12" t="s">
        <v>71</v>
      </c>
      <c r="K9" s="8" t="s">
        <v>72</v>
      </c>
      <c r="L9" s="8" t="s">
        <v>131</v>
      </c>
      <c r="M9" s="8">
        <v>60</v>
      </c>
      <c r="N9" s="187" t="s">
        <v>73</v>
      </c>
      <c r="O9" s="177" t="s">
        <v>74</v>
      </c>
      <c r="P9" s="213" t="s">
        <v>75</v>
      </c>
      <c r="Q9" s="213" t="s">
        <v>76</v>
      </c>
      <c r="R9" s="213" t="s">
        <v>77</v>
      </c>
      <c r="S9" s="187" t="s">
        <v>78</v>
      </c>
      <c r="T9" s="182">
        <f>V9+Y9</f>
        <v>600000</v>
      </c>
      <c r="U9" s="182">
        <v>10000</v>
      </c>
      <c r="V9" s="185">
        <v>482000</v>
      </c>
      <c r="W9" s="185" t="s">
        <v>79</v>
      </c>
      <c r="X9" s="185" t="s">
        <v>79</v>
      </c>
      <c r="Y9" s="185">
        <v>118000</v>
      </c>
      <c r="Z9" s="185" t="s">
        <v>79</v>
      </c>
      <c r="AA9" s="185" t="s">
        <v>79</v>
      </c>
      <c r="AB9" s="185" t="s">
        <v>79</v>
      </c>
      <c r="AC9" s="187" t="s">
        <v>80</v>
      </c>
      <c r="AD9" s="187">
        <v>80000</v>
      </c>
      <c r="AE9" s="187">
        <v>520000</v>
      </c>
      <c r="AF9" s="177" t="s">
        <v>79</v>
      </c>
      <c r="AG9" s="187" t="s">
        <v>33</v>
      </c>
      <c r="AH9" s="187" t="s">
        <v>133</v>
      </c>
      <c r="AI9" s="187" t="s">
        <v>81</v>
      </c>
      <c r="AJ9" s="177"/>
    </row>
    <row r="10" spans="2:36" ht="81.650000000000006" customHeight="1" x14ac:dyDescent="0.3">
      <c r="B10" s="177"/>
      <c r="C10" s="177"/>
      <c r="D10" s="177"/>
      <c r="E10" s="176"/>
      <c r="F10" s="176"/>
      <c r="G10" s="176"/>
      <c r="H10" s="171"/>
      <c r="I10" s="177"/>
      <c r="J10" s="12" t="s">
        <v>82</v>
      </c>
      <c r="K10" s="8" t="s">
        <v>83</v>
      </c>
      <c r="L10" s="8" t="s">
        <v>85</v>
      </c>
      <c r="M10" s="8">
        <v>537</v>
      </c>
      <c r="N10" s="187"/>
      <c r="O10" s="177"/>
      <c r="P10" s="223"/>
      <c r="Q10" s="223"/>
      <c r="R10" s="223"/>
      <c r="S10" s="187"/>
      <c r="T10" s="182"/>
      <c r="U10" s="182"/>
      <c r="V10" s="185"/>
      <c r="W10" s="185"/>
      <c r="X10" s="185"/>
      <c r="Y10" s="185"/>
      <c r="Z10" s="185"/>
      <c r="AA10" s="185"/>
      <c r="AB10" s="185"/>
      <c r="AC10" s="187"/>
      <c r="AD10" s="187"/>
      <c r="AE10" s="187"/>
      <c r="AF10" s="177"/>
      <c r="AG10" s="187"/>
      <c r="AH10" s="216"/>
      <c r="AI10" s="187"/>
      <c r="AJ10" s="177"/>
    </row>
    <row r="11" spans="2:36" ht="52.5" customHeight="1" x14ac:dyDescent="0.3">
      <c r="B11" s="177"/>
      <c r="C11" s="177"/>
      <c r="D11" s="177"/>
      <c r="E11" s="176"/>
      <c r="F11" s="176" t="s">
        <v>129</v>
      </c>
      <c r="G11" s="176"/>
      <c r="H11" s="171"/>
      <c r="I11" s="177"/>
      <c r="J11" s="12" t="s">
        <v>71</v>
      </c>
      <c r="K11" s="8" t="s">
        <v>72</v>
      </c>
      <c r="L11" s="8" t="s">
        <v>131</v>
      </c>
      <c r="M11" s="8">
        <v>8</v>
      </c>
      <c r="N11" s="187"/>
      <c r="O11" s="177"/>
      <c r="P11" s="223"/>
      <c r="Q11" s="223"/>
      <c r="R11" s="223"/>
      <c r="S11" s="187"/>
      <c r="T11" s="182"/>
      <c r="U11" s="182"/>
      <c r="V11" s="185"/>
      <c r="W11" s="185"/>
      <c r="X11" s="185"/>
      <c r="Y11" s="185"/>
      <c r="Z11" s="185"/>
      <c r="AA11" s="185"/>
      <c r="AB11" s="185"/>
      <c r="AC11" s="187"/>
      <c r="AD11" s="187"/>
      <c r="AE11" s="187"/>
      <c r="AF11" s="177"/>
      <c r="AG11" s="187"/>
      <c r="AH11" s="216"/>
      <c r="AI11" s="187"/>
      <c r="AJ11" s="177"/>
    </row>
    <row r="12" spans="2:36" ht="79" customHeight="1" x14ac:dyDescent="0.3">
      <c r="B12" s="177"/>
      <c r="C12" s="177"/>
      <c r="D12" s="177"/>
      <c r="E12" s="176"/>
      <c r="F12" s="176"/>
      <c r="G12" s="176"/>
      <c r="H12" s="171"/>
      <c r="I12" s="177"/>
      <c r="J12" s="12" t="s">
        <v>82</v>
      </c>
      <c r="K12" s="8" t="s">
        <v>83</v>
      </c>
      <c r="L12" s="8" t="s">
        <v>85</v>
      </c>
      <c r="M12" s="8">
        <v>64</v>
      </c>
      <c r="N12" s="187"/>
      <c r="O12" s="177"/>
      <c r="P12" s="223"/>
      <c r="Q12" s="223"/>
      <c r="R12" s="223"/>
      <c r="S12" s="187"/>
      <c r="T12" s="182"/>
      <c r="U12" s="182"/>
      <c r="V12" s="185"/>
      <c r="W12" s="185"/>
      <c r="X12" s="185"/>
      <c r="Y12" s="185"/>
      <c r="Z12" s="185"/>
      <c r="AA12" s="185"/>
      <c r="AB12" s="185"/>
      <c r="AC12" s="187"/>
      <c r="AD12" s="187"/>
      <c r="AE12" s="187"/>
      <c r="AF12" s="177"/>
      <c r="AG12" s="187"/>
      <c r="AH12" s="216"/>
      <c r="AI12" s="187"/>
      <c r="AJ12" s="177"/>
    </row>
    <row r="13" spans="2:36" ht="51.65" customHeight="1" x14ac:dyDescent="0.3">
      <c r="B13" s="177"/>
      <c r="C13" s="177"/>
      <c r="D13" s="177"/>
      <c r="E13" s="176"/>
      <c r="F13" s="176" t="s">
        <v>130</v>
      </c>
      <c r="G13" s="176"/>
      <c r="H13" s="171"/>
      <c r="I13" s="177"/>
      <c r="J13" s="12" t="s">
        <v>71</v>
      </c>
      <c r="K13" s="8" t="s">
        <v>72</v>
      </c>
      <c r="L13" s="8" t="s">
        <v>131</v>
      </c>
      <c r="M13" s="8">
        <v>52</v>
      </c>
      <c r="N13" s="187"/>
      <c r="O13" s="177"/>
      <c r="P13" s="223"/>
      <c r="Q13" s="223"/>
      <c r="R13" s="223"/>
      <c r="S13" s="187"/>
      <c r="T13" s="182"/>
      <c r="U13" s="182"/>
      <c r="V13" s="185"/>
      <c r="W13" s="185"/>
      <c r="X13" s="185"/>
      <c r="Y13" s="185"/>
      <c r="Z13" s="185"/>
      <c r="AA13" s="185"/>
      <c r="AB13" s="185"/>
      <c r="AC13" s="187"/>
      <c r="AD13" s="187"/>
      <c r="AE13" s="187"/>
      <c r="AF13" s="177"/>
      <c r="AG13" s="187"/>
      <c r="AH13" s="216"/>
      <c r="AI13" s="187"/>
      <c r="AJ13" s="177"/>
    </row>
    <row r="14" spans="2:36" ht="79" customHeight="1" x14ac:dyDescent="0.3">
      <c r="B14" s="177"/>
      <c r="C14" s="177"/>
      <c r="D14" s="177"/>
      <c r="E14" s="176"/>
      <c r="F14" s="176"/>
      <c r="G14" s="176"/>
      <c r="H14" s="171"/>
      <c r="I14" s="177"/>
      <c r="J14" s="12" t="s">
        <v>82</v>
      </c>
      <c r="K14" s="8" t="s">
        <v>83</v>
      </c>
      <c r="L14" s="8" t="s">
        <v>85</v>
      </c>
      <c r="M14" s="8">
        <v>473</v>
      </c>
      <c r="N14" s="187"/>
      <c r="O14" s="177"/>
      <c r="P14" s="223"/>
      <c r="Q14" s="223"/>
      <c r="R14" s="223"/>
      <c r="S14" s="187"/>
      <c r="T14" s="182"/>
      <c r="U14" s="182"/>
      <c r="V14" s="185"/>
      <c r="W14" s="185"/>
      <c r="X14" s="185"/>
      <c r="Y14" s="185"/>
      <c r="Z14" s="185"/>
      <c r="AA14" s="185"/>
      <c r="AB14" s="185"/>
      <c r="AC14" s="187"/>
      <c r="AD14" s="187"/>
      <c r="AE14" s="187"/>
      <c r="AF14" s="177"/>
      <c r="AG14" s="187"/>
      <c r="AH14" s="216"/>
      <c r="AI14" s="187"/>
      <c r="AJ14" s="177"/>
    </row>
    <row r="15" spans="2:36" s="36" customFormat="1" ht="89.5" customHeight="1" x14ac:dyDescent="0.35">
      <c r="B15" s="170" t="s">
        <v>768</v>
      </c>
      <c r="C15" s="170" t="s">
        <v>87</v>
      </c>
      <c r="D15" s="170" t="s">
        <v>88</v>
      </c>
      <c r="E15" s="174" t="s">
        <v>67</v>
      </c>
      <c r="F15" s="33" t="s">
        <v>89</v>
      </c>
      <c r="G15" s="174" t="s">
        <v>69</v>
      </c>
      <c r="H15" s="213" t="s">
        <v>70</v>
      </c>
      <c r="I15" s="213" t="s">
        <v>79</v>
      </c>
      <c r="J15" s="34" t="s">
        <v>90</v>
      </c>
      <c r="K15" s="15" t="s">
        <v>91</v>
      </c>
      <c r="L15" s="35" t="s">
        <v>85</v>
      </c>
      <c r="M15" s="15">
        <v>51</v>
      </c>
      <c r="N15" s="213" t="s">
        <v>73</v>
      </c>
      <c r="O15" s="170" t="s">
        <v>76</v>
      </c>
      <c r="P15" s="170" t="s">
        <v>75</v>
      </c>
      <c r="Q15" s="170" t="s">
        <v>76</v>
      </c>
      <c r="R15" s="228" t="s">
        <v>77</v>
      </c>
      <c r="S15" s="228" t="s">
        <v>84</v>
      </c>
      <c r="T15" s="207">
        <v>1296747.33</v>
      </c>
      <c r="U15" s="207" t="s">
        <v>92</v>
      </c>
      <c r="V15" s="20">
        <v>985956.54</v>
      </c>
      <c r="W15" s="14" t="s">
        <v>79</v>
      </c>
      <c r="X15" s="14" t="s">
        <v>79</v>
      </c>
      <c r="Y15" s="20">
        <v>310790.78999999998</v>
      </c>
      <c r="Z15" s="20" t="s">
        <v>79</v>
      </c>
      <c r="AA15" s="20" t="s">
        <v>79</v>
      </c>
      <c r="AB15" s="20">
        <v>0</v>
      </c>
      <c r="AC15" s="16" t="s">
        <v>80</v>
      </c>
      <c r="AD15" s="166">
        <v>332224.78999999998</v>
      </c>
      <c r="AE15" s="168">
        <v>964522.54</v>
      </c>
      <c r="AF15" s="16" t="s">
        <v>79</v>
      </c>
      <c r="AG15" s="213" t="s">
        <v>33</v>
      </c>
      <c r="AH15" s="213" t="s">
        <v>135</v>
      </c>
      <c r="AI15" s="213" t="s">
        <v>136</v>
      </c>
      <c r="AJ15" s="213"/>
    </row>
    <row r="16" spans="2:36" s="36" customFormat="1" ht="88" customHeight="1" x14ac:dyDescent="0.35">
      <c r="B16" s="177"/>
      <c r="C16" s="177"/>
      <c r="D16" s="171"/>
      <c r="E16" s="175"/>
      <c r="F16" s="11" t="s">
        <v>93</v>
      </c>
      <c r="G16" s="176"/>
      <c r="H16" s="223"/>
      <c r="I16" s="223"/>
      <c r="J16" s="38" t="s">
        <v>90</v>
      </c>
      <c r="K16" s="8" t="s">
        <v>91</v>
      </c>
      <c r="L16" s="39" t="s">
        <v>85</v>
      </c>
      <c r="M16" s="8">
        <v>8</v>
      </c>
      <c r="N16" s="223"/>
      <c r="O16" s="177"/>
      <c r="P16" s="171"/>
      <c r="Q16" s="171"/>
      <c r="R16" s="229"/>
      <c r="S16" s="229"/>
      <c r="T16" s="182"/>
      <c r="U16" s="182"/>
      <c r="V16" s="14">
        <v>166112.39000000001</v>
      </c>
      <c r="W16" s="14" t="s">
        <v>79</v>
      </c>
      <c r="X16" s="14" t="s">
        <v>79</v>
      </c>
      <c r="Y16" s="14">
        <v>166112.39000000001</v>
      </c>
      <c r="Z16" s="14" t="s">
        <v>79</v>
      </c>
      <c r="AA16" s="14" t="s">
        <v>79</v>
      </c>
      <c r="AB16" s="14">
        <v>0</v>
      </c>
      <c r="AC16" s="9" t="s">
        <v>80</v>
      </c>
      <c r="AD16" s="166">
        <v>332224.78999999998</v>
      </c>
      <c r="AE16" s="166" t="s">
        <v>79</v>
      </c>
      <c r="AF16" s="8" t="s">
        <v>79</v>
      </c>
      <c r="AG16" s="187"/>
      <c r="AH16" s="187"/>
      <c r="AI16" s="223"/>
      <c r="AJ16" s="171"/>
    </row>
    <row r="17" spans="2:36" s="36" customFormat="1" ht="82" customHeight="1" x14ac:dyDescent="0.35">
      <c r="B17" s="177"/>
      <c r="C17" s="177"/>
      <c r="D17" s="408"/>
      <c r="E17" s="413"/>
      <c r="F17" s="11" t="s">
        <v>94</v>
      </c>
      <c r="G17" s="176"/>
      <c r="H17" s="414"/>
      <c r="I17" s="414"/>
      <c r="J17" s="38" t="s">
        <v>90</v>
      </c>
      <c r="K17" s="8" t="s">
        <v>91</v>
      </c>
      <c r="L17" s="39" t="s">
        <v>85</v>
      </c>
      <c r="M17" s="8">
        <v>43</v>
      </c>
      <c r="N17" s="414"/>
      <c r="O17" s="177"/>
      <c r="P17" s="408"/>
      <c r="Q17" s="408"/>
      <c r="R17" s="412"/>
      <c r="S17" s="412"/>
      <c r="T17" s="182"/>
      <c r="U17" s="182"/>
      <c r="V17" s="14">
        <v>819844.15</v>
      </c>
      <c r="W17" s="14" t="s">
        <v>79</v>
      </c>
      <c r="X17" s="14" t="s">
        <v>79</v>
      </c>
      <c r="Y17" s="14">
        <v>144678.39000000001</v>
      </c>
      <c r="Z17" s="14" t="s">
        <v>79</v>
      </c>
      <c r="AA17" s="14" t="s">
        <v>79</v>
      </c>
      <c r="AB17" s="14">
        <v>0</v>
      </c>
      <c r="AC17" s="9" t="s">
        <v>80</v>
      </c>
      <c r="AD17" s="166" t="s">
        <v>79</v>
      </c>
      <c r="AE17" s="166">
        <v>964522.54</v>
      </c>
      <c r="AF17" s="8" t="s">
        <v>79</v>
      </c>
      <c r="AG17" s="187"/>
      <c r="AH17" s="187"/>
      <c r="AI17" s="414"/>
      <c r="AJ17" s="408"/>
    </row>
    <row r="18" spans="2:36" s="36" customFormat="1" ht="130" customHeight="1" x14ac:dyDescent="0.35">
      <c r="B18" s="423" t="s">
        <v>769</v>
      </c>
      <c r="C18" s="423" t="s">
        <v>95</v>
      </c>
      <c r="D18" s="410" t="s">
        <v>66</v>
      </c>
      <c r="E18" s="422" t="s">
        <v>67</v>
      </c>
      <c r="F18" s="415" t="s">
        <v>96</v>
      </c>
      <c r="G18" s="415" t="s">
        <v>69</v>
      </c>
      <c r="H18" s="410" t="s">
        <v>70</v>
      </c>
      <c r="I18" s="410" t="s">
        <v>79</v>
      </c>
      <c r="J18" s="40" t="s">
        <v>82</v>
      </c>
      <c r="K18" s="17" t="s">
        <v>83</v>
      </c>
      <c r="L18" s="23" t="s">
        <v>85</v>
      </c>
      <c r="M18" s="41">
        <v>234</v>
      </c>
      <c r="N18" s="419" t="s">
        <v>73</v>
      </c>
      <c r="O18" s="423" t="s">
        <v>97</v>
      </c>
      <c r="P18" s="410" t="s">
        <v>75</v>
      </c>
      <c r="Q18" s="410" t="s">
        <v>76</v>
      </c>
      <c r="R18" s="428" t="s">
        <v>77</v>
      </c>
      <c r="S18" s="428" t="s">
        <v>78</v>
      </c>
      <c r="T18" s="431">
        <v>7873480.7000000002</v>
      </c>
      <c r="U18" s="208">
        <v>200000</v>
      </c>
      <c r="V18" s="231">
        <v>6137145.3200000003</v>
      </c>
      <c r="W18" s="417" t="s">
        <v>98</v>
      </c>
      <c r="X18" s="417" t="s">
        <v>98</v>
      </c>
      <c r="Y18" s="231">
        <v>1736335.38</v>
      </c>
      <c r="Z18" s="394" t="s">
        <v>79</v>
      </c>
      <c r="AA18" s="231" t="s">
        <v>79</v>
      </c>
      <c r="AB18" s="231" t="s">
        <v>98</v>
      </c>
      <c r="AC18" s="223" t="s">
        <v>80</v>
      </c>
      <c r="AD18" s="274">
        <v>1586609.21</v>
      </c>
      <c r="AE18" s="188">
        <v>6286871.4900000002</v>
      </c>
      <c r="AF18" s="223" t="s">
        <v>79</v>
      </c>
      <c r="AG18" s="426" t="s">
        <v>33</v>
      </c>
      <c r="AH18" s="425" t="s">
        <v>99</v>
      </c>
      <c r="AI18" s="419" t="s">
        <v>100</v>
      </c>
      <c r="AJ18" s="419"/>
    </row>
    <row r="19" spans="2:36" s="36" customFormat="1" ht="69" customHeight="1" x14ac:dyDescent="0.35">
      <c r="B19" s="423"/>
      <c r="C19" s="423"/>
      <c r="D19" s="423"/>
      <c r="E19" s="415"/>
      <c r="F19" s="416"/>
      <c r="G19" s="415"/>
      <c r="H19" s="423"/>
      <c r="I19" s="423"/>
      <c r="J19" s="43" t="s">
        <v>101</v>
      </c>
      <c r="K19" s="15" t="s">
        <v>102</v>
      </c>
      <c r="L19" s="15" t="s">
        <v>131</v>
      </c>
      <c r="M19" s="44">
        <v>42</v>
      </c>
      <c r="N19" s="425"/>
      <c r="O19" s="423"/>
      <c r="P19" s="423"/>
      <c r="Q19" s="423"/>
      <c r="R19" s="429"/>
      <c r="S19" s="429"/>
      <c r="T19" s="431"/>
      <c r="U19" s="421"/>
      <c r="V19" s="424"/>
      <c r="W19" s="418"/>
      <c r="X19" s="418"/>
      <c r="Y19" s="424"/>
      <c r="Z19" s="409"/>
      <c r="AA19" s="424"/>
      <c r="AB19" s="424"/>
      <c r="AC19" s="414"/>
      <c r="AD19" s="534"/>
      <c r="AE19" s="534"/>
      <c r="AF19" s="408"/>
      <c r="AG19" s="426"/>
      <c r="AH19" s="425"/>
      <c r="AI19" s="425"/>
      <c r="AJ19" s="423"/>
    </row>
    <row r="20" spans="2:36" s="36" customFormat="1" ht="92.5" customHeight="1" x14ac:dyDescent="0.35">
      <c r="B20" s="423"/>
      <c r="C20" s="423"/>
      <c r="D20" s="423"/>
      <c r="E20" s="415"/>
      <c r="F20" s="422" t="s">
        <v>103</v>
      </c>
      <c r="G20" s="415"/>
      <c r="H20" s="423"/>
      <c r="I20" s="423"/>
      <c r="J20" s="45" t="s">
        <v>82</v>
      </c>
      <c r="K20" s="46" t="s">
        <v>83</v>
      </c>
      <c r="L20" s="8" t="s">
        <v>85</v>
      </c>
      <c r="M20" s="47">
        <v>64</v>
      </c>
      <c r="N20" s="425"/>
      <c r="O20" s="423"/>
      <c r="P20" s="423"/>
      <c r="Q20" s="423"/>
      <c r="R20" s="429"/>
      <c r="S20" s="429"/>
      <c r="T20" s="431"/>
      <c r="U20" s="439">
        <v>200000</v>
      </c>
      <c r="V20" s="417">
        <v>793304.6</v>
      </c>
      <c r="W20" s="417" t="s">
        <v>98</v>
      </c>
      <c r="X20" s="417" t="s">
        <v>98</v>
      </c>
      <c r="Y20" s="417">
        <v>793304.61</v>
      </c>
      <c r="Z20" s="417" t="s">
        <v>98</v>
      </c>
      <c r="AA20" s="417" t="s">
        <v>98</v>
      </c>
      <c r="AB20" s="417" t="s">
        <v>98</v>
      </c>
      <c r="AC20" s="419" t="s">
        <v>80</v>
      </c>
      <c r="AD20" s="535" t="s">
        <v>104</v>
      </c>
      <c r="AE20" s="535" t="s">
        <v>98</v>
      </c>
      <c r="AF20" s="410" t="s">
        <v>98</v>
      </c>
      <c r="AG20" s="426"/>
      <c r="AH20" s="425"/>
      <c r="AI20" s="425"/>
      <c r="AJ20" s="423"/>
    </row>
    <row r="21" spans="2:36" s="36" customFormat="1" ht="92.5" customHeight="1" x14ac:dyDescent="0.35">
      <c r="B21" s="423"/>
      <c r="C21" s="423"/>
      <c r="D21" s="423"/>
      <c r="E21" s="415"/>
      <c r="F21" s="416"/>
      <c r="G21" s="415"/>
      <c r="H21" s="423"/>
      <c r="I21" s="423"/>
      <c r="J21" s="45" t="s">
        <v>101</v>
      </c>
      <c r="K21" s="46" t="s">
        <v>102</v>
      </c>
      <c r="L21" s="15" t="s">
        <v>131</v>
      </c>
      <c r="M21" s="47">
        <v>8</v>
      </c>
      <c r="N21" s="425"/>
      <c r="O21" s="423"/>
      <c r="P21" s="423"/>
      <c r="Q21" s="423"/>
      <c r="R21" s="429"/>
      <c r="S21" s="429"/>
      <c r="T21" s="431"/>
      <c r="U21" s="440"/>
      <c r="V21" s="418"/>
      <c r="W21" s="418"/>
      <c r="X21" s="418"/>
      <c r="Y21" s="418"/>
      <c r="Z21" s="418"/>
      <c r="AA21" s="418"/>
      <c r="AB21" s="418"/>
      <c r="AC21" s="420"/>
      <c r="AD21" s="536"/>
      <c r="AE21" s="536"/>
      <c r="AF21" s="411"/>
      <c r="AG21" s="426"/>
      <c r="AH21" s="425"/>
      <c r="AI21" s="425"/>
      <c r="AJ21" s="423"/>
    </row>
    <row r="22" spans="2:36" s="36" customFormat="1" ht="88.5" customHeight="1" x14ac:dyDescent="0.35">
      <c r="B22" s="423"/>
      <c r="C22" s="423"/>
      <c r="D22" s="423"/>
      <c r="E22" s="415"/>
      <c r="F22" s="422" t="s">
        <v>105</v>
      </c>
      <c r="G22" s="415"/>
      <c r="H22" s="423"/>
      <c r="I22" s="423"/>
      <c r="J22" s="45" t="s">
        <v>82</v>
      </c>
      <c r="K22" s="46" t="s">
        <v>83</v>
      </c>
      <c r="L22" s="8" t="s">
        <v>85</v>
      </c>
      <c r="M22" s="47">
        <v>170</v>
      </c>
      <c r="N22" s="425"/>
      <c r="O22" s="423"/>
      <c r="P22" s="423"/>
      <c r="Q22" s="423"/>
      <c r="R22" s="429"/>
      <c r="S22" s="429"/>
      <c r="T22" s="431"/>
      <c r="U22" s="439">
        <v>200000</v>
      </c>
      <c r="V22" s="417">
        <v>5343840.72</v>
      </c>
      <c r="W22" s="417" t="s">
        <v>98</v>
      </c>
      <c r="X22" s="417" t="s">
        <v>98</v>
      </c>
      <c r="Y22" s="417">
        <v>943030.77</v>
      </c>
      <c r="Z22" s="417" t="s">
        <v>98</v>
      </c>
      <c r="AA22" s="417" t="s">
        <v>98</v>
      </c>
      <c r="AB22" s="417" t="s">
        <v>98</v>
      </c>
      <c r="AC22" s="419" t="s">
        <v>80</v>
      </c>
      <c r="AD22" s="535" t="s">
        <v>98</v>
      </c>
      <c r="AE22" s="535">
        <v>6286871.4900000002</v>
      </c>
      <c r="AF22" s="410" t="s">
        <v>98</v>
      </c>
      <c r="AG22" s="426"/>
      <c r="AH22" s="425"/>
      <c r="AI22" s="425"/>
      <c r="AJ22" s="423"/>
    </row>
    <row r="23" spans="2:36" s="36" customFormat="1" ht="70.5" customHeight="1" x14ac:dyDescent="0.35">
      <c r="B23" s="411"/>
      <c r="C23" s="411"/>
      <c r="D23" s="411"/>
      <c r="E23" s="416"/>
      <c r="F23" s="415"/>
      <c r="G23" s="416"/>
      <c r="H23" s="411"/>
      <c r="I23" s="411"/>
      <c r="J23" s="45" t="s">
        <v>101</v>
      </c>
      <c r="K23" s="47" t="s">
        <v>102</v>
      </c>
      <c r="L23" s="8" t="s">
        <v>131</v>
      </c>
      <c r="M23" s="48">
        <v>34</v>
      </c>
      <c r="N23" s="420"/>
      <c r="O23" s="411"/>
      <c r="P23" s="411"/>
      <c r="Q23" s="411"/>
      <c r="R23" s="430"/>
      <c r="S23" s="430"/>
      <c r="T23" s="432"/>
      <c r="U23" s="440"/>
      <c r="V23" s="418"/>
      <c r="W23" s="418"/>
      <c r="X23" s="418"/>
      <c r="Y23" s="418"/>
      <c r="Z23" s="418"/>
      <c r="AA23" s="418"/>
      <c r="AB23" s="418"/>
      <c r="AC23" s="420"/>
      <c r="AD23" s="536"/>
      <c r="AE23" s="536"/>
      <c r="AF23" s="411"/>
      <c r="AG23" s="427"/>
      <c r="AH23" s="420"/>
      <c r="AI23" s="420"/>
      <c r="AJ23" s="411"/>
    </row>
    <row r="24" spans="2:36" s="36" customFormat="1" ht="83.25" customHeight="1" x14ac:dyDescent="0.35">
      <c r="B24" s="410" t="s">
        <v>770</v>
      </c>
      <c r="C24" s="410" t="s">
        <v>95</v>
      </c>
      <c r="D24" s="410" t="s">
        <v>66</v>
      </c>
      <c r="E24" s="422" t="s">
        <v>67</v>
      </c>
      <c r="F24" s="415" t="s">
        <v>96</v>
      </c>
      <c r="G24" s="422" t="s">
        <v>69</v>
      </c>
      <c r="H24" s="410" t="s">
        <v>70</v>
      </c>
      <c r="I24" s="410" t="s">
        <v>79</v>
      </c>
      <c r="J24" s="43" t="s">
        <v>82</v>
      </c>
      <c r="K24" s="17" t="s">
        <v>83</v>
      </c>
      <c r="L24" s="8" t="s">
        <v>85</v>
      </c>
      <c r="M24" s="31">
        <v>45</v>
      </c>
      <c r="N24" s="419" t="s">
        <v>73</v>
      </c>
      <c r="O24" s="423" t="s">
        <v>97</v>
      </c>
      <c r="P24" s="410" t="s">
        <v>75</v>
      </c>
      <c r="Q24" s="410" t="s">
        <v>76</v>
      </c>
      <c r="R24" s="428" t="s">
        <v>77</v>
      </c>
      <c r="S24" s="428" t="s">
        <v>78</v>
      </c>
      <c r="T24" s="438">
        <v>2241153.0299999998</v>
      </c>
      <c r="U24" s="182">
        <v>200000</v>
      </c>
      <c r="V24" s="185">
        <v>1904980.11</v>
      </c>
      <c r="W24" s="185" t="s">
        <v>79</v>
      </c>
      <c r="X24" s="185" t="s">
        <v>79</v>
      </c>
      <c r="Y24" s="185">
        <v>336172.92</v>
      </c>
      <c r="Z24" s="436" t="s">
        <v>79</v>
      </c>
      <c r="AA24" s="185" t="s">
        <v>79</v>
      </c>
      <c r="AB24" s="185" t="s">
        <v>98</v>
      </c>
      <c r="AC24" s="187" t="s">
        <v>80</v>
      </c>
      <c r="AD24" s="190">
        <v>0</v>
      </c>
      <c r="AE24" s="190">
        <v>2241153.0299999998</v>
      </c>
      <c r="AF24" s="187" t="s">
        <v>79</v>
      </c>
      <c r="AG24" s="444" t="s">
        <v>33</v>
      </c>
      <c r="AH24" s="419" t="s">
        <v>125</v>
      </c>
      <c r="AI24" s="419" t="s">
        <v>126</v>
      </c>
      <c r="AJ24" s="419"/>
    </row>
    <row r="25" spans="2:36" s="36" customFormat="1" ht="43" customHeight="1" x14ac:dyDescent="0.35">
      <c r="B25" s="177"/>
      <c r="C25" s="177"/>
      <c r="D25" s="177"/>
      <c r="E25" s="176"/>
      <c r="F25" s="176"/>
      <c r="G25" s="176"/>
      <c r="H25" s="442"/>
      <c r="I25" s="177"/>
      <c r="J25" s="306" t="s">
        <v>101</v>
      </c>
      <c r="K25" s="441" t="s">
        <v>102</v>
      </c>
      <c r="L25" s="177" t="s">
        <v>131</v>
      </c>
      <c r="M25" s="433">
        <v>9</v>
      </c>
      <c r="N25" s="187"/>
      <c r="O25" s="177"/>
      <c r="P25" s="435"/>
      <c r="Q25" s="423"/>
      <c r="R25" s="437"/>
      <c r="S25" s="180"/>
      <c r="T25" s="182"/>
      <c r="U25" s="434"/>
      <c r="V25" s="185"/>
      <c r="W25" s="185"/>
      <c r="X25" s="185"/>
      <c r="Y25" s="185"/>
      <c r="Z25" s="436"/>
      <c r="AA25" s="185"/>
      <c r="AB25" s="185"/>
      <c r="AC25" s="187"/>
      <c r="AD25" s="190"/>
      <c r="AE25" s="190"/>
      <c r="AF25" s="177"/>
      <c r="AG25" s="426"/>
      <c r="AH25" s="425"/>
      <c r="AI25" s="425"/>
      <c r="AJ25" s="423"/>
    </row>
    <row r="26" spans="2:36" s="36" customFormat="1" ht="4.5" customHeight="1" x14ac:dyDescent="0.35">
      <c r="B26" s="177"/>
      <c r="C26" s="177"/>
      <c r="D26" s="177"/>
      <c r="E26" s="176"/>
      <c r="F26" s="176"/>
      <c r="G26" s="176"/>
      <c r="H26" s="442"/>
      <c r="I26" s="177"/>
      <c r="J26" s="306"/>
      <c r="K26" s="441"/>
      <c r="L26" s="177"/>
      <c r="M26" s="433"/>
      <c r="N26" s="187"/>
      <c r="O26" s="177"/>
      <c r="P26" s="435"/>
      <c r="Q26" s="423"/>
      <c r="R26" s="437"/>
      <c r="S26" s="180"/>
      <c r="T26" s="182"/>
      <c r="U26" s="434"/>
      <c r="V26" s="185"/>
      <c r="W26" s="185"/>
      <c r="X26" s="185"/>
      <c r="Y26" s="185"/>
      <c r="Z26" s="436"/>
      <c r="AA26" s="185"/>
      <c r="AB26" s="185"/>
      <c r="AC26" s="187"/>
      <c r="AD26" s="190"/>
      <c r="AE26" s="190"/>
      <c r="AF26" s="177"/>
      <c r="AG26" s="426"/>
      <c r="AH26" s="425"/>
      <c r="AI26" s="425"/>
      <c r="AJ26" s="423"/>
    </row>
    <row r="27" spans="2:36" s="36" customFormat="1" ht="15.65" customHeight="1" x14ac:dyDescent="0.35">
      <c r="B27" s="177"/>
      <c r="C27" s="177"/>
      <c r="D27" s="177"/>
      <c r="E27" s="176"/>
      <c r="F27" s="176"/>
      <c r="G27" s="176"/>
      <c r="H27" s="442"/>
      <c r="I27" s="177"/>
      <c r="J27" s="306"/>
      <c r="K27" s="441"/>
      <c r="L27" s="177"/>
      <c r="M27" s="433"/>
      <c r="N27" s="187"/>
      <c r="O27" s="177"/>
      <c r="P27" s="435"/>
      <c r="Q27" s="423"/>
      <c r="R27" s="437"/>
      <c r="S27" s="180"/>
      <c r="T27" s="182"/>
      <c r="U27" s="434"/>
      <c r="V27" s="185"/>
      <c r="W27" s="185"/>
      <c r="X27" s="185"/>
      <c r="Y27" s="185"/>
      <c r="Z27" s="436"/>
      <c r="AA27" s="185"/>
      <c r="AB27" s="185"/>
      <c r="AC27" s="187"/>
      <c r="AD27" s="190"/>
      <c r="AE27" s="190"/>
      <c r="AF27" s="177"/>
      <c r="AG27" s="426"/>
      <c r="AH27" s="425"/>
      <c r="AI27" s="425"/>
      <c r="AJ27" s="423"/>
    </row>
    <row r="28" spans="2:36" s="36" customFormat="1" ht="65" x14ac:dyDescent="0.35">
      <c r="B28" s="177"/>
      <c r="C28" s="177"/>
      <c r="D28" s="177"/>
      <c r="E28" s="176"/>
      <c r="F28" s="176" t="s">
        <v>105</v>
      </c>
      <c r="G28" s="176"/>
      <c r="H28" s="442"/>
      <c r="I28" s="177"/>
      <c r="J28" s="12" t="s">
        <v>82</v>
      </c>
      <c r="K28" s="50" t="s">
        <v>83</v>
      </c>
      <c r="L28" s="8" t="s">
        <v>85</v>
      </c>
      <c r="M28" s="31">
        <v>45</v>
      </c>
      <c r="N28" s="187"/>
      <c r="O28" s="177"/>
      <c r="P28" s="435"/>
      <c r="Q28" s="423"/>
      <c r="R28" s="437"/>
      <c r="S28" s="180"/>
      <c r="T28" s="182"/>
      <c r="U28" s="434">
        <v>200000</v>
      </c>
      <c r="V28" s="185">
        <v>1904980.11</v>
      </c>
      <c r="W28" s="185" t="s">
        <v>79</v>
      </c>
      <c r="X28" s="185" t="s">
        <v>79</v>
      </c>
      <c r="Y28" s="185">
        <v>336172.92</v>
      </c>
      <c r="Z28" s="185"/>
      <c r="AA28" s="185" t="s">
        <v>98</v>
      </c>
      <c r="AB28" s="185" t="s">
        <v>98</v>
      </c>
      <c r="AC28" s="187" t="s">
        <v>80</v>
      </c>
      <c r="AD28" s="190" t="s">
        <v>98</v>
      </c>
      <c r="AE28" s="190">
        <v>2241153.0299999998</v>
      </c>
      <c r="AF28" s="177" t="s">
        <v>98</v>
      </c>
      <c r="AG28" s="426"/>
      <c r="AH28" s="425"/>
      <c r="AI28" s="425"/>
      <c r="AJ28" s="423"/>
    </row>
    <row r="29" spans="2:36" s="36" customFormat="1" ht="41.5" customHeight="1" x14ac:dyDescent="0.35">
      <c r="B29" s="177"/>
      <c r="C29" s="177"/>
      <c r="D29" s="177"/>
      <c r="E29" s="176"/>
      <c r="F29" s="176"/>
      <c r="G29" s="176"/>
      <c r="H29" s="443"/>
      <c r="I29" s="177"/>
      <c r="J29" s="12" t="s">
        <v>101</v>
      </c>
      <c r="K29" s="50" t="s">
        <v>102</v>
      </c>
      <c r="L29" s="8" t="s">
        <v>131</v>
      </c>
      <c r="M29" s="31">
        <v>9</v>
      </c>
      <c r="N29" s="187"/>
      <c r="O29" s="177"/>
      <c r="P29" s="435"/>
      <c r="Q29" s="423"/>
      <c r="R29" s="437"/>
      <c r="S29" s="180"/>
      <c r="T29" s="182"/>
      <c r="U29" s="434"/>
      <c r="V29" s="185"/>
      <c r="W29" s="185"/>
      <c r="X29" s="185"/>
      <c r="Y29" s="185"/>
      <c r="Z29" s="185"/>
      <c r="AA29" s="185"/>
      <c r="AB29" s="185"/>
      <c r="AC29" s="187"/>
      <c r="AD29" s="190"/>
      <c r="AE29" s="190"/>
      <c r="AF29" s="177"/>
      <c r="AG29" s="426"/>
      <c r="AH29" s="420"/>
      <c r="AI29" s="425"/>
      <c r="AJ29" s="423"/>
    </row>
    <row r="30" spans="2:36" s="36" customFormat="1" ht="64.5" customHeight="1" x14ac:dyDescent="0.35">
      <c r="B30" s="177" t="s">
        <v>1033</v>
      </c>
      <c r="C30" s="245" t="s">
        <v>334</v>
      </c>
      <c r="D30" s="245" t="s">
        <v>106</v>
      </c>
      <c r="E30" s="283" t="s">
        <v>67</v>
      </c>
      <c r="F30" s="283" t="s">
        <v>188</v>
      </c>
      <c r="G30" s="283" t="s">
        <v>147</v>
      </c>
      <c r="H30" s="245" t="s">
        <v>70</v>
      </c>
      <c r="I30" s="245" t="s">
        <v>79</v>
      </c>
      <c r="J30" s="387" t="s">
        <v>111</v>
      </c>
      <c r="K30" s="217" t="s">
        <v>112</v>
      </c>
      <c r="L30" s="217" t="s">
        <v>85</v>
      </c>
      <c r="M30" s="217">
        <v>0</v>
      </c>
      <c r="N30" s="216" t="s">
        <v>108</v>
      </c>
      <c r="O30" s="245" t="s">
        <v>335</v>
      </c>
      <c r="P30" s="245" t="s">
        <v>75</v>
      </c>
      <c r="Q30" s="245" t="s">
        <v>76</v>
      </c>
      <c r="R30" s="284" t="s">
        <v>77</v>
      </c>
      <c r="S30" s="284" t="s">
        <v>109</v>
      </c>
      <c r="T30" s="220">
        <f>V30+Y30</f>
        <v>193310</v>
      </c>
      <c r="U30" s="220" t="s">
        <v>79</v>
      </c>
      <c r="V30" s="342">
        <v>164313.5</v>
      </c>
      <c r="W30" s="292" t="s">
        <v>79</v>
      </c>
      <c r="X30" s="292" t="s">
        <v>79</v>
      </c>
      <c r="Y30" s="292">
        <v>28996.5</v>
      </c>
      <c r="Z30" s="292" t="s">
        <v>98</v>
      </c>
      <c r="AA30" s="292" t="s">
        <v>79</v>
      </c>
      <c r="AB30" s="292">
        <v>83242.22</v>
      </c>
      <c r="AC30" s="216" t="s">
        <v>149</v>
      </c>
      <c r="AD30" s="321" t="s">
        <v>79</v>
      </c>
      <c r="AE30" s="321">
        <f>V30+Y30</f>
        <v>193310</v>
      </c>
      <c r="AF30" s="216" t="s">
        <v>79</v>
      </c>
      <c r="AG30" s="216" t="s">
        <v>33</v>
      </c>
      <c r="AH30" s="216" t="s">
        <v>178</v>
      </c>
      <c r="AI30" s="216" t="s">
        <v>162</v>
      </c>
      <c r="AJ30" s="216"/>
    </row>
    <row r="31" spans="2:36" s="36" customFormat="1" ht="15.75" customHeight="1" x14ac:dyDescent="0.35">
      <c r="B31" s="177"/>
      <c r="C31" s="245"/>
      <c r="D31" s="245"/>
      <c r="E31" s="283"/>
      <c r="F31" s="283"/>
      <c r="G31" s="283"/>
      <c r="H31" s="245"/>
      <c r="I31" s="245"/>
      <c r="J31" s="388"/>
      <c r="K31" s="219"/>
      <c r="L31" s="219"/>
      <c r="M31" s="219"/>
      <c r="N31" s="216"/>
      <c r="O31" s="245"/>
      <c r="P31" s="245"/>
      <c r="Q31" s="245"/>
      <c r="R31" s="284"/>
      <c r="S31" s="284"/>
      <c r="T31" s="220"/>
      <c r="U31" s="220"/>
      <c r="V31" s="373"/>
      <c r="W31" s="292"/>
      <c r="X31" s="292"/>
      <c r="Y31" s="292"/>
      <c r="Z31" s="292"/>
      <c r="AA31" s="292"/>
      <c r="AB31" s="292"/>
      <c r="AC31" s="216"/>
      <c r="AD31" s="321"/>
      <c r="AE31" s="321"/>
      <c r="AF31" s="245"/>
      <c r="AG31" s="216"/>
      <c r="AH31" s="216"/>
      <c r="AI31" s="216"/>
      <c r="AJ31" s="245"/>
    </row>
    <row r="32" spans="2:36" s="36" customFormat="1" ht="59.15" customHeight="1" x14ac:dyDescent="0.35">
      <c r="B32" s="177"/>
      <c r="C32" s="245"/>
      <c r="D32" s="245"/>
      <c r="E32" s="283"/>
      <c r="F32" s="283"/>
      <c r="G32" s="283"/>
      <c r="H32" s="245"/>
      <c r="I32" s="245"/>
      <c r="J32" s="21" t="s">
        <v>127</v>
      </c>
      <c r="K32" s="29" t="s">
        <v>128</v>
      </c>
      <c r="L32" s="29" t="s">
        <v>85</v>
      </c>
      <c r="M32" s="61">
        <v>26</v>
      </c>
      <c r="N32" s="216"/>
      <c r="O32" s="245"/>
      <c r="P32" s="245"/>
      <c r="Q32" s="245"/>
      <c r="R32" s="284"/>
      <c r="S32" s="284"/>
      <c r="T32" s="220"/>
      <c r="U32" s="220"/>
      <c r="V32" s="374"/>
      <c r="W32" s="292"/>
      <c r="X32" s="292"/>
      <c r="Y32" s="292"/>
      <c r="Z32" s="292"/>
      <c r="AA32" s="292"/>
      <c r="AB32" s="292"/>
      <c r="AC32" s="216"/>
      <c r="AD32" s="321"/>
      <c r="AE32" s="321"/>
      <c r="AF32" s="245"/>
      <c r="AG32" s="216"/>
      <c r="AH32" s="216"/>
      <c r="AI32" s="216"/>
      <c r="AJ32" s="245"/>
    </row>
    <row r="33" spans="2:36" s="36" customFormat="1" ht="127.5" customHeight="1" x14ac:dyDescent="0.35">
      <c r="B33" s="177" t="s">
        <v>336</v>
      </c>
      <c r="C33" s="177" t="s">
        <v>337</v>
      </c>
      <c r="D33" s="177" t="s">
        <v>106</v>
      </c>
      <c r="E33" s="176" t="s">
        <v>67</v>
      </c>
      <c r="F33" s="176" t="s">
        <v>134</v>
      </c>
      <c r="G33" s="176" t="s">
        <v>147</v>
      </c>
      <c r="H33" s="170" t="s">
        <v>70</v>
      </c>
      <c r="I33" s="177" t="s">
        <v>79</v>
      </c>
      <c r="J33" s="12" t="s">
        <v>215</v>
      </c>
      <c r="K33" s="8" t="s">
        <v>107</v>
      </c>
      <c r="L33" s="8" t="s">
        <v>86</v>
      </c>
      <c r="M33" s="8">
        <v>40</v>
      </c>
      <c r="N33" s="187" t="s">
        <v>108</v>
      </c>
      <c r="O33" s="177" t="s">
        <v>335</v>
      </c>
      <c r="P33" s="177" t="s">
        <v>75</v>
      </c>
      <c r="Q33" s="177" t="s">
        <v>76</v>
      </c>
      <c r="R33" s="180" t="s">
        <v>77</v>
      </c>
      <c r="S33" s="228" t="s">
        <v>109</v>
      </c>
      <c r="T33" s="207">
        <f>V33+Y33</f>
        <v>164780</v>
      </c>
      <c r="U33" s="207" t="s">
        <v>79</v>
      </c>
      <c r="V33" s="212">
        <v>140063</v>
      </c>
      <c r="W33" s="212" t="s">
        <v>79</v>
      </c>
      <c r="X33" s="212" t="s">
        <v>79</v>
      </c>
      <c r="Y33" s="212">
        <v>24717</v>
      </c>
      <c r="Z33" s="212" t="s">
        <v>79</v>
      </c>
      <c r="AA33" s="212" t="s">
        <v>79</v>
      </c>
      <c r="AB33" s="212">
        <v>70956.77</v>
      </c>
      <c r="AC33" s="213" t="s">
        <v>110</v>
      </c>
      <c r="AD33" s="274" t="s">
        <v>79</v>
      </c>
      <c r="AE33" s="274">
        <f>V33+Y33</f>
        <v>164780</v>
      </c>
      <c r="AF33" s="213" t="s">
        <v>79</v>
      </c>
      <c r="AG33" s="187" t="s">
        <v>33</v>
      </c>
      <c r="AH33" s="187" t="s">
        <v>178</v>
      </c>
      <c r="AI33" s="187" t="s">
        <v>162</v>
      </c>
      <c r="AJ33" s="213"/>
    </row>
    <row r="34" spans="2:36" s="36" customFormat="1" ht="65.150000000000006" customHeight="1" x14ac:dyDescent="0.35">
      <c r="B34" s="177"/>
      <c r="C34" s="177"/>
      <c r="D34" s="177"/>
      <c r="E34" s="176"/>
      <c r="F34" s="176"/>
      <c r="G34" s="176"/>
      <c r="H34" s="171"/>
      <c r="I34" s="177"/>
      <c r="J34" s="12" t="s">
        <v>111</v>
      </c>
      <c r="K34" s="8" t="s">
        <v>112</v>
      </c>
      <c r="L34" s="8" t="s">
        <v>85</v>
      </c>
      <c r="M34" s="8">
        <v>1</v>
      </c>
      <c r="N34" s="187"/>
      <c r="O34" s="177"/>
      <c r="P34" s="177"/>
      <c r="Q34" s="177"/>
      <c r="R34" s="180"/>
      <c r="S34" s="229"/>
      <c r="T34" s="208"/>
      <c r="U34" s="208"/>
      <c r="V34" s="231"/>
      <c r="W34" s="231"/>
      <c r="X34" s="231"/>
      <c r="Y34" s="231"/>
      <c r="Z34" s="231"/>
      <c r="AA34" s="231"/>
      <c r="AB34" s="231"/>
      <c r="AC34" s="223"/>
      <c r="AD34" s="188"/>
      <c r="AE34" s="188"/>
      <c r="AF34" s="171"/>
      <c r="AG34" s="187"/>
      <c r="AH34" s="187"/>
      <c r="AI34" s="187"/>
      <c r="AJ34" s="171"/>
    </row>
    <row r="35" spans="2:36" s="36" customFormat="1" ht="58.5" customHeight="1" x14ac:dyDescent="0.35">
      <c r="B35" s="177"/>
      <c r="C35" s="177"/>
      <c r="D35" s="177"/>
      <c r="E35" s="176"/>
      <c r="F35" s="176"/>
      <c r="G35" s="176"/>
      <c r="H35" s="172"/>
      <c r="I35" s="177"/>
      <c r="J35" s="12" t="s">
        <v>127</v>
      </c>
      <c r="K35" s="8" t="s">
        <v>128</v>
      </c>
      <c r="L35" s="8" t="s">
        <v>85</v>
      </c>
      <c r="M35" s="53">
        <v>77</v>
      </c>
      <c r="N35" s="187"/>
      <c r="O35" s="177"/>
      <c r="P35" s="177"/>
      <c r="Q35" s="177"/>
      <c r="R35" s="180"/>
      <c r="S35" s="179"/>
      <c r="T35" s="181"/>
      <c r="U35" s="181"/>
      <c r="V35" s="184"/>
      <c r="W35" s="184"/>
      <c r="X35" s="184"/>
      <c r="Y35" s="184"/>
      <c r="Z35" s="184"/>
      <c r="AA35" s="184"/>
      <c r="AB35" s="184"/>
      <c r="AC35" s="186"/>
      <c r="AD35" s="189"/>
      <c r="AE35" s="189"/>
      <c r="AF35" s="172"/>
      <c r="AG35" s="187"/>
      <c r="AH35" s="187"/>
      <c r="AI35" s="187"/>
      <c r="AJ35" s="172"/>
    </row>
    <row r="36" spans="2:36" s="36" customFormat="1" ht="91" x14ac:dyDescent="0.35">
      <c r="B36" s="170" t="s">
        <v>338</v>
      </c>
      <c r="C36" s="170" t="s">
        <v>339</v>
      </c>
      <c r="D36" s="170" t="s">
        <v>106</v>
      </c>
      <c r="E36" s="174" t="s">
        <v>67</v>
      </c>
      <c r="F36" s="174" t="s">
        <v>134</v>
      </c>
      <c r="G36" s="174" t="s">
        <v>147</v>
      </c>
      <c r="H36" s="170" t="s">
        <v>70</v>
      </c>
      <c r="I36" s="170" t="s">
        <v>79</v>
      </c>
      <c r="J36" s="12" t="s">
        <v>215</v>
      </c>
      <c r="K36" s="8" t="s">
        <v>107</v>
      </c>
      <c r="L36" s="8" t="s">
        <v>86</v>
      </c>
      <c r="M36" s="53">
        <v>40</v>
      </c>
      <c r="N36" s="213" t="s">
        <v>108</v>
      </c>
      <c r="O36" s="170" t="s">
        <v>335</v>
      </c>
      <c r="P36" s="170" t="s">
        <v>75</v>
      </c>
      <c r="Q36" s="170" t="s">
        <v>76</v>
      </c>
      <c r="R36" s="228" t="s">
        <v>77</v>
      </c>
      <c r="S36" s="228" t="s">
        <v>109</v>
      </c>
      <c r="T36" s="207">
        <f>V36+Y36</f>
        <v>85600</v>
      </c>
      <c r="U36" s="207" t="s">
        <v>79</v>
      </c>
      <c r="V36" s="212">
        <v>72760</v>
      </c>
      <c r="W36" s="212" t="s">
        <v>79</v>
      </c>
      <c r="X36" s="212" t="s">
        <v>79</v>
      </c>
      <c r="Y36" s="212">
        <v>12840</v>
      </c>
      <c r="Z36" s="212" t="s">
        <v>79</v>
      </c>
      <c r="AA36" s="212" t="s">
        <v>79</v>
      </c>
      <c r="AB36" s="212">
        <v>36860.660000000003</v>
      </c>
      <c r="AC36" s="213" t="s">
        <v>110</v>
      </c>
      <c r="AD36" s="274" t="s">
        <v>79</v>
      </c>
      <c r="AE36" s="274">
        <f>V36+Y36</f>
        <v>85600</v>
      </c>
      <c r="AF36" s="213" t="s">
        <v>79</v>
      </c>
      <c r="AG36" s="187" t="s">
        <v>33</v>
      </c>
      <c r="AH36" s="187" t="s">
        <v>180</v>
      </c>
      <c r="AI36" s="187" t="s">
        <v>183</v>
      </c>
      <c r="AJ36" s="213"/>
    </row>
    <row r="37" spans="2:36" s="36" customFormat="1" ht="65.5" customHeight="1" x14ac:dyDescent="0.35">
      <c r="B37" s="171"/>
      <c r="C37" s="171"/>
      <c r="D37" s="171"/>
      <c r="E37" s="175"/>
      <c r="F37" s="175"/>
      <c r="G37" s="175"/>
      <c r="H37" s="171"/>
      <c r="I37" s="171"/>
      <c r="J37" s="12" t="s">
        <v>111</v>
      </c>
      <c r="K37" s="8" t="s">
        <v>112</v>
      </c>
      <c r="L37" s="8" t="s">
        <v>85</v>
      </c>
      <c r="M37" s="53">
        <v>1</v>
      </c>
      <c r="N37" s="223"/>
      <c r="O37" s="171"/>
      <c r="P37" s="171"/>
      <c r="Q37" s="171"/>
      <c r="R37" s="229"/>
      <c r="S37" s="229"/>
      <c r="T37" s="208"/>
      <c r="U37" s="208"/>
      <c r="V37" s="231"/>
      <c r="W37" s="231"/>
      <c r="X37" s="231"/>
      <c r="Y37" s="231"/>
      <c r="Z37" s="231"/>
      <c r="AA37" s="231"/>
      <c r="AB37" s="231"/>
      <c r="AC37" s="223"/>
      <c r="AD37" s="188"/>
      <c r="AE37" s="188"/>
      <c r="AF37" s="171"/>
      <c r="AG37" s="187"/>
      <c r="AH37" s="187"/>
      <c r="AI37" s="187"/>
      <c r="AJ37" s="171"/>
    </row>
    <row r="38" spans="2:36" s="36" customFormat="1" ht="74.150000000000006" customHeight="1" x14ac:dyDescent="0.35">
      <c r="B38" s="172"/>
      <c r="C38" s="172"/>
      <c r="D38" s="172"/>
      <c r="E38" s="194"/>
      <c r="F38" s="194"/>
      <c r="G38" s="194"/>
      <c r="H38" s="172"/>
      <c r="I38" s="172"/>
      <c r="J38" s="12" t="s">
        <v>127</v>
      </c>
      <c r="K38" s="8" t="s">
        <v>128</v>
      </c>
      <c r="L38" s="8" t="s">
        <v>85</v>
      </c>
      <c r="M38" s="53">
        <v>40</v>
      </c>
      <c r="N38" s="186"/>
      <c r="O38" s="172"/>
      <c r="P38" s="172"/>
      <c r="Q38" s="172"/>
      <c r="R38" s="179"/>
      <c r="S38" s="179"/>
      <c r="T38" s="181"/>
      <c r="U38" s="181"/>
      <c r="V38" s="184"/>
      <c r="W38" s="184"/>
      <c r="X38" s="184"/>
      <c r="Y38" s="184"/>
      <c r="Z38" s="184"/>
      <c r="AA38" s="184"/>
      <c r="AB38" s="184"/>
      <c r="AC38" s="186"/>
      <c r="AD38" s="189"/>
      <c r="AE38" s="189"/>
      <c r="AF38" s="172"/>
      <c r="AG38" s="187"/>
      <c r="AH38" s="187"/>
      <c r="AI38" s="187"/>
      <c r="AJ38" s="172"/>
    </row>
    <row r="39" spans="2:36" s="36" customFormat="1" ht="62.5" customHeight="1" x14ac:dyDescent="0.35">
      <c r="B39" s="170" t="s">
        <v>340</v>
      </c>
      <c r="C39" s="170" t="s">
        <v>334</v>
      </c>
      <c r="D39" s="170" t="s">
        <v>66</v>
      </c>
      <c r="E39" s="174" t="s">
        <v>67</v>
      </c>
      <c r="F39" s="174" t="s">
        <v>134</v>
      </c>
      <c r="G39" s="174" t="s">
        <v>147</v>
      </c>
      <c r="H39" s="170" t="s">
        <v>70</v>
      </c>
      <c r="I39" s="170" t="s">
        <v>79</v>
      </c>
      <c r="J39" s="290" t="s">
        <v>111</v>
      </c>
      <c r="K39" s="170" t="s">
        <v>112</v>
      </c>
      <c r="L39" s="170" t="s">
        <v>85</v>
      </c>
      <c r="M39" s="364">
        <v>1</v>
      </c>
      <c r="N39" s="213" t="s">
        <v>108</v>
      </c>
      <c r="O39" s="170" t="s">
        <v>335</v>
      </c>
      <c r="P39" s="170" t="s">
        <v>75</v>
      </c>
      <c r="Q39" s="170" t="s">
        <v>76</v>
      </c>
      <c r="R39" s="228" t="s">
        <v>77</v>
      </c>
      <c r="S39" s="228" t="s">
        <v>109</v>
      </c>
      <c r="T39" s="207">
        <f>V39+Y39</f>
        <v>128400</v>
      </c>
      <c r="U39" s="207" t="s">
        <v>79</v>
      </c>
      <c r="V39" s="212">
        <v>109140</v>
      </c>
      <c r="W39" s="212" t="s">
        <v>79</v>
      </c>
      <c r="X39" s="212" t="s">
        <v>79</v>
      </c>
      <c r="Y39" s="212">
        <v>19260</v>
      </c>
      <c r="Z39" s="212" t="s">
        <v>79</v>
      </c>
      <c r="AA39" s="212" t="s">
        <v>79</v>
      </c>
      <c r="AB39" s="212">
        <v>55290.98</v>
      </c>
      <c r="AC39" s="213" t="s">
        <v>110</v>
      </c>
      <c r="AD39" s="274" t="s">
        <v>79</v>
      </c>
      <c r="AE39" s="274">
        <f>V39+Y39</f>
        <v>128400</v>
      </c>
      <c r="AF39" s="213" t="s">
        <v>79</v>
      </c>
      <c r="AG39" s="213" t="s">
        <v>33</v>
      </c>
      <c r="AH39" s="213" t="s">
        <v>165</v>
      </c>
      <c r="AI39" s="213" t="s">
        <v>307</v>
      </c>
      <c r="AJ39" s="213"/>
    </row>
    <row r="40" spans="2:36" s="36" customFormat="1" ht="17.5" customHeight="1" x14ac:dyDescent="0.35">
      <c r="B40" s="171"/>
      <c r="C40" s="171"/>
      <c r="D40" s="171"/>
      <c r="E40" s="175"/>
      <c r="F40" s="175"/>
      <c r="G40" s="175"/>
      <c r="H40" s="171"/>
      <c r="I40" s="171"/>
      <c r="J40" s="291"/>
      <c r="K40" s="172"/>
      <c r="L40" s="172"/>
      <c r="M40" s="366"/>
      <c r="N40" s="223"/>
      <c r="O40" s="171"/>
      <c r="P40" s="171"/>
      <c r="Q40" s="171"/>
      <c r="R40" s="229"/>
      <c r="S40" s="229"/>
      <c r="T40" s="208"/>
      <c r="U40" s="208"/>
      <c r="V40" s="231"/>
      <c r="W40" s="231"/>
      <c r="X40" s="231"/>
      <c r="Y40" s="231"/>
      <c r="Z40" s="231"/>
      <c r="AA40" s="231"/>
      <c r="AB40" s="231"/>
      <c r="AC40" s="223"/>
      <c r="AD40" s="188"/>
      <c r="AE40" s="188"/>
      <c r="AF40" s="171"/>
      <c r="AG40" s="223"/>
      <c r="AH40" s="223"/>
      <c r="AI40" s="223"/>
      <c r="AJ40" s="171"/>
    </row>
    <row r="41" spans="2:36" s="36" customFormat="1" ht="69" customHeight="1" x14ac:dyDescent="0.35">
      <c r="B41" s="172"/>
      <c r="C41" s="172"/>
      <c r="D41" s="172"/>
      <c r="E41" s="194"/>
      <c r="F41" s="194"/>
      <c r="G41" s="194"/>
      <c r="H41" s="172"/>
      <c r="I41" s="172"/>
      <c r="J41" s="12" t="s">
        <v>127</v>
      </c>
      <c r="K41" s="8" t="s">
        <v>128</v>
      </c>
      <c r="L41" s="8" t="s">
        <v>85</v>
      </c>
      <c r="M41" s="53">
        <v>60</v>
      </c>
      <c r="N41" s="186"/>
      <c r="O41" s="172"/>
      <c r="P41" s="172"/>
      <c r="Q41" s="172"/>
      <c r="R41" s="179"/>
      <c r="S41" s="179"/>
      <c r="T41" s="181"/>
      <c r="U41" s="181"/>
      <c r="V41" s="184"/>
      <c r="W41" s="184"/>
      <c r="X41" s="184"/>
      <c r="Y41" s="184"/>
      <c r="Z41" s="184"/>
      <c r="AA41" s="184"/>
      <c r="AB41" s="184"/>
      <c r="AC41" s="186"/>
      <c r="AD41" s="189"/>
      <c r="AE41" s="189"/>
      <c r="AF41" s="172"/>
      <c r="AG41" s="186"/>
      <c r="AH41" s="186"/>
      <c r="AI41" s="186"/>
      <c r="AJ41" s="172"/>
    </row>
    <row r="42" spans="2:36" ht="52" customHeight="1" x14ac:dyDescent="0.3">
      <c r="B42" s="177" t="s">
        <v>341</v>
      </c>
      <c r="C42" s="177" t="s">
        <v>342</v>
      </c>
      <c r="D42" s="177" t="s">
        <v>66</v>
      </c>
      <c r="E42" s="176" t="s">
        <v>67</v>
      </c>
      <c r="F42" s="176" t="s">
        <v>132</v>
      </c>
      <c r="G42" s="176" t="s">
        <v>69</v>
      </c>
      <c r="H42" s="177" t="s">
        <v>70</v>
      </c>
      <c r="I42" s="177" t="s">
        <v>79</v>
      </c>
      <c r="J42" s="12" t="s">
        <v>113</v>
      </c>
      <c r="K42" s="8" t="s">
        <v>114</v>
      </c>
      <c r="L42" s="8" t="s">
        <v>115</v>
      </c>
      <c r="M42" s="8">
        <v>1.5</v>
      </c>
      <c r="N42" s="187" t="s">
        <v>108</v>
      </c>
      <c r="O42" s="177" t="s">
        <v>343</v>
      </c>
      <c r="P42" s="177" t="s">
        <v>75</v>
      </c>
      <c r="Q42" s="177" t="s">
        <v>76</v>
      </c>
      <c r="R42" s="180" t="s">
        <v>77</v>
      </c>
      <c r="S42" s="180" t="s">
        <v>109</v>
      </c>
      <c r="T42" s="182">
        <f>V42+Y42</f>
        <v>113955</v>
      </c>
      <c r="U42" s="182" t="s">
        <v>79</v>
      </c>
      <c r="V42" s="185">
        <v>96861.75</v>
      </c>
      <c r="W42" s="185" t="s">
        <v>79</v>
      </c>
      <c r="X42" s="185" t="s">
        <v>79</v>
      </c>
      <c r="Y42" s="185">
        <v>17093.25</v>
      </c>
      <c r="Z42" s="185" t="s">
        <v>79</v>
      </c>
      <c r="AA42" s="185" t="s">
        <v>79</v>
      </c>
      <c r="AB42" s="185">
        <v>49070.75</v>
      </c>
      <c r="AC42" s="187" t="s">
        <v>80</v>
      </c>
      <c r="AD42" s="190" t="s">
        <v>79</v>
      </c>
      <c r="AE42" s="190">
        <f>V42+Y42</f>
        <v>113955</v>
      </c>
      <c r="AF42" s="187" t="s">
        <v>79</v>
      </c>
      <c r="AG42" s="187" t="s">
        <v>33</v>
      </c>
      <c r="AH42" s="187" t="s">
        <v>261</v>
      </c>
      <c r="AI42" s="187" t="s">
        <v>264</v>
      </c>
      <c r="AJ42" s="187"/>
    </row>
    <row r="43" spans="2:36" ht="71.5" customHeight="1" x14ac:dyDescent="0.3">
      <c r="B43" s="177"/>
      <c r="C43" s="177"/>
      <c r="D43" s="177"/>
      <c r="E43" s="176"/>
      <c r="F43" s="176"/>
      <c r="G43" s="176"/>
      <c r="H43" s="177"/>
      <c r="I43" s="177"/>
      <c r="J43" s="12" t="s">
        <v>116</v>
      </c>
      <c r="K43" s="8" t="s">
        <v>117</v>
      </c>
      <c r="L43" s="8" t="s">
        <v>85</v>
      </c>
      <c r="M43" s="8">
        <v>1</v>
      </c>
      <c r="N43" s="187"/>
      <c r="O43" s="177"/>
      <c r="P43" s="177"/>
      <c r="Q43" s="177"/>
      <c r="R43" s="180"/>
      <c r="S43" s="180"/>
      <c r="T43" s="182"/>
      <c r="U43" s="182"/>
      <c r="V43" s="185"/>
      <c r="W43" s="185"/>
      <c r="X43" s="185"/>
      <c r="Y43" s="185"/>
      <c r="Z43" s="185"/>
      <c r="AA43" s="185"/>
      <c r="AB43" s="185"/>
      <c r="AC43" s="187"/>
      <c r="AD43" s="190"/>
      <c r="AE43" s="190"/>
      <c r="AF43" s="177"/>
      <c r="AG43" s="187"/>
      <c r="AH43" s="187"/>
      <c r="AI43" s="187"/>
      <c r="AJ43" s="177"/>
    </row>
    <row r="44" spans="2:36" ht="39" x14ac:dyDescent="0.3">
      <c r="B44" s="177"/>
      <c r="C44" s="177"/>
      <c r="D44" s="177"/>
      <c r="E44" s="176"/>
      <c r="F44" s="176"/>
      <c r="G44" s="176"/>
      <c r="H44" s="177"/>
      <c r="I44" s="177"/>
      <c r="J44" s="12" t="s">
        <v>216</v>
      </c>
      <c r="K44" s="8" t="s">
        <v>118</v>
      </c>
      <c r="L44" s="8" t="s">
        <v>119</v>
      </c>
      <c r="M44" s="8">
        <v>1</v>
      </c>
      <c r="N44" s="187"/>
      <c r="O44" s="177"/>
      <c r="P44" s="177"/>
      <c r="Q44" s="177"/>
      <c r="R44" s="180"/>
      <c r="S44" s="180"/>
      <c r="T44" s="182"/>
      <c r="U44" s="182"/>
      <c r="V44" s="185"/>
      <c r="W44" s="185"/>
      <c r="X44" s="185"/>
      <c r="Y44" s="185"/>
      <c r="Z44" s="185"/>
      <c r="AA44" s="185"/>
      <c r="AB44" s="185"/>
      <c r="AC44" s="187"/>
      <c r="AD44" s="190"/>
      <c r="AE44" s="190"/>
      <c r="AF44" s="177"/>
      <c r="AG44" s="187"/>
      <c r="AH44" s="187"/>
      <c r="AI44" s="187"/>
      <c r="AJ44" s="177"/>
    </row>
    <row r="45" spans="2:36" ht="26" x14ac:dyDescent="0.3">
      <c r="B45" s="177"/>
      <c r="C45" s="177"/>
      <c r="D45" s="177"/>
      <c r="E45" s="176"/>
      <c r="F45" s="176"/>
      <c r="G45" s="176"/>
      <c r="H45" s="177"/>
      <c r="I45" s="177"/>
      <c r="J45" s="12" t="s">
        <v>120</v>
      </c>
      <c r="K45" s="8" t="s">
        <v>121</v>
      </c>
      <c r="L45" s="8" t="s">
        <v>119</v>
      </c>
      <c r="M45" s="53">
        <v>1</v>
      </c>
      <c r="N45" s="187"/>
      <c r="O45" s="177"/>
      <c r="P45" s="177"/>
      <c r="Q45" s="177"/>
      <c r="R45" s="180"/>
      <c r="S45" s="180"/>
      <c r="T45" s="182"/>
      <c r="U45" s="182"/>
      <c r="V45" s="185"/>
      <c r="W45" s="185"/>
      <c r="X45" s="185"/>
      <c r="Y45" s="185"/>
      <c r="Z45" s="185"/>
      <c r="AA45" s="185"/>
      <c r="AB45" s="185"/>
      <c r="AC45" s="187"/>
      <c r="AD45" s="190"/>
      <c r="AE45" s="190"/>
      <c r="AF45" s="177"/>
      <c r="AG45" s="187"/>
      <c r="AH45" s="187"/>
      <c r="AI45" s="187"/>
      <c r="AJ45" s="177"/>
    </row>
    <row r="46" spans="2:36" ht="52" customHeight="1" x14ac:dyDescent="0.3">
      <c r="B46" s="177" t="s">
        <v>344</v>
      </c>
      <c r="C46" s="177" t="s">
        <v>342</v>
      </c>
      <c r="D46" s="177" t="s">
        <v>66</v>
      </c>
      <c r="E46" s="176" t="s">
        <v>67</v>
      </c>
      <c r="F46" s="176" t="s">
        <v>132</v>
      </c>
      <c r="G46" s="176" t="s">
        <v>69</v>
      </c>
      <c r="H46" s="177" t="s">
        <v>70</v>
      </c>
      <c r="I46" s="177" t="s">
        <v>79</v>
      </c>
      <c r="J46" s="12" t="s">
        <v>113</v>
      </c>
      <c r="K46" s="8" t="s">
        <v>114</v>
      </c>
      <c r="L46" s="8" t="s">
        <v>115</v>
      </c>
      <c r="M46" s="8">
        <v>1.5</v>
      </c>
      <c r="N46" s="187" t="s">
        <v>108</v>
      </c>
      <c r="O46" s="177" t="s">
        <v>343</v>
      </c>
      <c r="P46" s="177" t="s">
        <v>75</v>
      </c>
      <c r="Q46" s="177" t="s">
        <v>76</v>
      </c>
      <c r="R46" s="180" t="s">
        <v>77</v>
      </c>
      <c r="S46" s="180" t="s">
        <v>109</v>
      </c>
      <c r="T46" s="182">
        <f>V46+Y46</f>
        <v>113955</v>
      </c>
      <c r="U46" s="182" t="s">
        <v>79</v>
      </c>
      <c r="V46" s="185">
        <v>96861.75</v>
      </c>
      <c r="W46" s="185" t="s">
        <v>79</v>
      </c>
      <c r="X46" s="185" t="s">
        <v>79</v>
      </c>
      <c r="Y46" s="185">
        <v>17093.25</v>
      </c>
      <c r="Z46" s="185" t="s">
        <v>79</v>
      </c>
      <c r="AA46" s="185" t="s">
        <v>79</v>
      </c>
      <c r="AB46" s="185">
        <v>49070.75</v>
      </c>
      <c r="AC46" s="187" t="s">
        <v>80</v>
      </c>
      <c r="AD46" s="190" t="s">
        <v>79</v>
      </c>
      <c r="AE46" s="190">
        <f>V46+Y46</f>
        <v>113955</v>
      </c>
      <c r="AF46" s="187" t="s">
        <v>79</v>
      </c>
      <c r="AG46" s="187" t="s">
        <v>33</v>
      </c>
      <c r="AH46" s="187" t="s">
        <v>170</v>
      </c>
      <c r="AI46" s="187" t="s">
        <v>241</v>
      </c>
      <c r="AJ46" s="187"/>
    </row>
    <row r="47" spans="2:36" ht="52" x14ac:dyDescent="0.3">
      <c r="B47" s="177"/>
      <c r="C47" s="177"/>
      <c r="D47" s="177"/>
      <c r="E47" s="176"/>
      <c r="F47" s="176"/>
      <c r="G47" s="176"/>
      <c r="H47" s="177"/>
      <c r="I47" s="177"/>
      <c r="J47" s="12" t="s">
        <v>116</v>
      </c>
      <c r="K47" s="8" t="s">
        <v>117</v>
      </c>
      <c r="L47" s="8" t="s">
        <v>85</v>
      </c>
      <c r="M47" s="8">
        <v>1</v>
      </c>
      <c r="N47" s="187"/>
      <c r="O47" s="177"/>
      <c r="P47" s="177"/>
      <c r="Q47" s="177"/>
      <c r="R47" s="180"/>
      <c r="S47" s="180"/>
      <c r="T47" s="182"/>
      <c r="U47" s="182"/>
      <c r="V47" s="185"/>
      <c r="W47" s="185"/>
      <c r="X47" s="185"/>
      <c r="Y47" s="185"/>
      <c r="Z47" s="185"/>
      <c r="AA47" s="185"/>
      <c r="AB47" s="185"/>
      <c r="AC47" s="187"/>
      <c r="AD47" s="190"/>
      <c r="AE47" s="190"/>
      <c r="AF47" s="177"/>
      <c r="AG47" s="187"/>
      <c r="AH47" s="187"/>
      <c r="AI47" s="187"/>
      <c r="AJ47" s="177"/>
    </row>
    <row r="48" spans="2:36" ht="39" x14ac:dyDescent="0.3">
      <c r="B48" s="177"/>
      <c r="C48" s="177"/>
      <c r="D48" s="177"/>
      <c r="E48" s="176"/>
      <c r="F48" s="176"/>
      <c r="G48" s="176"/>
      <c r="H48" s="177"/>
      <c r="I48" s="177"/>
      <c r="J48" s="12" t="s">
        <v>216</v>
      </c>
      <c r="K48" s="8" t="s">
        <v>118</v>
      </c>
      <c r="L48" s="8" t="s">
        <v>119</v>
      </c>
      <c r="M48" s="8">
        <v>1</v>
      </c>
      <c r="N48" s="187"/>
      <c r="O48" s="177"/>
      <c r="P48" s="177"/>
      <c r="Q48" s="177"/>
      <c r="R48" s="180"/>
      <c r="S48" s="180"/>
      <c r="T48" s="182"/>
      <c r="U48" s="182"/>
      <c r="V48" s="185"/>
      <c r="W48" s="185"/>
      <c r="X48" s="185"/>
      <c r="Y48" s="185"/>
      <c r="Z48" s="185"/>
      <c r="AA48" s="185"/>
      <c r="AB48" s="185"/>
      <c r="AC48" s="187"/>
      <c r="AD48" s="190"/>
      <c r="AE48" s="190"/>
      <c r="AF48" s="177"/>
      <c r="AG48" s="187"/>
      <c r="AH48" s="187"/>
      <c r="AI48" s="187"/>
      <c r="AJ48" s="177"/>
    </row>
    <row r="49" spans="2:36" ht="26" x14ac:dyDescent="0.3">
      <c r="B49" s="177"/>
      <c r="C49" s="177"/>
      <c r="D49" s="177"/>
      <c r="E49" s="176"/>
      <c r="F49" s="176"/>
      <c r="G49" s="176"/>
      <c r="H49" s="177"/>
      <c r="I49" s="177"/>
      <c r="J49" s="12" t="s">
        <v>120</v>
      </c>
      <c r="K49" s="8" t="s">
        <v>121</v>
      </c>
      <c r="L49" s="8" t="s">
        <v>119</v>
      </c>
      <c r="M49" s="53">
        <v>1</v>
      </c>
      <c r="N49" s="187"/>
      <c r="O49" s="177"/>
      <c r="P49" s="177"/>
      <c r="Q49" s="177"/>
      <c r="R49" s="180"/>
      <c r="S49" s="180"/>
      <c r="T49" s="182"/>
      <c r="U49" s="182"/>
      <c r="V49" s="185"/>
      <c r="W49" s="185"/>
      <c r="X49" s="185"/>
      <c r="Y49" s="185"/>
      <c r="Z49" s="185"/>
      <c r="AA49" s="185"/>
      <c r="AB49" s="185"/>
      <c r="AC49" s="187"/>
      <c r="AD49" s="190"/>
      <c r="AE49" s="190"/>
      <c r="AF49" s="177"/>
      <c r="AG49" s="213"/>
      <c r="AH49" s="213"/>
      <c r="AI49" s="213"/>
      <c r="AJ49" s="170"/>
    </row>
    <row r="50" spans="2:36" ht="69" customHeight="1" x14ac:dyDescent="0.3">
      <c r="B50" s="170" t="s">
        <v>1065</v>
      </c>
      <c r="C50" s="217" t="s">
        <v>1009</v>
      </c>
      <c r="D50" s="217" t="s">
        <v>106</v>
      </c>
      <c r="E50" s="325" t="s">
        <v>67</v>
      </c>
      <c r="F50" s="325" t="s">
        <v>134</v>
      </c>
      <c r="G50" s="325" t="s">
        <v>147</v>
      </c>
      <c r="H50" s="217" t="s">
        <v>70</v>
      </c>
      <c r="I50" s="217" t="s">
        <v>79</v>
      </c>
      <c r="J50" s="21" t="s">
        <v>111</v>
      </c>
      <c r="K50" s="29" t="s">
        <v>112</v>
      </c>
      <c r="L50" s="29" t="s">
        <v>85</v>
      </c>
      <c r="M50" s="61">
        <v>0</v>
      </c>
      <c r="N50" s="239" t="s">
        <v>108</v>
      </c>
      <c r="O50" s="217" t="s">
        <v>335</v>
      </c>
      <c r="P50" s="217" t="s">
        <v>75</v>
      </c>
      <c r="Q50" s="217" t="s">
        <v>76</v>
      </c>
      <c r="R50" s="385" t="s">
        <v>77</v>
      </c>
      <c r="S50" s="385" t="s">
        <v>109</v>
      </c>
      <c r="T50" s="355">
        <f>V50+Y50</f>
        <v>193310</v>
      </c>
      <c r="U50" s="355" t="s">
        <v>79</v>
      </c>
      <c r="V50" s="342">
        <v>164313.5</v>
      </c>
      <c r="W50" s="342" t="s">
        <v>79</v>
      </c>
      <c r="X50" s="342" t="s">
        <v>79</v>
      </c>
      <c r="Y50" s="342">
        <v>28996.5</v>
      </c>
      <c r="Z50" s="342" t="s">
        <v>79</v>
      </c>
      <c r="AA50" s="342" t="s">
        <v>79</v>
      </c>
      <c r="AB50" s="342">
        <v>83242.22</v>
      </c>
      <c r="AC50" s="239" t="s">
        <v>110</v>
      </c>
      <c r="AD50" s="455" t="s">
        <v>79</v>
      </c>
      <c r="AE50" s="455">
        <f>V50+Y50</f>
        <v>193310</v>
      </c>
      <c r="AF50" s="239" t="s">
        <v>79</v>
      </c>
      <c r="AG50" s="216" t="s">
        <v>33</v>
      </c>
      <c r="AH50" s="320" t="s">
        <v>1010</v>
      </c>
      <c r="AI50" s="320" t="s">
        <v>1011</v>
      </c>
      <c r="AJ50" s="187"/>
    </row>
    <row r="51" spans="2:36" ht="63.65" customHeight="1" x14ac:dyDescent="0.3">
      <c r="B51" s="171"/>
      <c r="C51" s="218"/>
      <c r="D51" s="218"/>
      <c r="E51" s="326"/>
      <c r="F51" s="326"/>
      <c r="G51" s="326"/>
      <c r="H51" s="218"/>
      <c r="I51" s="218"/>
      <c r="J51" s="21" t="s">
        <v>127</v>
      </c>
      <c r="K51" s="29" t="s">
        <v>128</v>
      </c>
      <c r="L51" s="29" t="s">
        <v>85</v>
      </c>
      <c r="M51" s="61">
        <v>26</v>
      </c>
      <c r="N51" s="243"/>
      <c r="O51" s="218"/>
      <c r="P51" s="218"/>
      <c r="Q51" s="218"/>
      <c r="R51" s="386"/>
      <c r="S51" s="386"/>
      <c r="T51" s="383"/>
      <c r="U51" s="383"/>
      <c r="V51" s="373"/>
      <c r="W51" s="373"/>
      <c r="X51" s="373"/>
      <c r="Y51" s="373"/>
      <c r="Z51" s="373"/>
      <c r="AA51" s="373"/>
      <c r="AB51" s="373"/>
      <c r="AC51" s="243"/>
      <c r="AD51" s="391"/>
      <c r="AE51" s="391"/>
      <c r="AF51" s="218"/>
      <c r="AG51" s="216"/>
      <c r="AH51" s="320"/>
      <c r="AI51" s="320"/>
      <c r="AJ51" s="177"/>
    </row>
    <row r="52" spans="2:36" ht="52" x14ac:dyDescent="0.3">
      <c r="B52" s="170" t="s">
        <v>1064</v>
      </c>
      <c r="C52" s="170" t="s">
        <v>1009</v>
      </c>
      <c r="D52" s="170" t="s">
        <v>106</v>
      </c>
      <c r="E52" s="174" t="s">
        <v>67</v>
      </c>
      <c r="F52" s="174" t="s">
        <v>134</v>
      </c>
      <c r="G52" s="174" t="s">
        <v>147</v>
      </c>
      <c r="H52" s="170" t="s">
        <v>70</v>
      </c>
      <c r="I52" s="170" t="s">
        <v>79</v>
      </c>
      <c r="J52" s="12" t="s">
        <v>111</v>
      </c>
      <c r="K52" s="8" t="s">
        <v>112</v>
      </c>
      <c r="L52" s="8" t="s">
        <v>85</v>
      </c>
      <c r="M52" s="53">
        <v>0</v>
      </c>
      <c r="N52" s="213" t="s">
        <v>108</v>
      </c>
      <c r="O52" s="170" t="s">
        <v>335</v>
      </c>
      <c r="P52" s="170" t="s">
        <v>75</v>
      </c>
      <c r="Q52" s="170" t="s">
        <v>76</v>
      </c>
      <c r="R52" s="228" t="s">
        <v>77</v>
      </c>
      <c r="S52" s="228" t="s">
        <v>109</v>
      </c>
      <c r="T52" s="207">
        <f>V52+Y52</f>
        <v>193310</v>
      </c>
      <c r="U52" s="207" t="s">
        <v>79</v>
      </c>
      <c r="V52" s="212">
        <v>164313.5</v>
      </c>
      <c r="W52" s="212" t="s">
        <v>79</v>
      </c>
      <c r="X52" s="212" t="s">
        <v>79</v>
      </c>
      <c r="Y52" s="212">
        <v>28996.5</v>
      </c>
      <c r="Z52" s="212" t="s">
        <v>79</v>
      </c>
      <c r="AA52" s="212" t="s">
        <v>79</v>
      </c>
      <c r="AB52" s="212">
        <v>83242.22</v>
      </c>
      <c r="AC52" s="213" t="s">
        <v>110</v>
      </c>
      <c r="AD52" s="274" t="s">
        <v>79</v>
      </c>
      <c r="AE52" s="274">
        <f>V52+Y52</f>
        <v>193310</v>
      </c>
      <c r="AF52" s="213" t="s">
        <v>79</v>
      </c>
      <c r="AG52" s="213" t="s">
        <v>33</v>
      </c>
      <c r="AH52" s="214" t="s">
        <v>256</v>
      </c>
      <c r="AI52" s="214" t="s">
        <v>261</v>
      </c>
      <c r="AJ52" s="213"/>
    </row>
    <row r="53" spans="2:36" ht="63.65" customHeight="1" x14ac:dyDescent="0.3">
      <c r="B53" s="172"/>
      <c r="C53" s="172"/>
      <c r="D53" s="172"/>
      <c r="E53" s="194"/>
      <c r="F53" s="194"/>
      <c r="G53" s="194"/>
      <c r="H53" s="172"/>
      <c r="I53" s="172"/>
      <c r="J53" s="12" t="s">
        <v>127</v>
      </c>
      <c r="K53" s="8" t="s">
        <v>128</v>
      </c>
      <c r="L53" s="8" t="s">
        <v>85</v>
      </c>
      <c r="M53" s="53">
        <v>26</v>
      </c>
      <c r="N53" s="186"/>
      <c r="O53" s="172"/>
      <c r="P53" s="172"/>
      <c r="Q53" s="172"/>
      <c r="R53" s="179"/>
      <c r="S53" s="179"/>
      <c r="T53" s="181"/>
      <c r="U53" s="181"/>
      <c r="V53" s="184"/>
      <c r="W53" s="184"/>
      <c r="X53" s="184"/>
      <c r="Y53" s="184"/>
      <c r="Z53" s="184"/>
      <c r="AA53" s="184"/>
      <c r="AB53" s="184"/>
      <c r="AC53" s="186"/>
      <c r="AD53" s="189"/>
      <c r="AE53" s="189"/>
      <c r="AF53" s="186"/>
      <c r="AG53" s="186"/>
      <c r="AH53" s="215"/>
      <c r="AI53" s="215"/>
      <c r="AJ53" s="186"/>
    </row>
    <row r="54" spans="2:36" s="36" customFormat="1" ht="132" customHeight="1" x14ac:dyDescent="0.35">
      <c r="B54" s="177" t="s">
        <v>242</v>
      </c>
      <c r="C54" s="177" t="s">
        <v>243</v>
      </c>
      <c r="D54" s="177" t="s">
        <v>106</v>
      </c>
      <c r="E54" s="176" t="s">
        <v>67</v>
      </c>
      <c r="F54" s="176" t="s">
        <v>188</v>
      </c>
      <c r="G54" s="176" t="s">
        <v>147</v>
      </c>
      <c r="H54" s="177" t="s">
        <v>70</v>
      </c>
      <c r="I54" s="177" t="s">
        <v>79</v>
      </c>
      <c r="J54" s="12" t="s">
        <v>215</v>
      </c>
      <c r="K54" s="8" t="s">
        <v>107</v>
      </c>
      <c r="L54" s="8" t="s">
        <v>86</v>
      </c>
      <c r="M54" s="8">
        <v>40</v>
      </c>
      <c r="N54" s="187" t="s">
        <v>108</v>
      </c>
      <c r="O54" s="177" t="s">
        <v>246</v>
      </c>
      <c r="P54" s="177" t="s">
        <v>75</v>
      </c>
      <c r="Q54" s="177" t="s">
        <v>76</v>
      </c>
      <c r="R54" s="180" t="s">
        <v>77</v>
      </c>
      <c r="S54" s="180" t="s">
        <v>109</v>
      </c>
      <c r="T54" s="182">
        <f>V54+Y54</f>
        <v>124213.34</v>
      </c>
      <c r="U54" s="182" t="s">
        <v>79</v>
      </c>
      <c r="V54" s="212">
        <v>105581.34</v>
      </c>
      <c r="W54" s="185" t="s">
        <v>79</v>
      </c>
      <c r="X54" s="185" t="s">
        <v>79</v>
      </c>
      <c r="Y54" s="185">
        <v>18632</v>
      </c>
      <c r="Z54" s="185" t="s">
        <v>98</v>
      </c>
      <c r="AA54" s="185" t="s">
        <v>79</v>
      </c>
      <c r="AB54" s="185">
        <v>55806</v>
      </c>
      <c r="AC54" s="187" t="s">
        <v>149</v>
      </c>
      <c r="AD54" s="190" t="s">
        <v>79</v>
      </c>
      <c r="AE54" s="190">
        <f>V54+Y54</f>
        <v>124213.34</v>
      </c>
      <c r="AF54" s="187" t="s">
        <v>79</v>
      </c>
      <c r="AG54" s="186" t="s">
        <v>33</v>
      </c>
      <c r="AH54" s="186" t="s">
        <v>178</v>
      </c>
      <c r="AI54" s="186" t="s">
        <v>161</v>
      </c>
      <c r="AJ54" s="186"/>
    </row>
    <row r="55" spans="2:36" s="36" customFormat="1" ht="86.15" customHeight="1" x14ac:dyDescent="0.35">
      <c r="B55" s="177"/>
      <c r="C55" s="177"/>
      <c r="D55" s="177"/>
      <c r="E55" s="176"/>
      <c r="F55" s="176"/>
      <c r="G55" s="176"/>
      <c r="H55" s="177"/>
      <c r="I55" s="177"/>
      <c r="J55" s="12" t="s">
        <v>111</v>
      </c>
      <c r="K55" s="8" t="s">
        <v>112</v>
      </c>
      <c r="L55" s="8" t="s">
        <v>85</v>
      </c>
      <c r="M55" s="8">
        <v>2</v>
      </c>
      <c r="N55" s="187"/>
      <c r="O55" s="177"/>
      <c r="P55" s="177"/>
      <c r="Q55" s="177"/>
      <c r="R55" s="180"/>
      <c r="S55" s="180"/>
      <c r="T55" s="182"/>
      <c r="U55" s="182"/>
      <c r="V55" s="231"/>
      <c r="W55" s="185"/>
      <c r="X55" s="185"/>
      <c r="Y55" s="185"/>
      <c r="Z55" s="185"/>
      <c r="AA55" s="185"/>
      <c r="AB55" s="185"/>
      <c r="AC55" s="187"/>
      <c r="AD55" s="190"/>
      <c r="AE55" s="190"/>
      <c r="AF55" s="177"/>
      <c r="AG55" s="187"/>
      <c r="AH55" s="187"/>
      <c r="AI55" s="187"/>
      <c r="AJ55" s="177"/>
    </row>
    <row r="56" spans="2:36" s="36" customFormat="1" ht="59.15" customHeight="1" x14ac:dyDescent="0.35">
      <c r="B56" s="177"/>
      <c r="C56" s="177"/>
      <c r="D56" s="177"/>
      <c r="E56" s="176"/>
      <c r="F56" s="176"/>
      <c r="G56" s="176"/>
      <c r="H56" s="177"/>
      <c r="I56" s="177"/>
      <c r="J56" s="12" t="s">
        <v>127</v>
      </c>
      <c r="K56" s="8" t="s">
        <v>128</v>
      </c>
      <c r="L56" s="8" t="s">
        <v>85</v>
      </c>
      <c r="M56" s="53">
        <v>68</v>
      </c>
      <c r="N56" s="187"/>
      <c r="O56" s="177"/>
      <c r="P56" s="177"/>
      <c r="Q56" s="177"/>
      <c r="R56" s="180"/>
      <c r="S56" s="180"/>
      <c r="T56" s="182"/>
      <c r="U56" s="182"/>
      <c r="V56" s="184"/>
      <c r="W56" s="185"/>
      <c r="X56" s="185"/>
      <c r="Y56" s="185"/>
      <c r="Z56" s="185"/>
      <c r="AA56" s="185"/>
      <c r="AB56" s="185"/>
      <c r="AC56" s="187"/>
      <c r="AD56" s="190"/>
      <c r="AE56" s="190"/>
      <c r="AF56" s="177"/>
      <c r="AG56" s="187"/>
      <c r="AH56" s="187"/>
      <c r="AI56" s="187"/>
      <c r="AJ56" s="177"/>
    </row>
    <row r="57" spans="2:36" s="36" customFormat="1" ht="134.15" customHeight="1" x14ac:dyDescent="0.35">
      <c r="B57" s="177" t="s">
        <v>244</v>
      </c>
      <c r="C57" s="177" t="s">
        <v>245</v>
      </c>
      <c r="D57" s="177" t="s">
        <v>106</v>
      </c>
      <c r="E57" s="176" t="s">
        <v>67</v>
      </c>
      <c r="F57" s="176" t="s">
        <v>134</v>
      </c>
      <c r="G57" s="176" t="s">
        <v>147</v>
      </c>
      <c r="H57" s="170" t="s">
        <v>70</v>
      </c>
      <c r="I57" s="177" t="s">
        <v>79</v>
      </c>
      <c r="J57" s="12" t="s">
        <v>215</v>
      </c>
      <c r="K57" s="8" t="s">
        <v>107</v>
      </c>
      <c r="L57" s="8" t="s">
        <v>86</v>
      </c>
      <c r="M57" s="8">
        <v>40</v>
      </c>
      <c r="N57" s="187" t="s">
        <v>108</v>
      </c>
      <c r="O57" s="177" t="s">
        <v>246</v>
      </c>
      <c r="P57" s="177" t="s">
        <v>75</v>
      </c>
      <c r="Q57" s="177" t="s">
        <v>76</v>
      </c>
      <c r="R57" s="180" t="s">
        <v>77</v>
      </c>
      <c r="S57" s="228" t="s">
        <v>109</v>
      </c>
      <c r="T57" s="207">
        <f>V57+Y57</f>
        <v>120571.49</v>
      </c>
      <c r="U57" s="207" t="s">
        <v>79</v>
      </c>
      <c r="V57" s="212">
        <v>102485.77</v>
      </c>
      <c r="W57" s="212" t="s">
        <v>79</v>
      </c>
      <c r="X57" s="212" t="s">
        <v>79</v>
      </c>
      <c r="Y57" s="212">
        <v>18085.72</v>
      </c>
      <c r="Z57" s="212" t="s">
        <v>79</v>
      </c>
      <c r="AA57" s="212" t="s">
        <v>79</v>
      </c>
      <c r="AB57" s="212">
        <v>54169.8</v>
      </c>
      <c r="AC57" s="213" t="s">
        <v>110</v>
      </c>
      <c r="AD57" s="274" t="s">
        <v>79</v>
      </c>
      <c r="AE57" s="274">
        <f>V57+Y57</f>
        <v>120571.49</v>
      </c>
      <c r="AF57" s="213" t="s">
        <v>79</v>
      </c>
      <c r="AG57" s="187" t="s">
        <v>33</v>
      </c>
      <c r="AH57" s="187" t="s">
        <v>178</v>
      </c>
      <c r="AI57" s="187" t="s">
        <v>161</v>
      </c>
      <c r="AJ57" s="213"/>
    </row>
    <row r="58" spans="2:36" s="36" customFormat="1" ht="65.150000000000006" customHeight="1" x14ac:dyDescent="0.35">
      <c r="B58" s="177"/>
      <c r="C58" s="177"/>
      <c r="D58" s="177"/>
      <c r="E58" s="176"/>
      <c r="F58" s="176"/>
      <c r="G58" s="176"/>
      <c r="H58" s="171"/>
      <c r="I58" s="177"/>
      <c r="J58" s="12" t="s">
        <v>111</v>
      </c>
      <c r="K58" s="8" t="s">
        <v>112</v>
      </c>
      <c r="L58" s="8" t="s">
        <v>85</v>
      </c>
      <c r="M58" s="8">
        <v>2</v>
      </c>
      <c r="N58" s="187"/>
      <c r="O58" s="177"/>
      <c r="P58" s="177"/>
      <c r="Q58" s="177"/>
      <c r="R58" s="180"/>
      <c r="S58" s="229"/>
      <c r="T58" s="208"/>
      <c r="U58" s="208"/>
      <c r="V58" s="231"/>
      <c r="W58" s="231"/>
      <c r="X58" s="231"/>
      <c r="Y58" s="231"/>
      <c r="Z58" s="231"/>
      <c r="AA58" s="231"/>
      <c r="AB58" s="231"/>
      <c r="AC58" s="223"/>
      <c r="AD58" s="188"/>
      <c r="AE58" s="188"/>
      <c r="AF58" s="171"/>
      <c r="AG58" s="187"/>
      <c r="AH58" s="187"/>
      <c r="AI58" s="187"/>
      <c r="AJ58" s="171"/>
    </row>
    <row r="59" spans="2:36" s="36" customFormat="1" ht="62.15" customHeight="1" x14ac:dyDescent="0.35">
      <c r="B59" s="177"/>
      <c r="C59" s="177"/>
      <c r="D59" s="177"/>
      <c r="E59" s="176"/>
      <c r="F59" s="176"/>
      <c r="G59" s="176"/>
      <c r="H59" s="172"/>
      <c r="I59" s="177"/>
      <c r="J59" s="12" t="s">
        <v>127</v>
      </c>
      <c r="K59" s="8" t="s">
        <v>128</v>
      </c>
      <c r="L59" s="8" t="s">
        <v>85</v>
      </c>
      <c r="M59" s="53">
        <v>66</v>
      </c>
      <c r="N59" s="187"/>
      <c r="O59" s="177"/>
      <c r="P59" s="177"/>
      <c r="Q59" s="177"/>
      <c r="R59" s="180"/>
      <c r="S59" s="179"/>
      <c r="T59" s="181"/>
      <c r="U59" s="181"/>
      <c r="V59" s="184"/>
      <c r="W59" s="184"/>
      <c r="X59" s="184"/>
      <c r="Y59" s="184"/>
      <c r="Z59" s="184"/>
      <c r="AA59" s="184"/>
      <c r="AB59" s="184"/>
      <c r="AC59" s="186"/>
      <c r="AD59" s="189"/>
      <c r="AE59" s="189"/>
      <c r="AF59" s="172"/>
      <c r="AG59" s="187"/>
      <c r="AH59" s="187"/>
      <c r="AI59" s="187"/>
      <c r="AJ59" s="172"/>
    </row>
    <row r="60" spans="2:36" s="36" customFormat="1" ht="126.65" customHeight="1" x14ac:dyDescent="0.35">
      <c r="B60" s="170" t="s">
        <v>247</v>
      </c>
      <c r="C60" s="170" t="s">
        <v>248</v>
      </c>
      <c r="D60" s="170" t="s">
        <v>106</v>
      </c>
      <c r="E60" s="174" t="s">
        <v>67</v>
      </c>
      <c r="F60" s="174" t="s">
        <v>134</v>
      </c>
      <c r="G60" s="174" t="s">
        <v>147</v>
      </c>
      <c r="H60" s="170" t="s">
        <v>70</v>
      </c>
      <c r="I60" s="170" t="s">
        <v>79</v>
      </c>
      <c r="J60" s="12" t="s">
        <v>215</v>
      </c>
      <c r="K60" s="8" t="s">
        <v>107</v>
      </c>
      <c r="L60" s="8" t="s">
        <v>86</v>
      </c>
      <c r="M60" s="53">
        <v>40</v>
      </c>
      <c r="N60" s="213" t="s">
        <v>108</v>
      </c>
      <c r="O60" s="170" t="s">
        <v>246</v>
      </c>
      <c r="P60" s="170" t="s">
        <v>75</v>
      </c>
      <c r="Q60" s="170" t="s">
        <v>76</v>
      </c>
      <c r="R60" s="228" t="s">
        <v>77</v>
      </c>
      <c r="S60" s="228" t="s">
        <v>109</v>
      </c>
      <c r="T60" s="207">
        <f>V60+Y60</f>
        <v>93453.86</v>
      </c>
      <c r="U60" s="207" t="s">
        <v>79</v>
      </c>
      <c r="V60" s="212">
        <v>79435.78</v>
      </c>
      <c r="W60" s="212" t="s">
        <v>79</v>
      </c>
      <c r="X60" s="212" t="s">
        <v>79</v>
      </c>
      <c r="Y60" s="212">
        <v>14018.08</v>
      </c>
      <c r="Z60" s="212" t="s">
        <v>79</v>
      </c>
      <c r="AA60" s="212" t="s">
        <v>79</v>
      </c>
      <c r="AB60" s="212">
        <v>41986.52</v>
      </c>
      <c r="AC60" s="213" t="s">
        <v>110</v>
      </c>
      <c r="AD60" s="274" t="s">
        <v>79</v>
      </c>
      <c r="AE60" s="274">
        <f>V60+Y60</f>
        <v>93453.86</v>
      </c>
      <c r="AF60" s="213" t="s">
        <v>79</v>
      </c>
      <c r="AG60" s="187" t="s">
        <v>33</v>
      </c>
      <c r="AH60" s="187" t="s">
        <v>178</v>
      </c>
      <c r="AI60" s="187" t="s">
        <v>161</v>
      </c>
      <c r="AJ60" s="213"/>
    </row>
    <row r="61" spans="2:36" s="36" customFormat="1" ht="65.5" customHeight="1" x14ac:dyDescent="0.35">
      <c r="B61" s="171"/>
      <c r="C61" s="171"/>
      <c r="D61" s="171"/>
      <c r="E61" s="175"/>
      <c r="F61" s="175"/>
      <c r="G61" s="175"/>
      <c r="H61" s="171"/>
      <c r="I61" s="171"/>
      <c r="J61" s="12" t="s">
        <v>111</v>
      </c>
      <c r="K61" s="8" t="s">
        <v>112</v>
      </c>
      <c r="L61" s="8" t="s">
        <v>85</v>
      </c>
      <c r="M61" s="53">
        <v>1</v>
      </c>
      <c r="N61" s="223"/>
      <c r="O61" s="171"/>
      <c r="P61" s="171"/>
      <c r="Q61" s="171"/>
      <c r="R61" s="229"/>
      <c r="S61" s="229"/>
      <c r="T61" s="208"/>
      <c r="U61" s="208"/>
      <c r="V61" s="231"/>
      <c r="W61" s="231"/>
      <c r="X61" s="231"/>
      <c r="Y61" s="231"/>
      <c r="Z61" s="231"/>
      <c r="AA61" s="231"/>
      <c r="AB61" s="231"/>
      <c r="AC61" s="223"/>
      <c r="AD61" s="188"/>
      <c r="AE61" s="188"/>
      <c r="AF61" s="171"/>
      <c r="AG61" s="187"/>
      <c r="AH61" s="187"/>
      <c r="AI61" s="187"/>
      <c r="AJ61" s="171"/>
    </row>
    <row r="62" spans="2:36" s="36" customFormat="1" ht="74.150000000000006" customHeight="1" x14ac:dyDescent="0.35">
      <c r="B62" s="172"/>
      <c r="C62" s="172"/>
      <c r="D62" s="172"/>
      <c r="E62" s="194"/>
      <c r="F62" s="194"/>
      <c r="G62" s="194"/>
      <c r="H62" s="172"/>
      <c r="I62" s="172"/>
      <c r="J62" s="12" t="s">
        <v>127</v>
      </c>
      <c r="K62" s="8" t="s">
        <v>128</v>
      </c>
      <c r="L62" s="8" t="s">
        <v>85</v>
      </c>
      <c r="M62" s="53">
        <v>35</v>
      </c>
      <c r="N62" s="186"/>
      <c r="O62" s="172"/>
      <c r="P62" s="172"/>
      <c r="Q62" s="172"/>
      <c r="R62" s="179"/>
      <c r="S62" s="179"/>
      <c r="T62" s="181"/>
      <c r="U62" s="181"/>
      <c r="V62" s="184"/>
      <c r="W62" s="184"/>
      <c r="X62" s="184"/>
      <c r="Y62" s="184"/>
      <c r="Z62" s="184"/>
      <c r="AA62" s="184"/>
      <c r="AB62" s="184"/>
      <c r="AC62" s="186"/>
      <c r="AD62" s="189"/>
      <c r="AE62" s="189"/>
      <c r="AF62" s="172"/>
      <c r="AG62" s="187"/>
      <c r="AH62" s="187"/>
      <c r="AI62" s="187"/>
      <c r="AJ62" s="172"/>
    </row>
    <row r="63" spans="2:36" s="36" customFormat="1" ht="127" customHeight="1" x14ac:dyDescent="0.35">
      <c r="B63" s="170" t="s">
        <v>249</v>
      </c>
      <c r="C63" s="170" t="s">
        <v>250</v>
      </c>
      <c r="D63" s="170" t="s">
        <v>66</v>
      </c>
      <c r="E63" s="174" t="s">
        <v>67</v>
      </c>
      <c r="F63" s="174" t="s">
        <v>134</v>
      </c>
      <c r="G63" s="174" t="s">
        <v>147</v>
      </c>
      <c r="H63" s="170" t="s">
        <v>70</v>
      </c>
      <c r="I63" s="170" t="s">
        <v>79</v>
      </c>
      <c r="J63" s="12" t="s">
        <v>215</v>
      </c>
      <c r="K63" s="8" t="s">
        <v>107</v>
      </c>
      <c r="L63" s="8" t="s">
        <v>86</v>
      </c>
      <c r="M63" s="53">
        <v>40</v>
      </c>
      <c r="N63" s="213" t="s">
        <v>108</v>
      </c>
      <c r="O63" s="170" t="s">
        <v>246</v>
      </c>
      <c r="P63" s="170" t="s">
        <v>75</v>
      </c>
      <c r="Q63" s="170" t="s">
        <v>76</v>
      </c>
      <c r="R63" s="228" t="s">
        <v>77</v>
      </c>
      <c r="S63" s="228" t="s">
        <v>109</v>
      </c>
      <c r="T63" s="207">
        <f>V63+Y63</f>
        <v>78268.78</v>
      </c>
      <c r="U63" s="207" t="s">
        <v>79</v>
      </c>
      <c r="V63" s="212">
        <v>66528.460000000006</v>
      </c>
      <c r="W63" s="212" t="s">
        <v>79</v>
      </c>
      <c r="X63" s="212" t="s">
        <v>79</v>
      </c>
      <c r="Y63" s="212">
        <v>11740.32</v>
      </c>
      <c r="Z63" s="212" t="s">
        <v>79</v>
      </c>
      <c r="AA63" s="212" t="s">
        <v>79</v>
      </c>
      <c r="AB63" s="212">
        <v>35164.239999999998</v>
      </c>
      <c r="AC63" s="213" t="s">
        <v>110</v>
      </c>
      <c r="AD63" s="274" t="s">
        <v>79</v>
      </c>
      <c r="AE63" s="274">
        <f>V63+Y63</f>
        <v>78268.78</v>
      </c>
      <c r="AF63" s="213" t="s">
        <v>79</v>
      </c>
      <c r="AG63" s="213" t="s">
        <v>33</v>
      </c>
      <c r="AH63" s="213" t="s">
        <v>178</v>
      </c>
      <c r="AI63" s="213" t="s">
        <v>161</v>
      </c>
      <c r="AJ63" s="213"/>
    </row>
    <row r="64" spans="2:36" s="36" customFormat="1" ht="65.5" customHeight="1" x14ac:dyDescent="0.35">
      <c r="B64" s="171"/>
      <c r="C64" s="171"/>
      <c r="D64" s="171"/>
      <c r="E64" s="175"/>
      <c r="F64" s="175"/>
      <c r="G64" s="175"/>
      <c r="H64" s="171"/>
      <c r="I64" s="171"/>
      <c r="J64" s="12" t="s">
        <v>111</v>
      </c>
      <c r="K64" s="8" t="s">
        <v>112</v>
      </c>
      <c r="L64" s="8" t="s">
        <v>85</v>
      </c>
      <c r="M64" s="53">
        <v>1</v>
      </c>
      <c r="N64" s="223"/>
      <c r="O64" s="171"/>
      <c r="P64" s="171"/>
      <c r="Q64" s="171"/>
      <c r="R64" s="229"/>
      <c r="S64" s="229"/>
      <c r="T64" s="208"/>
      <c r="U64" s="208"/>
      <c r="V64" s="231"/>
      <c r="W64" s="231"/>
      <c r="X64" s="231"/>
      <c r="Y64" s="231"/>
      <c r="Z64" s="231"/>
      <c r="AA64" s="231"/>
      <c r="AB64" s="231"/>
      <c r="AC64" s="223"/>
      <c r="AD64" s="188"/>
      <c r="AE64" s="188"/>
      <c r="AF64" s="171"/>
      <c r="AG64" s="223"/>
      <c r="AH64" s="223"/>
      <c r="AI64" s="223"/>
      <c r="AJ64" s="171"/>
    </row>
    <row r="65" spans="2:36" s="36" customFormat="1" ht="69" customHeight="1" x14ac:dyDescent="0.35">
      <c r="B65" s="172"/>
      <c r="C65" s="172"/>
      <c r="D65" s="172"/>
      <c r="E65" s="194"/>
      <c r="F65" s="194"/>
      <c r="G65" s="194"/>
      <c r="H65" s="172"/>
      <c r="I65" s="172"/>
      <c r="J65" s="12" t="s">
        <v>127</v>
      </c>
      <c r="K65" s="8" t="s">
        <v>128</v>
      </c>
      <c r="L65" s="8" t="s">
        <v>85</v>
      </c>
      <c r="M65" s="53">
        <v>10</v>
      </c>
      <c r="N65" s="186"/>
      <c r="O65" s="172"/>
      <c r="P65" s="172"/>
      <c r="Q65" s="172"/>
      <c r="R65" s="179"/>
      <c r="S65" s="179"/>
      <c r="T65" s="181"/>
      <c r="U65" s="181"/>
      <c r="V65" s="184"/>
      <c r="W65" s="184"/>
      <c r="X65" s="184"/>
      <c r="Y65" s="184"/>
      <c r="Z65" s="184"/>
      <c r="AA65" s="184"/>
      <c r="AB65" s="184"/>
      <c r="AC65" s="186"/>
      <c r="AD65" s="189"/>
      <c r="AE65" s="189"/>
      <c r="AF65" s="172"/>
      <c r="AG65" s="186"/>
      <c r="AH65" s="186"/>
      <c r="AI65" s="186"/>
      <c r="AJ65" s="172"/>
    </row>
    <row r="66" spans="2:36" ht="52" customHeight="1" x14ac:dyDescent="0.3">
      <c r="B66" s="177" t="s">
        <v>251</v>
      </c>
      <c r="C66" s="177" t="s">
        <v>252</v>
      </c>
      <c r="D66" s="177" t="s">
        <v>66</v>
      </c>
      <c r="E66" s="176" t="s">
        <v>67</v>
      </c>
      <c r="F66" s="176" t="s">
        <v>132</v>
      </c>
      <c r="G66" s="176" t="s">
        <v>69</v>
      </c>
      <c r="H66" s="177" t="s">
        <v>70</v>
      </c>
      <c r="I66" s="177" t="s">
        <v>79</v>
      </c>
      <c r="J66" s="12" t="s">
        <v>113</v>
      </c>
      <c r="K66" s="8" t="s">
        <v>114</v>
      </c>
      <c r="L66" s="8" t="s">
        <v>115</v>
      </c>
      <c r="M66" s="8">
        <v>2</v>
      </c>
      <c r="N66" s="187" t="s">
        <v>108</v>
      </c>
      <c r="O66" s="177" t="s">
        <v>246</v>
      </c>
      <c r="P66" s="177" t="s">
        <v>75</v>
      </c>
      <c r="Q66" s="177" t="s">
        <v>76</v>
      </c>
      <c r="R66" s="180" t="s">
        <v>77</v>
      </c>
      <c r="S66" s="180" t="s">
        <v>109</v>
      </c>
      <c r="T66" s="182">
        <f>V66+Y66</f>
        <v>110402.58</v>
      </c>
      <c r="U66" s="182" t="s">
        <v>79</v>
      </c>
      <c r="V66" s="185">
        <v>93842.2</v>
      </c>
      <c r="W66" s="185" t="s">
        <v>79</v>
      </c>
      <c r="X66" s="185" t="s">
        <v>79</v>
      </c>
      <c r="Y66" s="185">
        <v>16560.38</v>
      </c>
      <c r="Z66" s="185" t="s">
        <v>79</v>
      </c>
      <c r="AA66" s="185" t="s">
        <v>79</v>
      </c>
      <c r="AB66" s="185">
        <v>49601.16</v>
      </c>
      <c r="AC66" s="187" t="s">
        <v>80</v>
      </c>
      <c r="AD66" s="190" t="s">
        <v>79</v>
      </c>
      <c r="AE66" s="190">
        <f>V66+Y66</f>
        <v>110402.58</v>
      </c>
      <c r="AF66" s="187" t="s">
        <v>79</v>
      </c>
      <c r="AG66" s="187" t="s">
        <v>33</v>
      </c>
      <c r="AH66" s="187" t="s">
        <v>180</v>
      </c>
      <c r="AI66" s="187" t="s">
        <v>164</v>
      </c>
      <c r="AJ66" s="187"/>
    </row>
    <row r="67" spans="2:36" ht="52" x14ac:dyDescent="0.3">
      <c r="B67" s="177"/>
      <c r="C67" s="177"/>
      <c r="D67" s="177"/>
      <c r="E67" s="176"/>
      <c r="F67" s="176"/>
      <c r="G67" s="176"/>
      <c r="H67" s="177"/>
      <c r="I67" s="177"/>
      <c r="J67" s="12" t="s">
        <v>116</v>
      </c>
      <c r="K67" s="8" t="s">
        <v>117</v>
      </c>
      <c r="L67" s="8" t="s">
        <v>85</v>
      </c>
      <c r="M67" s="8">
        <v>2</v>
      </c>
      <c r="N67" s="187"/>
      <c r="O67" s="177"/>
      <c r="P67" s="177"/>
      <c r="Q67" s="177"/>
      <c r="R67" s="180"/>
      <c r="S67" s="180"/>
      <c r="T67" s="182"/>
      <c r="U67" s="182"/>
      <c r="V67" s="185"/>
      <c r="W67" s="185"/>
      <c r="X67" s="185"/>
      <c r="Y67" s="185"/>
      <c r="Z67" s="185"/>
      <c r="AA67" s="185"/>
      <c r="AB67" s="185"/>
      <c r="AC67" s="187"/>
      <c r="AD67" s="190"/>
      <c r="AE67" s="190"/>
      <c r="AF67" s="177"/>
      <c r="AG67" s="187"/>
      <c r="AH67" s="187"/>
      <c r="AI67" s="187"/>
      <c r="AJ67" s="177"/>
    </row>
    <row r="68" spans="2:36" ht="39" x14ac:dyDescent="0.3">
      <c r="B68" s="177"/>
      <c r="C68" s="177"/>
      <c r="D68" s="177"/>
      <c r="E68" s="176"/>
      <c r="F68" s="176"/>
      <c r="G68" s="176"/>
      <c r="H68" s="177"/>
      <c r="I68" s="177"/>
      <c r="J68" s="12" t="s">
        <v>216</v>
      </c>
      <c r="K68" s="8" t="s">
        <v>118</v>
      </c>
      <c r="L68" s="8" t="s">
        <v>119</v>
      </c>
      <c r="M68" s="8">
        <v>2</v>
      </c>
      <c r="N68" s="187"/>
      <c r="O68" s="177"/>
      <c r="P68" s="177"/>
      <c r="Q68" s="177"/>
      <c r="R68" s="180"/>
      <c r="S68" s="180"/>
      <c r="T68" s="182"/>
      <c r="U68" s="182"/>
      <c r="V68" s="185"/>
      <c r="W68" s="185"/>
      <c r="X68" s="185"/>
      <c r="Y68" s="185"/>
      <c r="Z68" s="185"/>
      <c r="AA68" s="185"/>
      <c r="AB68" s="185"/>
      <c r="AC68" s="187"/>
      <c r="AD68" s="190"/>
      <c r="AE68" s="190"/>
      <c r="AF68" s="177"/>
      <c r="AG68" s="187"/>
      <c r="AH68" s="187"/>
      <c r="AI68" s="187"/>
      <c r="AJ68" s="177"/>
    </row>
    <row r="69" spans="2:36" ht="26" x14ac:dyDescent="0.3">
      <c r="B69" s="177"/>
      <c r="C69" s="177"/>
      <c r="D69" s="177"/>
      <c r="E69" s="176"/>
      <c r="F69" s="176"/>
      <c r="G69" s="176"/>
      <c r="H69" s="177"/>
      <c r="I69" s="177"/>
      <c r="J69" s="12" t="s">
        <v>120</v>
      </c>
      <c r="K69" s="8" t="s">
        <v>121</v>
      </c>
      <c r="L69" s="8" t="s">
        <v>119</v>
      </c>
      <c r="M69" s="53">
        <v>2</v>
      </c>
      <c r="N69" s="187"/>
      <c r="O69" s="177"/>
      <c r="P69" s="177"/>
      <c r="Q69" s="177"/>
      <c r="R69" s="180"/>
      <c r="S69" s="180"/>
      <c r="T69" s="182"/>
      <c r="U69" s="182"/>
      <c r="V69" s="185"/>
      <c r="W69" s="185"/>
      <c r="X69" s="185"/>
      <c r="Y69" s="185"/>
      <c r="Z69" s="185"/>
      <c r="AA69" s="185"/>
      <c r="AB69" s="185"/>
      <c r="AC69" s="187"/>
      <c r="AD69" s="190"/>
      <c r="AE69" s="190"/>
      <c r="AF69" s="177"/>
      <c r="AG69" s="187"/>
      <c r="AH69" s="187"/>
      <c r="AI69" s="187"/>
      <c r="AJ69" s="177"/>
    </row>
    <row r="70" spans="2:36" s="36" customFormat="1" ht="126.65" customHeight="1" x14ac:dyDescent="0.35">
      <c r="B70" s="170" t="s">
        <v>253</v>
      </c>
      <c r="C70" s="170" t="s">
        <v>243</v>
      </c>
      <c r="D70" s="170" t="s">
        <v>66</v>
      </c>
      <c r="E70" s="174" t="s">
        <v>67</v>
      </c>
      <c r="F70" s="174" t="s">
        <v>134</v>
      </c>
      <c r="G70" s="174" t="s">
        <v>147</v>
      </c>
      <c r="H70" s="170" t="s">
        <v>70</v>
      </c>
      <c r="I70" s="170" t="s">
        <v>79</v>
      </c>
      <c r="J70" s="30" t="s">
        <v>215</v>
      </c>
      <c r="K70" s="15" t="s">
        <v>107</v>
      </c>
      <c r="L70" s="15" t="s">
        <v>86</v>
      </c>
      <c r="M70" s="54">
        <v>40</v>
      </c>
      <c r="N70" s="213" t="s">
        <v>108</v>
      </c>
      <c r="O70" s="170" t="s">
        <v>246</v>
      </c>
      <c r="P70" s="170" t="s">
        <v>75</v>
      </c>
      <c r="Q70" s="170" t="s">
        <v>76</v>
      </c>
      <c r="R70" s="228" t="s">
        <v>77</v>
      </c>
      <c r="S70" s="228" t="s">
        <v>109</v>
      </c>
      <c r="T70" s="207">
        <f>V70+Y70</f>
        <v>109273.82999999999</v>
      </c>
      <c r="U70" s="207" t="s">
        <v>79</v>
      </c>
      <c r="V70" s="212">
        <v>92882.76</v>
      </c>
      <c r="W70" s="212" t="s">
        <v>79</v>
      </c>
      <c r="X70" s="212" t="s">
        <v>79</v>
      </c>
      <c r="Y70" s="212">
        <v>16391.07</v>
      </c>
      <c r="Z70" s="212" t="s">
        <v>79</v>
      </c>
      <c r="AA70" s="212" t="s">
        <v>79</v>
      </c>
      <c r="AB70" s="212">
        <v>49094.03</v>
      </c>
      <c r="AC70" s="213" t="s">
        <v>110</v>
      </c>
      <c r="AD70" s="274" t="s">
        <v>79</v>
      </c>
      <c r="AE70" s="274">
        <f>V70+Y70</f>
        <v>109273.82999999999</v>
      </c>
      <c r="AF70" s="213" t="s">
        <v>79</v>
      </c>
      <c r="AG70" s="213" t="s">
        <v>33</v>
      </c>
      <c r="AH70" s="213" t="s">
        <v>307</v>
      </c>
      <c r="AI70" s="213" t="s">
        <v>371</v>
      </c>
      <c r="AJ70" s="213"/>
    </row>
    <row r="71" spans="2:36" s="36" customFormat="1" ht="68.5" customHeight="1" x14ac:dyDescent="0.35">
      <c r="B71" s="171"/>
      <c r="C71" s="171"/>
      <c r="D71" s="171"/>
      <c r="E71" s="175"/>
      <c r="F71" s="175"/>
      <c r="G71" s="175"/>
      <c r="H71" s="171"/>
      <c r="I71" s="171"/>
      <c r="J71" s="12" t="s">
        <v>111</v>
      </c>
      <c r="K71" s="8" t="s">
        <v>112</v>
      </c>
      <c r="L71" s="8" t="s">
        <v>85</v>
      </c>
      <c r="M71" s="53">
        <v>1</v>
      </c>
      <c r="N71" s="223"/>
      <c r="O71" s="171"/>
      <c r="P71" s="171"/>
      <c r="Q71" s="171"/>
      <c r="R71" s="229"/>
      <c r="S71" s="229"/>
      <c r="T71" s="208"/>
      <c r="U71" s="208"/>
      <c r="V71" s="231"/>
      <c r="W71" s="231"/>
      <c r="X71" s="231"/>
      <c r="Y71" s="231"/>
      <c r="Z71" s="231"/>
      <c r="AA71" s="231"/>
      <c r="AB71" s="231"/>
      <c r="AC71" s="223"/>
      <c r="AD71" s="188"/>
      <c r="AE71" s="188"/>
      <c r="AF71" s="171"/>
      <c r="AG71" s="223"/>
      <c r="AH71" s="223"/>
      <c r="AI71" s="223"/>
      <c r="AJ71" s="171"/>
    </row>
    <row r="72" spans="2:36" s="36" customFormat="1" ht="67" customHeight="1" x14ac:dyDescent="0.35">
      <c r="B72" s="172"/>
      <c r="C72" s="172"/>
      <c r="D72" s="172"/>
      <c r="E72" s="194"/>
      <c r="F72" s="194"/>
      <c r="G72" s="194"/>
      <c r="H72" s="172"/>
      <c r="I72" s="172"/>
      <c r="J72" s="12" t="s">
        <v>127</v>
      </c>
      <c r="K72" s="8" t="s">
        <v>128</v>
      </c>
      <c r="L72" s="8" t="s">
        <v>85</v>
      </c>
      <c r="M72" s="53">
        <v>60</v>
      </c>
      <c r="N72" s="186"/>
      <c r="O72" s="172"/>
      <c r="P72" s="172"/>
      <c r="Q72" s="172"/>
      <c r="R72" s="179"/>
      <c r="S72" s="179"/>
      <c r="T72" s="181"/>
      <c r="U72" s="181"/>
      <c r="V72" s="184"/>
      <c r="W72" s="184"/>
      <c r="X72" s="184"/>
      <c r="Y72" s="184"/>
      <c r="Z72" s="184"/>
      <c r="AA72" s="184"/>
      <c r="AB72" s="184"/>
      <c r="AC72" s="186"/>
      <c r="AD72" s="189"/>
      <c r="AE72" s="189"/>
      <c r="AF72" s="172"/>
      <c r="AG72" s="186"/>
      <c r="AH72" s="186"/>
      <c r="AI72" s="186"/>
      <c r="AJ72" s="172"/>
    </row>
    <row r="73" spans="2:36" s="36" customFormat="1" ht="93" customHeight="1" x14ac:dyDescent="0.35">
      <c r="B73" s="170" t="s">
        <v>254</v>
      </c>
      <c r="C73" s="170" t="s">
        <v>245</v>
      </c>
      <c r="D73" s="170" t="s">
        <v>66</v>
      </c>
      <c r="E73" s="174" t="s">
        <v>67</v>
      </c>
      <c r="F73" s="174" t="s">
        <v>134</v>
      </c>
      <c r="G73" s="174" t="s">
        <v>147</v>
      </c>
      <c r="H73" s="170" t="s">
        <v>70</v>
      </c>
      <c r="I73" s="170" t="s">
        <v>79</v>
      </c>
      <c r="J73" s="12" t="s">
        <v>215</v>
      </c>
      <c r="K73" s="8" t="s">
        <v>107</v>
      </c>
      <c r="L73" s="8" t="s">
        <v>86</v>
      </c>
      <c r="M73" s="53">
        <v>40</v>
      </c>
      <c r="N73" s="213" t="s">
        <v>108</v>
      </c>
      <c r="O73" s="170" t="s">
        <v>246</v>
      </c>
      <c r="P73" s="170" t="s">
        <v>75</v>
      </c>
      <c r="Q73" s="170" t="s">
        <v>76</v>
      </c>
      <c r="R73" s="228" t="s">
        <v>77</v>
      </c>
      <c r="S73" s="228" t="s">
        <v>109</v>
      </c>
      <c r="T73" s="207">
        <f>V73+Y73</f>
        <v>25462.17</v>
      </c>
      <c r="U73" s="207" t="s">
        <v>79</v>
      </c>
      <c r="V73" s="212">
        <v>21642.84</v>
      </c>
      <c r="W73" s="212" t="s">
        <v>79</v>
      </c>
      <c r="X73" s="212" t="s">
        <v>79</v>
      </c>
      <c r="Y73" s="212">
        <v>3819.33</v>
      </c>
      <c r="Z73" s="212" t="s">
        <v>79</v>
      </c>
      <c r="AA73" s="212" t="s">
        <v>79</v>
      </c>
      <c r="AB73" s="212">
        <v>11438.12</v>
      </c>
      <c r="AC73" s="213" t="s">
        <v>110</v>
      </c>
      <c r="AD73" s="274" t="s">
        <v>79</v>
      </c>
      <c r="AE73" s="274">
        <f>V73+Y73</f>
        <v>25462.17</v>
      </c>
      <c r="AF73" s="213" t="s">
        <v>79</v>
      </c>
      <c r="AG73" s="213" t="s">
        <v>33</v>
      </c>
      <c r="AH73" s="213" t="s">
        <v>307</v>
      </c>
      <c r="AI73" s="213" t="s">
        <v>371</v>
      </c>
      <c r="AJ73" s="213"/>
    </row>
    <row r="74" spans="2:36" s="36" customFormat="1" ht="59.15" customHeight="1" x14ac:dyDescent="0.35">
      <c r="B74" s="171"/>
      <c r="C74" s="171"/>
      <c r="D74" s="171"/>
      <c r="E74" s="175"/>
      <c r="F74" s="175"/>
      <c r="G74" s="175"/>
      <c r="H74" s="171"/>
      <c r="I74" s="171"/>
      <c r="J74" s="12" t="s">
        <v>111</v>
      </c>
      <c r="K74" s="8" t="s">
        <v>112</v>
      </c>
      <c r="L74" s="8" t="s">
        <v>85</v>
      </c>
      <c r="M74" s="53">
        <v>1</v>
      </c>
      <c r="N74" s="223"/>
      <c r="O74" s="171"/>
      <c r="P74" s="171"/>
      <c r="Q74" s="171"/>
      <c r="R74" s="229"/>
      <c r="S74" s="229"/>
      <c r="T74" s="208"/>
      <c r="U74" s="208"/>
      <c r="V74" s="231"/>
      <c r="W74" s="231"/>
      <c r="X74" s="231"/>
      <c r="Y74" s="231"/>
      <c r="Z74" s="231"/>
      <c r="AA74" s="231"/>
      <c r="AB74" s="231"/>
      <c r="AC74" s="223"/>
      <c r="AD74" s="188"/>
      <c r="AE74" s="188"/>
      <c r="AF74" s="171"/>
      <c r="AG74" s="223"/>
      <c r="AH74" s="223"/>
      <c r="AI74" s="223"/>
      <c r="AJ74" s="171"/>
    </row>
    <row r="75" spans="2:36" s="36" customFormat="1" ht="66" customHeight="1" x14ac:dyDescent="0.35">
      <c r="B75" s="172"/>
      <c r="C75" s="172"/>
      <c r="D75" s="172"/>
      <c r="E75" s="194"/>
      <c r="F75" s="194"/>
      <c r="G75" s="194"/>
      <c r="H75" s="172"/>
      <c r="I75" s="172"/>
      <c r="J75" s="12" t="s">
        <v>127</v>
      </c>
      <c r="K75" s="8" t="s">
        <v>128</v>
      </c>
      <c r="L75" s="8" t="s">
        <v>85</v>
      </c>
      <c r="M75" s="53">
        <v>13</v>
      </c>
      <c r="N75" s="186"/>
      <c r="O75" s="172"/>
      <c r="P75" s="172"/>
      <c r="Q75" s="172"/>
      <c r="R75" s="179"/>
      <c r="S75" s="179"/>
      <c r="T75" s="181"/>
      <c r="U75" s="181"/>
      <c r="V75" s="184"/>
      <c r="W75" s="184"/>
      <c r="X75" s="184"/>
      <c r="Y75" s="184"/>
      <c r="Z75" s="184"/>
      <c r="AA75" s="184"/>
      <c r="AB75" s="184"/>
      <c r="AC75" s="186"/>
      <c r="AD75" s="189"/>
      <c r="AE75" s="189"/>
      <c r="AF75" s="172"/>
      <c r="AG75" s="186"/>
      <c r="AH75" s="186"/>
      <c r="AI75" s="186"/>
      <c r="AJ75" s="172"/>
    </row>
    <row r="76" spans="2:36" s="36" customFormat="1" ht="91" x14ac:dyDescent="0.35">
      <c r="B76" s="170" t="s">
        <v>255</v>
      </c>
      <c r="C76" s="170" t="s">
        <v>248</v>
      </c>
      <c r="D76" s="170" t="s">
        <v>66</v>
      </c>
      <c r="E76" s="174" t="s">
        <v>67</v>
      </c>
      <c r="F76" s="174" t="s">
        <v>134</v>
      </c>
      <c r="G76" s="174" t="s">
        <v>147</v>
      </c>
      <c r="H76" s="170" t="s">
        <v>70</v>
      </c>
      <c r="I76" s="170" t="s">
        <v>79</v>
      </c>
      <c r="J76" s="12" t="s">
        <v>215</v>
      </c>
      <c r="K76" s="8" t="s">
        <v>107</v>
      </c>
      <c r="L76" s="8" t="s">
        <v>86</v>
      </c>
      <c r="M76" s="53">
        <v>40</v>
      </c>
      <c r="N76" s="213" t="s">
        <v>108</v>
      </c>
      <c r="O76" s="170" t="s">
        <v>246</v>
      </c>
      <c r="P76" s="170" t="s">
        <v>75</v>
      </c>
      <c r="Q76" s="170" t="s">
        <v>76</v>
      </c>
      <c r="R76" s="228" t="s">
        <v>77</v>
      </c>
      <c r="S76" s="228" t="s">
        <v>109</v>
      </c>
      <c r="T76" s="207">
        <f>V76+Y76</f>
        <v>88061.72</v>
      </c>
      <c r="U76" s="207" t="s">
        <v>79</v>
      </c>
      <c r="V76" s="212">
        <v>74852.45</v>
      </c>
      <c r="W76" s="212" t="s">
        <v>79</v>
      </c>
      <c r="X76" s="212" t="s">
        <v>79</v>
      </c>
      <c r="Y76" s="212">
        <v>13209.27</v>
      </c>
      <c r="Z76" s="212" t="s">
        <v>79</v>
      </c>
      <c r="AA76" s="212" t="s">
        <v>79</v>
      </c>
      <c r="AB76" s="212">
        <v>39563.97</v>
      </c>
      <c r="AC76" s="213" t="s">
        <v>110</v>
      </c>
      <c r="AD76" s="274" t="s">
        <v>79</v>
      </c>
      <c r="AE76" s="274">
        <f>V76+Y76</f>
        <v>88061.72</v>
      </c>
      <c r="AF76" s="213" t="s">
        <v>79</v>
      </c>
      <c r="AG76" s="213" t="s">
        <v>33</v>
      </c>
      <c r="AH76" s="213" t="s">
        <v>256</v>
      </c>
      <c r="AI76" s="213" t="s">
        <v>257</v>
      </c>
      <c r="AJ76" s="213"/>
    </row>
    <row r="77" spans="2:36" s="36" customFormat="1" ht="59.15" customHeight="1" x14ac:dyDescent="0.35">
      <c r="B77" s="171"/>
      <c r="C77" s="171"/>
      <c r="D77" s="171"/>
      <c r="E77" s="175"/>
      <c r="F77" s="175"/>
      <c r="G77" s="175"/>
      <c r="H77" s="171"/>
      <c r="I77" s="171"/>
      <c r="J77" s="12" t="s">
        <v>111</v>
      </c>
      <c r="K77" s="8" t="s">
        <v>112</v>
      </c>
      <c r="L77" s="8" t="s">
        <v>85</v>
      </c>
      <c r="M77" s="53">
        <v>1</v>
      </c>
      <c r="N77" s="223"/>
      <c r="O77" s="171"/>
      <c r="P77" s="171"/>
      <c r="Q77" s="171"/>
      <c r="R77" s="229"/>
      <c r="S77" s="229"/>
      <c r="T77" s="208"/>
      <c r="U77" s="208"/>
      <c r="V77" s="231"/>
      <c r="W77" s="231"/>
      <c r="X77" s="231"/>
      <c r="Y77" s="231"/>
      <c r="Z77" s="231"/>
      <c r="AA77" s="231"/>
      <c r="AB77" s="231"/>
      <c r="AC77" s="223"/>
      <c r="AD77" s="188"/>
      <c r="AE77" s="188"/>
      <c r="AF77" s="171"/>
      <c r="AG77" s="223"/>
      <c r="AH77" s="223"/>
      <c r="AI77" s="223"/>
      <c r="AJ77" s="171"/>
    </row>
    <row r="78" spans="2:36" s="36" customFormat="1" ht="72" customHeight="1" x14ac:dyDescent="0.35">
      <c r="B78" s="172"/>
      <c r="C78" s="172"/>
      <c r="D78" s="172"/>
      <c r="E78" s="194"/>
      <c r="F78" s="194"/>
      <c r="G78" s="194"/>
      <c r="H78" s="172"/>
      <c r="I78" s="172"/>
      <c r="J78" s="12" t="s">
        <v>127</v>
      </c>
      <c r="K78" s="8" t="s">
        <v>128</v>
      </c>
      <c r="L78" s="8" t="s">
        <v>85</v>
      </c>
      <c r="M78" s="53">
        <v>40</v>
      </c>
      <c r="N78" s="186"/>
      <c r="O78" s="172"/>
      <c r="P78" s="172"/>
      <c r="Q78" s="172"/>
      <c r="R78" s="179"/>
      <c r="S78" s="179"/>
      <c r="T78" s="181"/>
      <c r="U78" s="181"/>
      <c r="V78" s="184"/>
      <c r="W78" s="184"/>
      <c r="X78" s="184"/>
      <c r="Y78" s="184"/>
      <c r="Z78" s="184"/>
      <c r="AA78" s="184"/>
      <c r="AB78" s="184"/>
      <c r="AC78" s="186"/>
      <c r="AD78" s="189"/>
      <c r="AE78" s="189"/>
      <c r="AF78" s="172"/>
      <c r="AG78" s="186"/>
      <c r="AH78" s="186"/>
      <c r="AI78" s="186"/>
      <c r="AJ78" s="172"/>
    </row>
    <row r="79" spans="2:36" s="36" customFormat="1" ht="91" x14ac:dyDescent="0.35">
      <c r="B79" s="170" t="s">
        <v>258</v>
      </c>
      <c r="C79" s="170" t="s">
        <v>250</v>
      </c>
      <c r="D79" s="170" t="s">
        <v>66</v>
      </c>
      <c r="E79" s="174" t="s">
        <v>67</v>
      </c>
      <c r="F79" s="174" t="s">
        <v>134</v>
      </c>
      <c r="G79" s="174" t="s">
        <v>147</v>
      </c>
      <c r="H79" s="170" t="s">
        <v>70</v>
      </c>
      <c r="I79" s="170" t="s">
        <v>79</v>
      </c>
      <c r="J79" s="30" t="s">
        <v>215</v>
      </c>
      <c r="K79" s="15" t="s">
        <v>107</v>
      </c>
      <c r="L79" s="15" t="s">
        <v>86</v>
      </c>
      <c r="M79" s="54">
        <v>40</v>
      </c>
      <c r="N79" s="213" t="s">
        <v>108</v>
      </c>
      <c r="O79" s="170" t="s">
        <v>259</v>
      </c>
      <c r="P79" s="170" t="s">
        <v>75</v>
      </c>
      <c r="Q79" s="170" t="s">
        <v>76</v>
      </c>
      <c r="R79" s="228" t="s">
        <v>77</v>
      </c>
      <c r="S79" s="228" t="s">
        <v>109</v>
      </c>
      <c r="T79" s="207">
        <f>V79+Y79</f>
        <v>39134.770000000004</v>
      </c>
      <c r="U79" s="207" t="s">
        <v>79</v>
      </c>
      <c r="V79" s="212">
        <v>33264.550000000003</v>
      </c>
      <c r="W79" s="212" t="s">
        <v>79</v>
      </c>
      <c r="X79" s="212" t="s">
        <v>79</v>
      </c>
      <c r="Y79" s="212">
        <v>5870.22</v>
      </c>
      <c r="Z79" s="212" t="s">
        <v>79</v>
      </c>
      <c r="AA79" s="212" t="s">
        <v>79</v>
      </c>
      <c r="AB79" s="212">
        <v>17582.29</v>
      </c>
      <c r="AC79" s="213" t="s">
        <v>110</v>
      </c>
      <c r="AD79" s="274" t="s">
        <v>79</v>
      </c>
      <c r="AE79" s="274">
        <f>V79+Y79</f>
        <v>39134.770000000004</v>
      </c>
      <c r="AF79" s="213" t="s">
        <v>79</v>
      </c>
      <c r="AG79" s="213" t="s">
        <v>33</v>
      </c>
      <c r="AH79" s="213" t="s">
        <v>256</v>
      </c>
      <c r="AI79" s="213" t="s">
        <v>257</v>
      </c>
      <c r="AJ79" s="213"/>
    </row>
    <row r="80" spans="2:36" s="36" customFormat="1" ht="59.15" customHeight="1" x14ac:dyDescent="0.35">
      <c r="B80" s="171"/>
      <c r="C80" s="171"/>
      <c r="D80" s="171"/>
      <c r="E80" s="175"/>
      <c r="F80" s="175"/>
      <c r="G80" s="175"/>
      <c r="H80" s="171"/>
      <c r="I80" s="171"/>
      <c r="J80" s="12" t="s">
        <v>111</v>
      </c>
      <c r="K80" s="8" t="s">
        <v>112</v>
      </c>
      <c r="L80" s="8" t="s">
        <v>85</v>
      </c>
      <c r="M80" s="53">
        <v>1</v>
      </c>
      <c r="N80" s="223"/>
      <c r="O80" s="171"/>
      <c r="P80" s="171"/>
      <c r="Q80" s="171"/>
      <c r="R80" s="229"/>
      <c r="S80" s="229"/>
      <c r="T80" s="208"/>
      <c r="U80" s="208"/>
      <c r="V80" s="231"/>
      <c r="W80" s="231"/>
      <c r="X80" s="231"/>
      <c r="Y80" s="231"/>
      <c r="Z80" s="231"/>
      <c r="AA80" s="231"/>
      <c r="AB80" s="231"/>
      <c r="AC80" s="223"/>
      <c r="AD80" s="188"/>
      <c r="AE80" s="188"/>
      <c r="AF80" s="171"/>
      <c r="AG80" s="223"/>
      <c r="AH80" s="223"/>
      <c r="AI80" s="223"/>
      <c r="AJ80" s="171"/>
    </row>
    <row r="81" spans="2:36" s="36" customFormat="1" ht="72" customHeight="1" x14ac:dyDescent="0.35">
      <c r="B81" s="172"/>
      <c r="C81" s="172"/>
      <c r="D81" s="172"/>
      <c r="E81" s="194"/>
      <c r="F81" s="194"/>
      <c r="G81" s="194"/>
      <c r="H81" s="172"/>
      <c r="I81" s="172"/>
      <c r="J81" s="12" t="s">
        <v>127</v>
      </c>
      <c r="K81" s="8" t="s">
        <v>128</v>
      </c>
      <c r="L81" s="8" t="s">
        <v>85</v>
      </c>
      <c r="M81" s="53">
        <v>5</v>
      </c>
      <c r="N81" s="186"/>
      <c r="O81" s="172"/>
      <c r="P81" s="172"/>
      <c r="Q81" s="172"/>
      <c r="R81" s="179"/>
      <c r="S81" s="179"/>
      <c r="T81" s="181"/>
      <c r="U81" s="181"/>
      <c r="V81" s="184"/>
      <c r="W81" s="184"/>
      <c r="X81" s="184"/>
      <c r="Y81" s="184"/>
      <c r="Z81" s="184"/>
      <c r="AA81" s="184"/>
      <c r="AB81" s="184"/>
      <c r="AC81" s="186"/>
      <c r="AD81" s="189"/>
      <c r="AE81" s="189"/>
      <c r="AF81" s="172"/>
      <c r="AG81" s="186"/>
      <c r="AH81" s="186"/>
      <c r="AI81" s="186"/>
      <c r="AJ81" s="172"/>
    </row>
    <row r="82" spans="2:36" ht="52" customHeight="1" x14ac:dyDescent="0.3">
      <c r="B82" s="177" t="s">
        <v>260</v>
      </c>
      <c r="C82" s="177" t="s">
        <v>252</v>
      </c>
      <c r="D82" s="177" t="s">
        <v>66</v>
      </c>
      <c r="E82" s="176" t="s">
        <v>67</v>
      </c>
      <c r="F82" s="176" t="s">
        <v>132</v>
      </c>
      <c r="G82" s="176" t="s">
        <v>69</v>
      </c>
      <c r="H82" s="177" t="s">
        <v>70</v>
      </c>
      <c r="I82" s="177" t="s">
        <v>79</v>
      </c>
      <c r="J82" s="12" t="s">
        <v>113</v>
      </c>
      <c r="K82" s="8" t="s">
        <v>114</v>
      </c>
      <c r="L82" s="8" t="s">
        <v>115</v>
      </c>
      <c r="M82" s="8">
        <v>1</v>
      </c>
      <c r="N82" s="187" t="s">
        <v>108</v>
      </c>
      <c r="O82" s="177" t="s">
        <v>246</v>
      </c>
      <c r="P82" s="177" t="s">
        <v>75</v>
      </c>
      <c r="Q82" s="177" t="s">
        <v>76</v>
      </c>
      <c r="R82" s="180" t="s">
        <v>77</v>
      </c>
      <c r="S82" s="180" t="s">
        <v>109</v>
      </c>
      <c r="T82" s="182">
        <f>V82+Y82</f>
        <v>55201.29</v>
      </c>
      <c r="U82" s="182" t="s">
        <v>79</v>
      </c>
      <c r="V82" s="185">
        <v>46921.1</v>
      </c>
      <c r="W82" s="185" t="s">
        <v>79</v>
      </c>
      <c r="X82" s="185" t="s">
        <v>79</v>
      </c>
      <c r="Y82" s="185">
        <v>8280.19</v>
      </c>
      <c r="Z82" s="185" t="s">
        <v>79</v>
      </c>
      <c r="AA82" s="185" t="s">
        <v>79</v>
      </c>
      <c r="AB82" s="185">
        <v>24800.58</v>
      </c>
      <c r="AC82" s="187" t="s">
        <v>80</v>
      </c>
      <c r="AD82" s="190" t="s">
        <v>79</v>
      </c>
      <c r="AE82" s="190">
        <f>V82+Y82</f>
        <v>55201.29</v>
      </c>
      <c r="AF82" s="187" t="s">
        <v>79</v>
      </c>
      <c r="AG82" s="187" t="s">
        <v>33</v>
      </c>
      <c r="AH82" s="187" t="s">
        <v>257</v>
      </c>
      <c r="AI82" s="187" t="s">
        <v>261</v>
      </c>
      <c r="AJ82" s="187"/>
    </row>
    <row r="83" spans="2:36" ht="52" x14ac:dyDescent="0.3">
      <c r="B83" s="177"/>
      <c r="C83" s="177"/>
      <c r="D83" s="177"/>
      <c r="E83" s="176"/>
      <c r="F83" s="176"/>
      <c r="G83" s="176"/>
      <c r="H83" s="177"/>
      <c r="I83" s="177"/>
      <c r="J83" s="12" t="s">
        <v>116</v>
      </c>
      <c r="K83" s="8" t="s">
        <v>117</v>
      </c>
      <c r="L83" s="8" t="s">
        <v>85</v>
      </c>
      <c r="M83" s="8">
        <v>1</v>
      </c>
      <c r="N83" s="187"/>
      <c r="O83" s="177"/>
      <c r="P83" s="177"/>
      <c r="Q83" s="177"/>
      <c r="R83" s="180"/>
      <c r="S83" s="180"/>
      <c r="T83" s="182"/>
      <c r="U83" s="182"/>
      <c r="V83" s="185"/>
      <c r="W83" s="185"/>
      <c r="X83" s="185"/>
      <c r="Y83" s="185"/>
      <c r="Z83" s="185"/>
      <c r="AA83" s="185"/>
      <c r="AB83" s="185"/>
      <c r="AC83" s="187"/>
      <c r="AD83" s="190"/>
      <c r="AE83" s="190"/>
      <c r="AF83" s="177"/>
      <c r="AG83" s="187"/>
      <c r="AH83" s="187"/>
      <c r="AI83" s="187"/>
      <c r="AJ83" s="177"/>
    </row>
    <row r="84" spans="2:36" ht="39" x14ac:dyDescent="0.3">
      <c r="B84" s="177"/>
      <c r="C84" s="177"/>
      <c r="D84" s="177"/>
      <c r="E84" s="176"/>
      <c r="F84" s="176"/>
      <c r="G84" s="176"/>
      <c r="H84" s="177"/>
      <c r="I84" s="177"/>
      <c r="J84" s="12" t="s">
        <v>216</v>
      </c>
      <c r="K84" s="8" t="s">
        <v>118</v>
      </c>
      <c r="L84" s="8" t="s">
        <v>119</v>
      </c>
      <c r="M84" s="8">
        <v>1</v>
      </c>
      <c r="N84" s="187"/>
      <c r="O84" s="177"/>
      <c r="P84" s="177"/>
      <c r="Q84" s="177"/>
      <c r="R84" s="180"/>
      <c r="S84" s="180"/>
      <c r="T84" s="182"/>
      <c r="U84" s="182"/>
      <c r="V84" s="185"/>
      <c r="W84" s="185"/>
      <c r="X84" s="185"/>
      <c r="Y84" s="185"/>
      <c r="Z84" s="185"/>
      <c r="AA84" s="185"/>
      <c r="AB84" s="185"/>
      <c r="AC84" s="187"/>
      <c r="AD84" s="190"/>
      <c r="AE84" s="190"/>
      <c r="AF84" s="177"/>
      <c r="AG84" s="187"/>
      <c r="AH84" s="187"/>
      <c r="AI84" s="187"/>
      <c r="AJ84" s="177"/>
    </row>
    <row r="85" spans="2:36" ht="26" x14ac:dyDescent="0.3">
      <c r="B85" s="177"/>
      <c r="C85" s="177"/>
      <c r="D85" s="177"/>
      <c r="E85" s="176"/>
      <c r="F85" s="176"/>
      <c r="G85" s="176"/>
      <c r="H85" s="177"/>
      <c r="I85" s="177"/>
      <c r="J85" s="12" t="s">
        <v>120</v>
      </c>
      <c r="K85" s="8" t="s">
        <v>121</v>
      </c>
      <c r="L85" s="8" t="s">
        <v>119</v>
      </c>
      <c r="M85" s="53">
        <v>1</v>
      </c>
      <c r="N85" s="187"/>
      <c r="O85" s="177"/>
      <c r="P85" s="177"/>
      <c r="Q85" s="177"/>
      <c r="R85" s="180"/>
      <c r="S85" s="180"/>
      <c r="T85" s="182"/>
      <c r="U85" s="182"/>
      <c r="V85" s="185"/>
      <c r="W85" s="185"/>
      <c r="X85" s="185"/>
      <c r="Y85" s="185"/>
      <c r="Z85" s="185"/>
      <c r="AA85" s="185"/>
      <c r="AB85" s="185"/>
      <c r="AC85" s="187"/>
      <c r="AD85" s="190"/>
      <c r="AE85" s="190"/>
      <c r="AF85" s="177"/>
      <c r="AG85" s="187"/>
      <c r="AH85" s="187"/>
      <c r="AI85" s="187"/>
      <c r="AJ85" s="177"/>
    </row>
    <row r="86" spans="2:36" s="36" customFormat="1" ht="93" customHeight="1" x14ac:dyDescent="0.35">
      <c r="B86" s="170" t="s">
        <v>262</v>
      </c>
      <c r="C86" s="170" t="s">
        <v>243</v>
      </c>
      <c r="D86" s="170" t="s">
        <v>66</v>
      </c>
      <c r="E86" s="174" t="s">
        <v>67</v>
      </c>
      <c r="F86" s="174" t="s">
        <v>134</v>
      </c>
      <c r="G86" s="174" t="s">
        <v>147</v>
      </c>
      <c r="H86" s="170" t="s">
        <v>70</v>
      </c>
      <c r="I86" s="170" t="s">
        <v>79</v>
      </c>
      <c r="J86" s="12" t="s">
        <v>215</v>
      </c>
      <c r="K86" s="8" t="s">
        <v>107</v>
      </c>
      <c r="L86" s="8" t="s">
        <v>86</v>
      </c>
      <c r="M86" s="53">
        <v>40</v>
      </c>
      <c r="N86" s="213" t="s">
        <v>108</v>
      </c>
      <c r="O86" s="170" t="s">
        <v>246</v>
      </c>
      <c r="P86" s="170" t="s">
        <v>75</v>
      </c>
      <c r="Q86" s="170" t="s">
        <v>76</v>
      </c>
      <c r="R86" s="228" t="s">
        <v>77</v>
      </c>
      <c r="S86" s="228" t="s">
        <v>109</v>
      </c>
      <c r="T86" s="207">
        <f>V86+Y86</f>
        <v>69000</v>
      </c>
      <c r="U86" s="207" t="s">
        <v>79</v>
      </c>
      <c r="V86" s="212">
        <v>58650</v>
      </c>
      <c r="W86" s="212" t="s">
        <v>79</v>
      </c>
      <c r="X86" s="212" t="s">
        <v>79</v>
      </c>
      <c r="Y86" s="212">
        <v>10350</v>
      </c>
      <c r="Z86" s="212" t="s">
        <v>79</v>
      </c>
      <c r="AA86" s="212" t="s">
        <v>79</v>
      </c>
      <c r="AB86" s="212">
        <v>31000</v>
      </c>
      <c r="AC86" s="213" t="s">
        <v>110</v>
      </c>
      <c r="AD86" s="274" t="s">
        <v>79</v>
      </c>
      <c r="AE86" s="274">
        <f>V86+Y86</f>
        <v>69000</v>
      </c>
      <c r="AF86" s="213" t="s">
        <v>79</v>
      </c>
      <c r="AG86" s="213" t="s">
        <v>33</v>
      </c>
      <c r="AH86" s="213" t="s">
        <v>263</v>
      </c>
      <c r="AI86" s="213" t="s">
        <v>264</v>
      </c>
      <c r="AJ86" s="213"/>
    </row>
    <row r="87" spans="2:36" s="36" customFormat="1" ht="59.15" customHeight="1" x14ac:dyDescent="0.35">
      <c r="B87" s="171"/>
      <c r="C87" s="171"/>
      <c r="D87" s="171"/>
      <c r="E87" s="175"/>
      <c r="F87" s="175"/>
      <c r="G87" s="175"/>
      <c r="H87" s="171"/>
      <c r="I87" s="171"/>
      <c r="J87" s="12" t="s">
        <v>111</v>
      </c>
      <c r="K87" s="8" t="s">
        <v>112</v>
      </c>
      <c r="L87" s="8" t="s">
        <v>85</v>
      </c>
      <c r="M87" s="53">
        <v>1</v>
      </c>
      <c r="N87" s="223"/>
      <c r="O87" s="171"/>
      <c r="P87" s="171"/>
      <c r="Q87" s="171"/>
      <c r="R87" s="229"/>
      <c r="S87" s="229"/>
      <c r="T87" s="208"/>
      <c r="U87" s="208"/>
      <c r="V87" s="231"/>
      <c r="W87" s="231"/>
      <c r="X87" s="231"/>
      <c r="Y87" s="231"/>
      <c r="Z87" s="231"/>
      <c r="AA87" s="231"/>
      <c r="AB87" s="231"/>
      <c r="AC87" s="223"/>
      <c r="AD87" s="188"/>
      <c r="AE87" s="188"/>
      <c r="AF87" s="171"/>
      <c r="AG87" s="223"/>
      <c r="AH87" s="223"/>
      <c r="AI87" s="223"/>
      <c r="AJ87" s="171"/>
    </row>
    <row r="88" spans="2:36" s="36" customFormat="1" ht="73" customHeight="1" x14ac:dyDescent="0.35">
      <c r="B88" s="172"/>
      <c r="C88" s="172"/>
      <c r="D88" s="172"/>
      <c r="E88" s="194"/>
      <c r="F88" s="194"/>
      <c r="G88" s="194"/>
      <c r="H88" s="172"/>
      <c r="I88" s="172"/>
      <c r="J88" s="12" t="s">
        <v>127</v>
      </c>
      <c r="K88" s="8" t="s">
        <v>128</v>
      </c>
      <c r="L88" s="8" t="s">
        <v>85</v>
      </c>
      <c r="M88" s="53">
        <v>38</v>
      </c>
      <c r="N88" s="186"/>
      <c r="O88" s="172"/>
      <c r="P88" s="172"/>
      <c r="Q88" s="172"/>
      <c r="R88" s="179"/>
      <c r="S88" s="179"/>
      <c r="T88" s="181"/>
      <c r="U88" s="181"/>
      <c r="V88" s="184"/>
      <c r="W88" s="184"/>
      <c r="X88" s="184"/>
      <c r="Y88" s="184"/>
      <c r="Z88" s="184"/>
      <c r="AA88" s="184"/>
      <c r="AB88" s="184"/>
      <c r="AC88" s="186"/>
      <c r="AD88" s="189"/>
      <c r="AE88" s="189"/>
      <c r="AF88" s="172"/>
      <c r="AG88" s="186"/>
      <c r="AH88" s="186"/>
      <c r="AI88" s="186"/>
      <c r="AJ88" s="172"/>
    </row>
    <row r="89" spans="2:36" s="36" customFormat="1" ht="93" customHeight="1" x14ac:dyDescent="0.35">
      <c r="B89" s="170" t="s">
        <v>265</v>
      </c>
      <c r="C89" s="170" t="s">
        <v>245</v>
      </c>
      <c r="D89" s="170" t="s">
        <v>66</v>
      </c>
      <c r="E89" s="174" t="s">
        <v>67</v>
      </c>
      <c r="F89" s="174" t="s">
        <v>134</v>
      </c>
      <c r="G89" s="174" t="s">
        <v>147</v>
      </c>
      <c r="H89" s="170" t="s">
        <v>70</v>
      </c>
      <c r="I89" s="170" t="s">
        <v>79</v>
      </c>
      <c r="J89" s="12" t="s">
        <v>215</v>
      </c>
      <c r="K89" s="8" t="s">
        <v>107</v>
      </c>
      <c r="L89" s="8" t="s">
        <v>86</v>
      </c>
      <c r="M89" s="53">
        <v>40</v>
      </c>
      <c r="N89" s="213" t="s">
        <v>108</v>
      </c>
      <c r="O89" s="170" t="s">
        <v>246</v>
      </c>
      <c r="P89" s="170" t="s">
        <v>75</v>
      </c>
      <c r="Q89" s="170" t="s">
        <v>76</v>
      </c>
      <c r="R89" s="228" t="s">
        <v>77</v>
      </c>
      <c r="S89" s="228" t="s">
        <v>109</v>
      </c>
      <c r="T89" s="207">
        <f>V89+Y89</f>
        <v>69000</v>
      </c>
      <c r="U89" s="207" t="s">
        <v>79</v>
      </c>
      <c r="V89" s="212">
        <v>58650</v>
      </c>
      <c r="W89" s="212" t="s">
        <v>79</v>
      </c>
      <c r="X89" s="212" t="s">
        <v>79</v>
      </c>
      <c r="Y89" s="212">
        <v>10350</v>
      </c>
      <c r="Z89" s="212" t="s">
        <v>79</v>
      </c>
      <c r="AA89" s="212" t="s">
        <v>79</v>
      </c>
      <c r="AB89" s="212">
        <v>31000</v>
      </c>
      <c r="AC89" s="213" t="s">
        <v>110</v>
      </c>
      <c r="AD89" s="274" t="s">
        <v>79</v>
      </c>
      <c r="AE89" s="274">
        <f>V89+Y89</f>
        <v>69000</v>
      </c>
      <c r="AF89" s="213" t="s">
        <v>79</v>
      </c>
      <c r="AG89" s="213" t="s">
        <v>33</v>
      </c>
      <c r="AH89" s="213" t="s">
        <v>171</v>
      </c>
      <c r="AI89" s="213" t="s">
        <v>241</v>
      </c>
      <c r="AJ89" s="213"/>
    </row>
    <row r="90" spans="2:36" s="36" customFormat="1" ht="59.15" customHeight="1" x14ac:dyDescent="0.35">
      <c r="B90" s="171"/>
      <c r="C90" s="171"/>
      <c r="D90" s="171"/>
      <c r="E90" s="175"/>
      <c r="F90" s="175"/>
      <c r="G90" s="175"/>
      <c r="H90" s="171"/>
      <c r="I90" s="171"/>
      <c r="J90" s="12" t="s">
        <v>111</v>
      </c>
      <c r="K90" s="8" t="s">
        <v>112</v>
      </c>
      <c r="L90" s="8" t="s">
        <v>85</v>
      </c>
      <c r="M90" s="53">
        <v>1</v>
      </c>
      <c r="N90" s="223"/>
      <c r="O90" s="171"/>
      <c r="P90" s="171"/>
      <c r="Q90" s="171"/>
      <c r="R90" s="229"/>
      <c r="S90" s="229"/>
      <c r="T90" s="208"/>
      <c r="U90" s="208"/>
      <c r="V90" s="231"/>
      <c r="W90" s="231"/>
      <c r="X90" s="231"/>
      <c r="Y90" s="231"/>
      <c r="Z90" s="231"/>
      <c r="AA90" s="231"/>
      <c r="AB90" s="231"/>
      <c r="AC90" s="223"/>
      <c r="AD90" s="188"/>
      <c r="AE90" s="188"/>
      <c r="AF90" s="171"/>
      <c r="AG90" s="223"/>
      <c r="AH90" s="223"/>
      <c r="AI90" s="223"/>
      <c r="AJ90" s="171"/>
    </row>
    <row r="91" spans="2:36" s="36" customFormat="1" ht="74.5" customHeight="1" x14ac:dyDescent="0.35">
      <c r="B91" s="172"/>
      <c r="C91" s="172"/>
      <c r="D91" s="172"/>
      <c r="E91" s="194"/>
      <c r="F91" s="194"/>
      <c r="G91" s="194"/>
      <c r="H91" s="172"/>
      <c r="I91" s="172"/>
      <c r="J91" s="12" t="s">
        <v>127</v>
      </c>
      <c r="K91" s="8" t="s">
        <v>128</v>
      </c>
      <c r="L91" s="8" t="s">
        <v>85</v>
      </c>
      <c r="M91" s="53">
        <v>38</v>
      </c>
      <c r="N91" s="186"/>
      <c r="O91" s="172"/>
      <c r="P91" s="172"/>
      <c r="Q91" s="172"/>
      <c r="R91" s="179"/>
      <c r="S91" s="179"/>
      <c r="T91" s="181"/>
      <c r="U91" s="181"/>
      <c r="V91" s="184"/>
      <c r="W91" s="184"/>
      <c r="X91" s="184"/>
      <c r="Y91" s="184"/>
      <c r="Z91" s="184"/>
      <c r="AA91" s="184"/>
      <c r="AB91" s="184"/>
      <c r="AC91" s="186"/>
      <c r="AD91" s="189"/>
      <c r="AE91" s="189"/>
      <c r="AF91" s="172"/>
      <c r="AG91" s="186"/>
      <c r="AH91" s="186"/>
      <c r="AI91" s="186"/>
      <c r="AJ91" s="172"/>
    </row>
    <row r="92" spans="2:36" ht="52" customHeight="1" x14ac:dyDescent="0.3">
      <c r="B92" s="177" t="s">
        <v>266</v>
      </c>
      <c r="C92" s="177" t="s">
        <v>252</v>
      </c>
      <c r="D92" s="177" t="s">
        <v>66</v>
      </c>
      <c r="E92" s="176" t="s">
        <v>67</v>
      </c>
      <c r="F92" s="176" t="s">
        <v>132</v>
      </c>
      <c r="G92" s="176" t="s">
        <v>69</v>
      </c>
      <c r="H92" s="177" t="s">
        <v>70</v>
      </c>
      <c r="I92" s="177" t="s">
        <v>79</v>
      </c>
      <c r="J92" s="12" t="s">
        <v>113</v>
      </c>
      <c r="K92" s="8" t="s">
        <v>114</v>
      </c>
      <c r="L92" s="8" t="s">
        <v>115</v>
      </c>
      <c r="M92" s="8">
        <v>1</v>
      </c>
      <c r="N92" s="187" t="s">
        <v>108</v>
      </c>
      <c r="O92" s="177" t="s">
        <v>246</v>
      </c>
      <c r="P92" s="177" t="s">
        <v>75</v>
      </c>
      <c r="Q92" s="177" t="s">
        <v>76</v>
      </c>
      <c r="R92" s="180" t="s">
        <v>77</v>
      </c>
      <c r="S92" s="180" t="s">
        <v>109</v>
      </c>
      <c r="T92" s="182">
        <f>V92+Y92</f>
        <v>55201.29</v>
      </c>
      <c r="U92" s="182" t="s">
        <v>79</v>
      </c>
      <c r="V92" s="185">
        <v>46921.1</v>
      </c>
      <c r="W92" s="185" t="s">
        <v>79</v>
      </c>
      <c r="X92" s="185" t="s">
        <v>79</v>
      </c>
      <c r="Y92" s="185">
        <v>8280.19</v>
      </c>
      <c r="Z92" s="185" t="s">
        <v>79</v>
      </c>
      <c r="AA92" s="185" t="s">
        <v>79</v>
      </c>
      <c r="AB92" s="185">
        <v>24800.58</v>
      </c>
      <c r="AC92" s="187" t="s">
        <v>80</v>
      </c>
      <c r="AD92" s="190" t="s">
        <v>79</v>
      </c>
      <c r="AE92" s="190">
        <f>V92+Y92</f>
        <v>55201.29</v>
      </c>
      <c r="AF92" s="187" t="s">
        <v>79</v>
      </c>
      <c r="AG92" s="187" t="s">
        <v>33</v>
      </c>
      <c r="AH92" s="187" t="s">
        <v>171</v>
      </c>
      <c r="AI92" s="187" t="s">
        <v>241</v>
      </c>
      <c r="AJ92" s="187"/>
    </row>
    <row r="93" spans="2:36" ht="52" x14ac:dyDescent="0.3">
      <c r="B93" s="177"/>
      <c r="C93" s="177"/>
      <c r="D93" s="177"/>
      <c r="E93" s="176"/>
      <c r="F93" s="176"/>
      <c r="G93" s="176"/>
      <c r="H93" s="177"/>
      <c r="I93" s="177"/>
      <c r="J93" s="12" t="s">
        <v>116</v>
      </c>
      <c r="K93" s="8" t="s">
        <v>117</v>
      </c>
      <c r="L93" s="8" t="s">
        <v>85</v>
      </c>
      <c r="M93" s="8">
        <v>1</v>
      </c>
      <c r="N93" s="187"/>
      <c r="O93" s="177"/>
      <c r="P93" s="177"/>
      <c r="Q93" s="177"/>
      <c r="R93" s="180"/>
      <c r="S93" s="180"/>
      <c r="T93" s="182"/>
      <c r="U93" s="182"/>
      <c r="V93" s="185"/>
      <c r="W93" s="185"/>
      <c r="X93" s="185"/>
      <c r="Y93" s="185"/>
      <c r="Z93" s="185"/>
      <c r="AA93" s="185"/>
      <c r="AB93" s="185"/>
      <c r="AC93" s="187"/>
      <c r="AD93" s="190"/>
      <c r="AE93" s="190"/>
      <c r="AF93" s="177"/>
      <c r="AG93" s="187"/>
      <c r="AH93" s="187"/>
      <c r="AI93" s="187"/>
      <c r="AJ93" s="177"/>
    </row>
    <row r="94" spans="2:36" ht="39" x14ac:dyDescent="0.3">
      <c r="B94" s="177"/>
      <c r="C94" s="177"/>
      <c r="D94" s="177"/>
      <c r="E94" s="176"/>
      <c r="F94" s="176"/>
      <c r="G94" s="176"/>
      <c r="H94" s="177"/>
      <c r="I94" s="177"/>
      <c r="J94" s="12" t="s">
        <v>216</v>
      </c>
      <c r="K94" s="8" t="s">
        <v>118</v>
      </c>
      <c r="L94" s="8" t="s">
        <v>119</v>
      </c>
      <c r="M94" s="8">
        <v>1</v>
      </c>
      <c r="N94" s="187"/>
      <c r="O94" s="177"/>
      <c r="P94" s="177"/>
      <c r="Q94" s="177"/>
      <c r="R94" s="180"/>
      <c r="S94" s="180"/>
      <c r="T94" s="182"/>
      <c r="U94" s="182"/>
      <c r="V94" s="185"/>
      <c r="W94" s="185"/>
      <c r="X94" s="185"/>
      <c r="Y94" s="185"/>
      <c r="Z94" s="185"/>
      <c r="AA94" s="185"/>
      <c r="AB94" s="185"/>
      <c r="AC94" s="187"/>
      <c r="AD94" s="190"/>
      <c r="AE94" s="190"/>
      <c r="AF94" s="177"/>
      <c r="AG94" s="187"/>
      <c r="AH94" s="187"/>
      <c r="AI94" s="187"/>
      <c r="AJ94" s="177"/>
    </row>
    <row r="95" spans="2:36" ht="26" x14ac:dyDescent="0.3">
      <c r="B95" s="177"/>
      <c r="C95" s="177"/>
      <c r="D95" s="177"/>
      <c r="E95" s="176"/>
      <c r="F95" s="176"/>
      <c r="G95" s="176"/>
      <c r="H95" s="177"/>
      <c r="I95" s="177"/>
      <c r="J95" s="12" t="s">
        <v>120</v>
      </c>
      <c r="K95" s="8" t="s">
        <v>121</v>
      </c>
      <c r="L95" s="8" t="s">
        <v>119</v>
      </c>
      <c r="M95" s="53">
        <v>1</v>
      </c>
      <c r="N95" s="187"/>
      <c r="O95" s="177"/>
      <c r="P95" s="177"/>
      <c r="Q95" s="177"/>
      <c r="R95" s="180"/>
      <c r="S95" s="180"/>
      <c r="T95" s="182"/>
      <c r="U95" s="182"/>
      <c r="V95" s="185"/>
      <c r="W95" s="185"/>
      <c r="X95" s="185"/>
      <c r="Y95" s="185"/>
      <c r="Z95" s="185"/>
      <c r="AA95" s="185"/>
      <c r="AB95" s="185"/>
      <c r="AC95" s="187"/>
      <c r="AD95" s="190"/>
      <c r="AE95" s="190"/>
      <c r="AF95" s="177"/>
      <c r="AG95" s="187"/>
      <c r="AH95" s="187"/>
      <c r="AI95" s="187"/>
      <c r="AJ95" s="177"/>
    </row>
    <row r="96" spans="2:36" s="36" customFormat="1" ht="132" customHeight="1" x14ac:dyDescent="0.35">
      <c r="B96" s="177" t="s">
        <v>186</v>
      </c>
      <c r="C96" s="177" t="s">
        <v>187</v>
      </c>
      <c r="D96" s="177" t="s">
        <v>106</v>
      </c>
      <c r="E96" s="176" t="s">
        <v>67</v>
      </c>
      <c r="F96" s="176" t="s">
        <v>188</v>
      </c>
      <c r="G96" s="176" t="s">
        <v>147</v>
      </c>
      <c r="H96" s="177" t="s">
        <v>70</v>
      </c>
      <c r="I96" s="177" t="s">
        <v>79</v>
      </c>
      <c r="J96" s="12" t="s">
        <v>215</v>
      </c>
      <c r="K96" s="8" t="s">
        <v>107</v>
      </c>
      <c r="L96" s="8" t="s">
        <v>86</v>
      </c>
      <c r="M96" s="8">
        <v>40</v>
      </c>
      <c r="N96" s="187" t="s">
        <v>108</v>
      </c>
      <c r="O96" s="177" t="s">
        <v>189</v>
      </c>
      <c r="P96" s="177" t="s">
        <v>75</v>
      </c>
      <c r="Q96" s="177" t="s">
        <v>76</v>
      </c>
      <c r="R96" s="180" t="s">
        <v>77</v>
      </c>
      <c r="S96" s="180" t="s">
        <v>109</v>
      </c>
      <c r="T96" s="182">
        <f>V96+Y96</f>
        <v>153010</v>
      </c>
      <c r="U96" s="182" t="s">
        <v>98</v>
      </c>
      <c r="V96" s="212">
        <v>130058.5</v>
      </c>
      <c r="W96" s="185" t="s">
        <v>79</v>
      </c>
      <c r="X96" s="185" t="s">
        <v>79</v>
      </c>
      <c r="Y96" s="185">
        <v>22951.5</v>
      </c>
      <c r="Z96" s="185" t="s">
        <v>98</v>
      </c>
      <c r="AA96" s="185" t="s">
        <v>79</v>
      </c>
      <c r="AB96" s="185">
        <v>68743.62</v>
      </c>
      <c r="AC96" s="187" t="s">
        <v>149</v>
      </c>
      <c r="AD96" s="190" t="s">
        <v>79</v>
      </c>
      <c r="AE96" s="190">
        <f>V96+Y96</f>
        <v>153010</v>
      </c>
      <c r="AF96" s="187" t="s">
        <v>79</v>
      </c>
      <c r="AG96" s="187" t="s">
        <v>33</v>
      </c>
      <c r="AH96" s="187" t="s">
        <v>161</v>
      </c>
      <c r="AI96" s="187" t="s">
        <v>162</v>
      </c>
      <c r="AJ96" s="187"/>
    </row>
    <row r="97" spans="2:36" s="36" customFormat="1" ht="86.15" customHeight="1" x14ac:dyDescent="0.35">
      <c r="B97" s="177"/>
      <c r="C97" s="177"/>
      <c r="D97" s="177"/>
      <c r="E97" s="176"/>
      <c r="F97" s="176"/>
      <c r="G97" s="176"/>
      <c r="H97" s="177"/>
      <c r="I97" s="177"/>
      <c r="J97" s="12" t="s">
        <v>111</v>
      </c>
      <c r="K97" s="8" t="s">
        <v>112</v>
      </c>
      <c r="L97" s="8" t="s">
        <v>85</v>
      </c>
      <c r="M97" s="8">
        <v>2</v>
      </c>
      <c r="N97" s="187"/>
      <c r="O97" s="177"/>
      <c r="P97" s="177"/>
      <c r="Q97" s="177"/>
      <c r="R97" s="180"/>
      <c r="S97" s="180"/>
      <c r="T97" s="182"/>
      <c r="U97" s="182"/>
      <c r="V97" s="231"/>
      <c r="W97" s="185"/>
      <c r="X97" s="185"/>
      <c r="Y97" s="185"/>
      <c r="Z97" s="185"/>
      <c r="AA97" s="185"/>
      <c r="AB97" s="185"/>
      <c r="AC97" s="187"/>
      <c r="AD97" s="190"/>
      <c r="AE97" s="190"/>
      <c r="AF97" s="177"/>
      <c r="AG97" s="187"/>
      <c r="AH97" s="187"/>
      <c r="AI97" s="187"/>
      <c r="AJ97" s="177"/>
    </row>
    <row r="98" spans="2:36" s="36" customFormat="1" ht="59.15" customHeight="1" x14ac:dyDescent="0.35">
      <c r="B98" s="177"/>
      <c r="C98" s="177"/>
      <c r="D98" s="177"/>
      <c r="E98" s="176"/>
      <c r="F98" s="176"/>
      <c r="G98" s="176"/>
      <c r="H98" s="177"/>
      <c r="I98" s="177"/>
      <c r="J98" s="12" t="s">
        <v>127</v>
      </c>
      <c r="K98" s="8" t="s">
        <v>128</v>
      </c>
      <c r="L98" s="8" t="s">
        <v>85</v>
      </c>
      <c r="M98" s="53">
        <v>130</v>
      </c>
      <c r="N98" s="187"/>
      <c r="O98" s="177"/>
      <c r="P98" s="177"/>
      <c r="Q98" s="177"/>
      <c r="R98" s="180"/>
      <c r="S98" s="180"/>
      <c r="T98" s="182"/>
      <c r="U98" s="182"/>
      <c r="V98" s="184"/>
      <c r="W98" s="185"/>
      <c r="X98" s="185"/>
      <c r="Y98" s="185"/>
      <c r="Z98" s="185"/>
      <c r="AA98" s="185"/>
      <c r="AB98" s="185"/>
      <c r="AC98" s="187"/>
      <c r="AD98" s="190"/>
      <c r="AE98" s="190"/>
      <c r="AF98" s="177"/>
      <c r="AG98" s="187"/>
      <c r="AH98" s="187"/>
      <c r="AI98" s="187"/>
      <c r="AJ98" s="177"/>
    </row>
    <row r="99" spans="2:36" s="36" customFormat="1" ht="104.15" customHeight="1" x14ac:dyDescent="0.35">
      <c r="B99" s="177" t="s">
        <v>190</v>
      </c>
      <c r="C99" s="177" t="s">
        <v>191</v>
      </c>
      <c r="D99" s="177" t="s">
        <v>106</v>
      </c>
      <c r="E99" s="176" t="s">
        <v>67</v>
      </c>
      <c r="F99" s="176" t="s">
        <v>134</v>
      </c>
      <c r="G99" s="176" t="s">
        <v>147</v>
      </c>
      <c r="H99" s="170" t="s">
        <v>70</v>
      </c>
      <c r="I99" s="177" t="s">
        <v>79</v>
      </c>
      <c r="J99" s="12" t="s">
        <v>215</v>
      </c>
      <c r="K99" s="8" t="s">
        <v>107</v>
      </c>
      <c r="L99" s="8" t="s">
        <v>86</v>
      </c>
      <c r="M99" s="8">
        <v>40</v>
      </c>
      <c r="N99" s="187" t="s">
        <v>108</v>
      </c>
      <c r="O99" s="177" t="s">
        <v>192</v>
      </c>
      <c r="P99" s="177" t="s">
        <v>75</v>
      </c>
      <c r="Q99" s="177" t="s">
        <v>76</v>
      </c>
      <c r="R99" s="180" t="s">
        <v>77</v>
      </c>
      <c r="S99" s="228" t="s">
        <v>109</v>
      </c>
      <c r="T99" s="207">
        <f>V99+Y99</f>
        <v>75900</v>
      </c>
      <c r="U99" s="207" t="s">
        <v>98</v>
      </c>
      <c r="V99" s="212">
        <v>64515</v>
      </c>
      <c r="W99" s="212" t="s">
        <v>79</v>
      </c>
      <c r="X99" s="212" t="s">
        <v>79</v>
      </c>
      <c r="Y99" s="212">
        <v>11385</v>
      </c>
      <c r="Z99" s="212" t="s">
        <v>79</v>
      </c>
      <c r="AA99" s="212" t="s">
        <v>79</v>
      </c>
      <c r="AB99" s="212">
        <v>34100</v>
      </c>
      <c r="AC99" s="213" t="s">
        <v>110</v>
      </c>
      <c r="AD99" s="274" t="s">
        <v>79</v>
      </c>
      <c r="AE99" s="274">
        <f>V99+Y99</f>
        <v>75900</v>
      </c>
      <c r="AF99" s="213" t="s">
        <v>79</v>
      </c>
      <c r="AG99" s="187" t="s">
        <v>33</v>
      </c>
      <c r="AH99" s="187" t="s">
        <v>161</v>
      </c>
      <c r="AI99" s="187" t="s">
        <v>162</v>
      </c>
      <c r="AJ99" s="213"/>
    </row>
    <row r="100" spans="2:36" s="36" customFormat="1" ht="65.150000000000006" customHeight="1" x14ac:dyDescent="0.35">
      <c r="B100" s="177"/>
      <c r="C100" s="177"/>
      <c r="D100" s="177"/>
      <c r="E100" s="176"/>
      <c r="F100" s="176"/>
      <c r="G100" s="176"/>
      <c r="H100" s="171"/>
      <c r="I100" s="177"/>
      <c r="J100" s="12" t="s">
        <v>111</v>
      </c>
      <c r="K100" s="8" t="s">
        <v>112</v>
      </c>
      <c r="L100" s="8" t="s">
        <v>85</v>
      </c>
      <c r="M100" s="8">
        <v>1</v>
      </c>
      <c r="N100" s="187"/>
      <c r="O100" s="177"/>
      <c r="P100" s="177"/>
      <c r="Q100" s="177"/>
      <c r="R100" s="180"/>
      <c r="S100" s="229"/>
      <c r="T100" s="208"/>
      <c r="U100" s="208"/>
      <c r="V100" s="231"/>
      <c r="W100" s="231"/>
      <c r="X100" s="231"/>
      <c r="Y100" s="231"/>
      <c r="Z100" s="231"/>
      <c r="AA100" s="231"/>
      <c r="AB100" s="231"/>
      <c r="AC100" s="223"/>
      <c r="AD100" s="188"/>
      <c r="AE100" s="188"/>
      <c r="AF100" s="171"/>
      <c r="AG100" s="187"/>
      <c r="AH100" s="187"/>
      <c r="AI100" s="187"/>
      <c r="AJ100" s="171"/>
    </row>
    <row r="101" spans="2:36" s="36" customFormat="1" ht="144.65" customHeight="1" x14ac:dyDescent="0.35">
      <c r="B101" s="177"/>
      <c r="C101" s="177"/>
      <c r="D101" s="177"/>
      <c r="E101" s="176"/>
      <c r="F101" s="176"/>
      <c r="G101" s="176"/>
      <c r="H101" s="172"/>
      <c r="I101" s="177"/>
      <c r="J101" s="12" t="s">
        <v>127</v>
      </c>
      <c r="K101" s="8" t="s">
        <v>128</v>
      </c>
      <c r="L101" s="8" t="s">
        <v>85</v>
      </c>
      <c r="M101" s="53">
        <v>45</v>
      </c>
      <c r="N101" s="187"/>
      <c r="O101" s="177"/>
      <c r="P101" s="177"/>
      <c r="Q101" s="177"/>
      <c r="R101" s="180"/>
      <c r="S101" s="179"/>
      <c r="T101" s="181"/>
      <c r="U101" s="181"/>
      <c r="V101" s="184"/>
      <c r="W101" s="184"/>
      <c r="X101" s="184"/>
      <c r="Y101" s="184"/>
      <c r="Z101" s="184"/>
      <c r="AA101" s="184"/>
      <c r="AB101" s="184"/>
      <c r="AC101" s="186"/>
      <c r="AD101" s="189"/>
      <c r="AE101" s="189"/>
      <c r="AF101" s="172"/>
      <c r="AG101" s="187"/>
      <c r="AH101" s="187"/>
      <c r="AI101" s="187"/>
      <c r="AJ101" s="172"/>
    </row>
    <row r="102" spans="2:36" s="36" customFormat="1" ht="91" x14ac:dyDescent="0.35">
      <c r="B102" s="170" t="s">
        <v>193</v>
      </c>
      <c r="C102" s="170" t="s">
        <v>194</v>
      </c>
      <c r="D102" s="170" t="s">
        <v>106</v>
      </c>
      <c r="E102" s="174" t="s">
        <v>67</v>
      </c>
      <c r="F102" s="174" t="s">
        <v>134</v>
      </c>
      <c r="G102" s="174" t="s">
        <v>147</v>
      </c>
      <c r="H102" s="170" t="s">
        <v>70</v>
      </c>
      <c r="I102" s="170" t="s">
        <v>79</v>
      </c>
      <c r="J102" s="12" t="s">
        <v>215</v>
      </c>
      <c r="K102" s="8" t="s">
        <v>107</v>
      </c>
      <c r="L102" s="8" t="s">
        <v>86</v>
      </c>
      <c r="M102" s="53">
        <v>40</v>
      </c>
      <c r="N102" s="213" t="s">
        <v>108</v>
      </c>
      <c r="O102" s="170" t="s">
        <v>189</v>
      </c>
      <c r="P102" s="170" t="s">
        <v>75</v>
      </c>
      <c r="Q102" s="170" t="s">
        <v>76</v>
      </c>
      <c r="R102" s="228" t="s">
        <v>77</v>
      </c>
      <c r="S102" s="228" t="s">
        <v>109</v>
      </c>
      <c r="T102" s="207">
        <f>V102+Y102</f>
        <v>103500</v>
      </c>
      <c r="U102" s="207" t="s">
        <v>98</v>
      </c>
      <c r="V102" s="212">
        <v>87975</v>
      </c>
      <c r="W102" s="212" t="s">
        <v>79</v>
      </c>
      <c r="X102" s="212" t="s">
        <v>79</v>
      </c>
      <c r="Y102" s="212">
        <v>15525</v>
      </c>
      <c r="Z102" s="212" t="s">
        <v>79</v>
      </c>
      <c r="AA102" s="212" t="s">
        <v>79</v>
      </c>
      <c r="AB102" s="212">
        <v>46500</v>
      </c>
      <c r="AC102" s="213" t="s">
        <v>110</v>
      </c>
      <c r="AD102" s="274" t="s">
        <v>79</v>
      </c>
      <c r="AE102" s="274">
        <f>V102+Y102</f>
        <v>103500</v>
      </c>
      <c r="AF102" s="213" t="s">
        <v>79</v>
      </c>
      <c r="AG102" s="187" t="s">
        <v>33</v>
      </c>
      <c r="AH102" s="187" t="s">
        <v>161</v>
      </c>
      <c r="AI102" s="187" t="s">
        <v>162</v>
      </c>
      <c r="AJ102" s="213"/>
    </row>
    <row r="103" spans="2:36" s="36" customFormat="1" ht="101.15" customHeight="1" x14ac:dyDescent="0.35">
      <c r="B103" s="171"/>
      <c r="C103" s="171"/>
      <c r="D103" s="171"/>
      <c r="E103" s="175"/>
      <c r="F103" s="175"/>
      <c r="G103" s="175"/>
      <c r="H103" s="171"/>
      <c r="I103" s="171"/>
      <c r="J103" s="12" t="s">
        <v>111</v>
      </c>
      <c r="K103" s="8" t="s">
        <v>112</v>
      </c>
      <c r="L103" s="8" t="s">
        <v>85</v>
      </c>
      <c r="M103" s="53">
        <v>1</v>
      </c>
      <c r="N103" s="223"/>
      <c r="O103" s="171"/>
      <c r="P103" s="171"/>
      <c r="Q103" s="171"/>
      <c r="R103" s="229"/>
      <c r="S103" s="229"/>
      <c r="T103" s="208"/>
      <c r="U103" s="208"/>
      <c r="V103" s="231"/>
      <c r="W103" s="231"/>
      <c r="X103" s="231"/>
      <c r="Y103" s="231"/>
      <c r="Z103" s="231"/>
      <c r="AA103" s="231"/>
      <c r="AB103" s="231"/>
      <c r="AC103" s="223"/>
      <c r="AD103" s="188"/>
      <c r="AE103" s="188"/>
      <c r="AF103" s="171"/>
      <c r="AG103" s="187"/>
      <c r="AH103" s="187"/>
      <c r="AI103" s="187"/>
      <c r="AJ103" s="171"/>
    </row>
    <row r="104" spans="2:36" s="36" customFormat="1" ht="101.15" customHeight="1" x14ac:dyDescent="0.35">
      <c r="B104" s="172"/>
      <c r="C104" s="172"/>
      <c r="D104" s="172"/>
      <c r="E104" s="194"/>
      <c r="F104" s="194"/>
      <c r="G104" s="194"/>
      <c r="H104" s="172"/>
      <c r="I104" s="172"/>
      <c r="J104" s="12" t="s">
        <v>127</v>
      </c>
      <c r="K104" s="8" t="s">
        <v>128</v>
      </c>
      <c r="L104" s="8" t="s">
        <v>85</v>
      </c>
      <c r="M104" s="53">
        <v>48</v>
      </c>
      <c r="N104" s="186"/>
      <c r="O104" s="172"/>
      <c r="P104" s="172"/>
      <c r="Q104" s="172"/>
      <c r="R104" s="179"/>
      <c r="S104" s="179"/>
      <c r="T104" s="181"/>
      <c r="U104" s="181"/>
      <c r="V104" s="184"/>
      <c r="W104" s="184"/>
      <c r="X104" s="184"/>
      <c r="Y104" s="184"/>
      <c r="Z104" s="184"/>
      <c r="AA104" s="184"/>
      <c r="AB104" s="184"/>
      <c r="AC104" s="186"/>
      <c r="AD104" s="189"/>
      <c r="AE104" s="189"/>
      <c r="AF104" s="172"/>
      <c r="AG104" s="187"/>
      <c r="AH104" s="187"/>
      <c r="AI104" s="187"/>
      <c r="AJ104" s="172"/>
    </row>
    <row r="105" spans="2:36" s="36" customFormat="1" ht="125.5" customHeight="1" x14ac:dyDescent="0.35">
      <c r="B105" s="170" t="s">
        <v>195</v>
      </c>
      <c r="C105" s="170" t="s">
        <v>196</v>
      </c>
      <c r="D105" s="170" t="s">
        <v>66</v>
      </c>
      <c r="E105" s="174" t="s">
        <v>67</v>
      </c>
      <c r="F105" s="174" t="s">
        <v>134</v>
      </c>
      <c r="G105" s="174" t="s">
        <v>147</v>
      </c>
      <c r="H105" s="170" t="s">
        <v>70</v>
      </c>
      <c r="I105" s="170" t="s">
        <v>79</v>
      </c>
      <c r="J105" s="12" t="s">
        <v>215</v>
      </c>
      <c r="K105" s="8" t="s">
        <v>107</v>
      </c>
      <c r="L105" s="8" t="s">
        <v>86</v>
      </c>
      <c r="M105" s="53">
        <v>40</v>
      </c>
      <c r="N105" s="213" t="s">
        <v>108</v>
      </c>
      <c r="O105" s="170" t="s">
        <v>158</v>
      </c>
      <c r="P105" s="170" t="s">
        <v>75</v>
      </c>
      <c r="Q105" s="170" t="s">
        <v>76</v>
      </c>
      <c r="R105" s="228" t="s">
        <v>77</v>
      </c>
      <c r="S105" s="228" t="s">
        <v>109</v>
      </c>
      <c r="T105" s="207">
        <f>V105+Y105</f>
        <v>64200</v>
      </c>
      <c r="U105" s="207" t="s">
        <v>98</v>
      </c>
      <c r="V105" s="212">
        <v>54570</v>
      </c>
      <c r="W105" s="212" t="s">
        <v>79</v>
      </c>
      <c r="X105" s="212" t="s">
        <v>79</v>
      </c>
      <c r="Y105" s="212">
        <v>9630</v>
      </c>
      <c r="Z105" s="212" t="s">
        <v>79</v>
      </c>
      <c r="AA105" s="212" t="s">
        <v>79</v>
      </c>
      <c r="AB105" s="212">
        <v>28843.48</v>
      </c>
      <c r="AC105" s="213" t="s">
        <v>110</v>
      </c>
      <c r="AD105" s="274" t="s">
        <v>79</v>
      </c>
      <c r="AE105" s="274">
        <f>V105+Y105</f>
        <v>64200</v>
      </c>
      <c r="AF105" s="213" t="s">
        <v>79</v>
      </c>
      <c r="AG105" s="213" t="s">
        <v>33</v>
      </c>
      <c r="AH105" s="213" t="s">
        <v>703</v>
      </c>
      <c r="AI105" s="213" t="s">
        <v>162</v>
      </c>
      <c r="AJ105" s="213"/>
    </row>
    <row r="106" spans="2:36" s="36" customFormat="1" ht="153" customHeight="1" x14ac:dyDescent="0.35">
      <c r="B106" s="172"/>
      <c r="C106" s="172"/>
      <c r="D106" s="172"/>
      <c r="E106" s="194"/>
      <c r="F106" s="194"/>
      <c r="G106" s="194"/>
      <c r="H106" s="172"/>
      <c r="I106" s="172"/>
      <c r="J106" s="12" t="s">
        <v>127</v>
      </c>
      <c r="K106" s="8" t="s">
        <v>128</v>
      </c>
      <c r="L106" s="8" t="s">
        <v>85</v>
      </c>
      <c r="M106" s="53">
        <v>30</v>
      </c>
      <c r="N106" s="186"/>
      <c r="O106" s="172"/>
      <c r="P106" s="172"/>
      <c r="Q106" s="172"/>
      <c r="R106" s="179"/>
      <c r="S106" s="179"/>
      <c r="T106" s="181"/>
      <c r="U106" s="181"/>
      <c r="V106" s="184"/>
      <c r="W106" s="184"/>
      <c r="X106" s="184"/>
      <c r="Y106" s="184"/>
      <c r="Z106" s="184"/>
      <c r="AA106" s="184"/>
      <c r="AB106" s="184"/>
      <c r="AC106" s="186"/>
      <c r="AD106" s="189"/>
      <c r="AE106" s="189"/>
      <c r="AF106" s="172"/>
      <c r="AG106" s="186"/>
      <c r="AH106" s="186"/>
      <c r="AI106" s="186"/>
      <c r="AJ106" s="172"/>
    </row>
    <row r="107" spans="2:36" s="36" customFormat="1" ht="288.64999999999998" customHeight="1" x14ac:dyDescent="0.35">
      <c r="B107" s="23" t="s">
        <v>198</v>
      </c>
      <c r="C107" s="23" t="s">
        <v>199</v>
      </c>
      <c r="D107" s="23" t="s">
        <v>66</v>
      </c>
      <c r="E107" s="19" t="s">
        <v>67</v>
      </c>
      <c r="F107" s="19" t="s">
        <v>134</v>
      </c>
      <c r="G107" s="19" t="s">
        <v>147</v>
      </c>
      <c r="H107" s="23" t="s">
        <v>70</v>
      </c>
      <c r="I107" s="23" t="s">
        <v>79</v>
      </c>
      <c r="J107" s="12" t="s">
        <v>127</v>
      </c>
      <c r="K107" s="8" t="s">
        <v>128</v>
      </c>
      <c r="L107" s="8" t="s">
        <v>85</v>
      </c>
      <c r="M107" s="53">
        <v>5</v>
      </c>
      <c r="N107" s="22" t="s">
        <v>108</v>
      </c>
      <c r="O107" s="23" t="s">
        <v>197</v>
      </c>
      <c r="P107" s="23" t="s">
        <v>75</v>
      </c>
      <c r="Q107" s="23" t="s">
        <v>76</v>
      </c>
      <c r="R107" s="49" t="s">
        <v>77</v>
      </c>
      <c r="S107" s="49" t="s">
        <v>109</v>
      </c>
      <c r="T107" s="24">
        <f>V107+Y107</f>
        <v>64200</v>
      </c>
      <c r="U107" s="24" t="s">
        <v>98</v>
      </c>
      <c r="V107" s="25">
        <v>54570</v>
      </c>
      <c r="W107" s="25" t="s">
        <v>79</v>
      </c>
      <c r="X107" s="25" t="s">
        <v>79</v>
      </c>
      <c r="Y107" s="25">
        <v>9630</v>
      </c>
      <c r="Z107" s="25" t="s">
        <v>79</v>
      </c>
      <c r="AA107" s="25" t="s">
        <v>79</v>
      </c>
      <c r="AB107" s="25">
        <v>28843.48</v>
      </c>
      <c r="AC107" s="22" t="s">
        <v>110</v>
      </c>
      <c r="AD107" s="167" t="s">
        <v>79</v>
      </c>
      <c r="AE107" s="167">
        <f>V107+Y107</f>
        <v>64200</v>
      </c>
      <c r="AF107" s="22" t="s">
        <v>79</v>
      </c>
      <c r="AG107" s="22" t="s">
        <v>33</v>
      </c>
      <c r="AH107" s="22" t="s">
        <v>161</v>
      </c>
      <c r="AI107" s="22" t="s">
        <v>162</v>
      </c>
      <c r="AJ107" s="22"/>
    </row>
    <row r="108" spans="2:36" ht="52" customHeight="1" x14ac:dyDescent="0.3">
      <c r="B108" s="177" t="s">
        <v>200</v>
      </c>
      <c r="C108" s="177" t="s">
        <v>201</v>
      </c>
      <c r="D108" s="177" t="s">
        <v>66</v>
      </c>
      <c r="E108" s="176" t="s">
        <v>67</v>
      </c>
      <c r="F108" s="176" t="s">
        <v>132</v>
      </c>
      <c r="G108" s="176" t="s">
        <v>69</v>
      </c>
      <c r="H108" s="177" t="s">
        <v>70</v>
      </c>
      <c r="I108" s="177" t="s">
        <v>79</v>
      </c>
      <c r="J108" s="12" t="s">
        <v>113</v>
      </c>
      <c r="K108" s="8" t="s">
        <v>114</v>
      </c>
      <c r="L108" s="8" t="s">
        <v>115</v>
      </c>
      <c r="M108" s="8">
        <v>1.5</v>
      </c>
      <c r="N108" s="187" t="s">
        <v>108</v>
      </c>
      <c r="O108" s="177" t="s">
        <v>168</v>
      </c>
      <c r="P108" s="177" t="s">
        <v>75</v>
      </c>
      <c r="Q108" s="177" t="s">
        <v>76</v>
      </c>
      <c r="R108" s="180" t="s">
        <v>77</v>
      </c>
      <c r="S108" s="180" t="s">
        <v>109</v>
      </c>
      <c r="T108" s="182">
        <f>+V108+Y108</f>
        <v>112350</v>
      </c>
      <c r="U108" s="182" t="s">
        <v>98</v>
      </c>
      <c r="V108" s="185">
        <v>95497.5</v>
      </c>
      <c r="W108" s="185" t="s">
        <v>79</v>
      </c>
      <c r="X108" s="185" t="s">
        <v>79</v>
      </c>
      <c r="Y108" s="185">
        <v>16852.5</v>
      </c>
      <c r="Z108" s="185" t="s">
        <v>79</v>
      </c>
      <c r="AA108" s="185" t="s">
        <v>79</v>
      </c>
      <c r="AB108" s="185">
        <v>50476.09</v>
      </c>
      <c r="AC108" s="187" t="s">
        <v>80</v>
      </c>
      <c r="AD108" s="190" t="s">
        <v>79</v>
      </c>
      <c r="AE108" s="190">
        <f>V108+Y108</f>
        <v>112350</v>
      </c>
      <c r="AF108" s="187" t="s">
        <v>79</v>
      </c>
      <c r="AG108" s="187" t="s">
        <v>33</v>
      </c>
      <c r="AH108" s="187" t="s">
        <v>161</v>
      </c>
      <c r="AI108" s="187" t="s">
        <v>162</v>
      </c>
      <c r="AJ108" s="187"/>
    </row>
    <row r="109" spans="2:36" ht="52" x14ac:dyDescent="0.3">
      <c r="B109" s="177"/>
      <c r="C109" s="177"/>
      <c r="D109" s="177"/>
      <c r="E109" s="176"/>
      <c r="F109" s="176"/>
      <c r="G109" s="176"/>
      <c r="H109" s="177"/>
      <c r="I109" s="177"/>
      <c r="J109" s="12" t="s">
        <v>116</v>
      </c>
      <c r="K109" s="8" t="s">
        <v>117</v>
      </c>
      <c r="L109" s="8" t="s">
        <v>85</v>
      </c>
      <c r="M109" s="8">
        <v>1</v>
      </c>
      <c r="N109" s="187"/>
      <c r="O109" s="177"/>
      <c r="P109" s="177"/>
      <c r="Q109" s="177"/>
      <c r="R109" s="180"/>
      <c r="S109" s="180"/>
      <c r="T109" s="182"/>
      <c r="U109" s="182"/>
      <c r="V109" s="185"/>
      <c r="W109" s="185"/>
      <c r="X109" s="185"/>
      <c r="Y109" s="185"/>
      <c r="Z109" s="185"/>
      <c r="AA109" s="185"/>
      <c r="AB109" s="185"/>
      <c r="AC109" s="187"/>
      <c r="AD109" s="190"/>
      <c r="AE109" s="190"/>
      <c r="AF109" s="177"/>
      <c r="AG109" s="187"/>
      <c r="AH109" s="187"/>
      <c r="AI109" s="187"/>
      <c r="AJ109" s="177"/>
    </row>
    <row r="110" spans="2:36" ht="39" x14ac:dyDescent="0.3">
      <c r="B110" s="177"/>
      <c r="C110" s="177"/>
      <c r="D110" s="177"/>
      <c r="E110" s="176"/>
      <c r="F110" s="176"/>
      <c r="G110" s="176"/>
      <c r="H110" s="177"/>
      <c r="I110" s="177"/>
      <c r="J110" s="12" t="s">
        <v>216</v>
      </c>
      <c r="K110" s="8" t="s">
        <v>118</v>
      </c>
      <c r="L110" s="8" t="s">
        <v>119</v>
      </c>
      <c r="M110" s="8">
        <v>1</v>
      </c>
      <c r="N110" s="187"/>
      <c r="O110" s="177"/>
      <c r="P110" s="177"/>
      <c r="Q110" s="177"/>
      <c r="R110" s="180"/>
      <c r="S110" s="180"/>
      <c r="T110" s="182"/>
      <c r="U110" s="182"/>
      <c r="V110" s="185"/>
      <c r="W110" s="185"/>
      <c r="X110" s="185"/>
      <c r="Y110" s="185"/>
      <c r="Z110" s="185"/>
      <c r="AA110" s="185"/>
      <c r="AB110" s="185"/>
      <c r="AC110" s="187"/>
      <c r="AD110" s="190"/>
      <c r="AE110" s="190"/>
      <c r="AF110" s="177"/>
      <c r="AG110" s="187"/>
      <c r="AH110" s="187"/>
      <c r="AI110" s="187"/>
      <c r="AJ110" s="177"/>
    </row>
    <row r="111" spans="2:36" ht="26" x14ac:dyDescent="0.3">
      <c r="B111" s="177"/>
      <c r="C111" s="177"/>
      <c r="D111" s="177"/>
      <c r="E111" s="176"/>
      <c r="F111" s="176"/>
      <c r="G111" s="176"/>
      <c r="H111" s="177"/>
      <c r="I111" s="177"/>
      <c r="J111" s="12" t="s">
        <v>120</v>
      </c>
      <c r="K111" s="8" t="s">
        <v>121</v>
      </c>
      <c r="L111" s="8" t="s">
        <v>119</v>
      </c>
      <c r="M111" s="53">
        <v>1</v>
      </c>
      <c r="N111" s="187"/>
      <c r="O111" s="177"/>
      <c r="P111" s="177"/>
      <c r="Q111" s="177"/>
      <c r="R111" s="180"/>
      <c r="S111" s="180"/>
      <c r="T111" s="182"/>
      <c r="U111" s="182"/>
      <c r="V111" s="185"/>
      <c r="W111" s="185"/>
      <c r="X111" s="185"/>
      <c r="Y111" s="185"/>
      <c r="Z111" s="185"/>
      <c r="AA111" s="185"/>
      <c r="AB111" s="185"/>
      <c r="AC111" s="187"/>
      <c r="AD111" s="190"/>
      <c r="AE111" s="190"/>
      <c r="AF111" s="177"/>
      <c r="AG111" s="187"/>
      <c r="AH111" s="187"/>
      <c r="AI111" s="187"/>
      <c r="AJ111" s="177"/>
    </row>
    <row r="112" spans="2:36" s="36" customFormat="1" ht="95.15" customHeight="1" x14ac:dyDescent="0.35">
      <c r="B112" s="170" t="s">
        <v>202</v>
      </c>
      <c r="C112" s="170" t="s">
        <v>203</v>
      </c>
      <c r="D112" s="170" t="s">
        <v>66</v>
      </c>
      <c r="E112" s="174" t="s">
        <v>67</v>
      </c>
      <c r="F112" s="174" t="s">
        <v>134</v>
      </c>
      <c r="G112" s="174" t="s">
        <v>147</v>
      </c>
      <c r="H112" s="170" t="s">
        <v>70</v>
      </c>
      <c r="I112" s="170" t="s">
        <v>79</v>
      </c>
      <c r="J112" s="290" t="s">
        <v>215</v>
      </c>
      <c r="K112" s="170" t="s">
        <v>107</v>
      </c>
      <c r="L112" s="170" t="s">
        <v>86</v>
      </c>
      <c r="M112" s="364">
        <v>40</v>
      </c>
      <c r="N112" s="213" t="s">
        <v>108</v>
      </c>
      <c r="O112" s="170" t="s">
        <v>204</v>
      </c>
      <c r="P112" s="170" t="s">
        <v>75</v>
      </c>
      <c r="Q112" s="170" t="s">
        <v>76</v>
      </c>
      <c r="R112" s="228" t="s">
        <v>77</v>
      </c>
      <c r="S112" s="228" t="s">
        <v>109</v>
      </c>
      <c r="T112" s="207">
        <f>V112+Y112</f>
        <v>34500</v>
      </c>
      <c r="U112" s="207" t="s">
        <v>98</v>
      </c>
      <c r="V112" s="212">
        <v>29325</v>
      </c>
      <c r="W112" s="212" t="s">
        <v>79</v>
      </c>
      <c r="X112" s="212" t="s">
        <v>79</v>
      </c>
      <c r="Y112" s="212">
        <v>5175</v>
      </c>
      <c r="Z112" s="212" t="s">
        <v>79</v>
      </c>
      <c r="AA112" s="212" t="s">
        <v>79</v>
      </c>
      <c r="AB112" s="212">
        <v>15500</v>
      </c>
      <c r="AC112" s="213" t="s">
        <v>110</v>
      </c>
      <c r="AD112" s="274" t="s">
        <v>79</v>
      </c>
      <c r="AE112" s="274">
        <f>V112+Y112</f>
        <v>34500</v>
      </c>
      <c r="AF112" s="213" t="s">
        <v>79</v>
      </c>
      <c r="AG112" s="213" t="s">
        <v>33</v>
      </c>
      <c r="AH112" s="213" t="s">
        <v>164</v>
      </c>
      <c r="AI112" s="213" t="s">
        <v>183</v>
      </c>
      <c r="AJ112" s="213"/>
    </row>
    <row r="113" spans="2:36" s="36" customFormat="1" ht="91" customHeight="1" x14ac:dyDescent="0.35">
      <c r="B113" s="171"/>
      <c r="C113" s="171"/>
      <c r="D113" s="171"/>
      <c r="E113" s="175"/>
      <c r="F113" s="175"/>
      <c r="G113" s="175"/>
      <c r="H113" s="171"/>
      <c r="I113" s="171"/>
      <c r="J113" s="291"/>
      <c r="K113" s="172"/>
      <c r="L113" s="172"/>
      <c r="M113" s="366"/>
      <c r="N113" s="223"/>
      <c r="O113" s="171"/>
      <c r="P113" s="171"/>
      <c r="Q113" s="171"/>
      <c r="R113" s="229"/>
      <c r="S113" s="229"/>
      <c r="T113" s="208"/>
      <c r="U113" s="208"/>
      <c r="V113" s="231"/>
      <c r="W113" s="231"/>
      <c r="X113" s="231"/>
      <c r="Y113" s="231"/>
      <c r="Z113" s="231"/>
      <c r="AA113" s="231"/>
      <c r="AB113" s="231"/>
      <c r="AC113" s="223"/>
      <c r="AD113" s="188"/>
      <c r="AE113" s="188"/>
      <c r="AF113" s="171"/>
      <c r="AG113" s="223"/>
      <c r="AH113" s="223"/>
      <c r="AI113" s="223"/>
      <c r="AJ113" s="171"/>
    </row>
    <row r="114" spans="2:36" s="36" customFormat="1" ht="91" customHeight="1" x14ac:dyDescent="0.35">
      <c r="B114" s="171"/>
      <c r="C114" s="171"/>
      <c r="D114" s="171"/>
      <c r="E114" s="175"/>
      <c r="F114" s="175"/>
      <c r="G114" s="175"/>
      <c r="H114" s="171"/>
      <c r="I114" s="171"/>
      <c r="J114" s="12" t="s">
        <v>111</v>
      </c>
      <c r="K114" s="8" t="s">
        <v>112</v>
      </c>
      <c r="L114" s="8" t="s">
        <v>85</v>
      </c>
      <c r="M114" s="53">
        <v>1</v>
      </c>
      <c r="N114" s="223"/>
      <c r="O114" s="171"/>
      <c r="P114" s="171"/>
      <c r="Q114" s="171"/>
      <c r="R114" s="229"/>
      <c r="S114" s="229"/>
      <c r="T114" s="208"/>
      <c r="U114" s="208"/>
      <c r="V114" s="231"/>
      <c r="W114" s="231"/>
      <c r="X114" s="231"/>
      <c r="Y114" s="231"/>
      <c r="Z114" s="231"/>
      <c r="AA114" s="231"/>
      <c r="AB114" s="231"/>
      <c r="AC114" s="223"/>
      <c r="AD114" s="188"/>
      <c r="AE114" s="188"/>
      <c r="AF114" s="171"/>
      <c r="AG114" s="223"/>
      <c r="AH114" s="223"/>
      <c r="AI114" s="223"/>
      <c r="AJ114" s="171"/>
    </row>
    <row r="115" spans="2:36" s="36" customFormat="1" ht="67" customHeight="1" x14ac:dyDescent="0.35">
      <c r="B115" s="172"/>
      <c r="C115" s="172"/>
      <c r="D115" s="172"/>
      <c r="E115" s="194"/>
      <c r="F115" s="194"/>
      <c r="G115" s="194"/>
      <c r="H115" s="172"/>
      <c r="I115" s="172"/>
      <c r="J115" s="12" t="s">
        <v>127</v>
      </c>
      <c r="K115" s="8" t="s">
        <v>128</v>
      </c>
      <c r="L115" s="8" t="s">
        <v>85</v>
      </c>
      <c r="M115" s="53">
        <v>21</v>
      </c>
      <c r="N115" s="186"/>
      <c r="O115" s="172"/>
      <c r="P115" s="172"/>
      <c r="Q115" s="172"/>
      <c r="R115" s="179"/>
      <c r="S115" s="179"/>
      <c r="T115" s="181"/>
      <c r="U115" s="181"/>
      <c r="V115" s="184"/>
      <c r="W115" s="184"/>
      <c r="X115" s="184"/>
      <c r="Y115" s="184"/>
      <c r="Z115" s="184"/>
      <c r="AA115" s="184"/>
      <c r="AB115" s="184"/>
      <c r="AC115" s="186"/>
      <c r="AD115" s="189"/>
      <c r="AE115" s="189"/>
      <c r="AF115" s="172"/>
      <c r="AG115" s="186"/>
      <c r="AH115" s="186"/>
      <c r="AI115" s="186"/>
      <c r="AJ115" s="172"/>
    </row>
    <row r="116" spans="2:36" s="36" customFormat="1" ht="93" customHeight="1" x14ac:dyDescent="0.35">
      <c r="B116" s="170" t="s">
        <v>205</v>
      </c>
      <c r="C116" s="170" t="s">
        <v>208</v>
      </c>
      <c r="D116" s="170" t="s">
        <v>66</v>
      </c>
      <c r="E116" s="174" t="s">
        <v>67</v>
      </c>
      <c r="F116" s="174" t="s">
        <v>134</v>
      </c>
      <c r="G116" s="174" t="s">
        <v>147</v>
      </c>
      <c r="H116" s="170" t="s">
        <v>70</v>
      </c>
      <c r="I116" s="170" t="s">
        <v>79</v>
      </c>
      <c r="J116" s="12" t="s">
        <v>215</v>
      </c>
      <c r="K116" s="8" t="s">
        <v>107</v>
      </c>
      <c r="L116" s="8" t="s">
        <v>86</v>
      </c>
      <c r="M116" s="53">
        <v>40</v>
      </c>
      <c r="N116" s="213" t="s">
        <v>108</v>
      </c>
      <c r="O116" s="170" t="s">
        <v>192</v>
      </c>
      <c r="P116" s="170" t="s">
        <v>75</v>
      </c>
      <c r="Q116" s="170" t="s">
        <v>76</v>
      </c>
      <c r="R116" s="228" t="s">
        <v>77</v>
      </c>
      <c r="S116" s="228" t="s">
        <v>109</v>
      </c>
      <c r="T116" s="207">
        <f>V116+Y116</f>
        <v>29509.95</v>
      </c>
      <c r="U116" s="207" t="s">
        <v>98</v>
      </c>
      <c r="V116" s="212">
        <v>25083.45</v>
      </c>
      <c r="W116" s="212" t="s">
        <v>79</v>
      </c>
      <c r="X116" s="212" t="s">
        <v>79</v>
      </c>
      <c r="Y116" s="212">
        <v>4426.5</v>
      </c>
      <c r="Z116" s="212" t="s">
        <v>79</v>
      </c>
      <c r="AA116" s="212" t="s">
        <v>79</v>
      </c>
      <c r="AB116" s="212">
        <v>13258.1</v>
      </c>
      <c r="AC116" s="213" t="s">
        <v>110</v>
      </c>
      <c r="AD116" s="274" t="s">
        <v>79</v>
      </c>
      <c r="AE116" s="274">
        <f>V116+Y116</f>
        <v>29509.95</v>
      </c>
      <c r="AF116" s="213" t="s">
        <v>79</v>
      </c>
      <c r="AG116" s="213" t="s">
        <v>33</v>
      </c>
      <c r="AH116" s="213" t="s">
        <v>164</v>
      </c>
      <c r="AI116" s="213" t="s">
        <v>183</v>
      </c>
      <c r="AJ116" s="213"/>
    </row>
    <row r="117" spans="2:36" s="36" customFormat="1" ht="59.15" customHeight="1" x14ac:dyDescent="0.35">
      <c r="B117" s="171"/>
      <c r="C117" s="171"/>
      <c r="D117" s="171"/>
      <c r="E117" s="175"/>
      <c r="F117" s="175"/>
      <c r="G117" s="175"/>
      <c r="H117" s="171"/>
      <c r="I117" s="171"/>
      <c r="J117" s="12" t="s">
        <v>111</v>
      </c>
      <c r="K117" s="8" t="s">
        <v>112</v>
      </c>
      <c r="L117" s="8" t="s">
        <v>85</v>
      </c>
      <c r="M117" s="53">
        <v>1</v>
      </c>
      <c r="N117" s="223"/>
      <c r="O117" s="171"/>
      <c r="P117" s="171"/>
      <c r="Q117" s="171"/>
      <c r="R117" s="229"/>
      <c r="S117" s="229"/>
      <c r="T117" s="208"/>
      <c r="U117" s="208"/>
      <c r="V117" s="231"/>
      <c r="W117" s="231"/>
      <c r="X117" s="231"/>
      <c r="Y117" s="231"/>
      <c r="Z117" s="231"/>
      <c r="AA117" s="231"/>
      <c r="AB117" s="231"/>
      <c r="AC117" s="223"/>
      <c r="AD117" s="188"/>
      <c r="AE117" s="188"/>
      <c r="AF117" s="171"/>
      <c r="AG117" s="223"/>
      <c r="AH117" s="223"/>
      <c r="AI117" s="223"/>
      <c r="AJ117" s="171"/>
    </row>
    <row r="118" spans="2:36" s="36" customFormat="1" ht="121" customHeight="1" x14ac:dyDescent="0.35">
      <c r="B118" s="172"/>
      <c r="C118" s="172"/>
      <c r="D118" s="172"/>
      <c r="E118" s="194"/>
      <c r="F118" s="194"/>
      <c r="G118" s="194"/>
      <c r="H118" s="172"/>
      <c r="I118" s="172"/>
      <c r="J118" s="12" t="s">
        <v>127</v>
      </c>
      <c r="K118" s="8" t="s">
        <v>128</v>
      </c>
      <c r="L118" s="8" t="s">
        <v>85</v>
      </c>
      <c r="M118" s="53">
        <v>20</v>
      </c>
      <c r="N118" s="186"/>
      <c r="O118" s="172"/>
      <c r="P118" s="172"/>
      <c r="Q118" s="172"/>
      <c r="R118" s="179"/>
      <c r="S118" s="179"/>
      <c r="T118" s="181"/>
      <c r="U118" s="181"/>
      <c r="V118" s="184"/>
      <c r="W118" s="184"/>
      <c r="X118" s="184"/>
      <c r="Y118" s="184"/>
      <c r="Z118" s="184"/>
      <c r="AA118" s="184"/>
      <c r="AB118" s="184"/>
      <c r="AC118" s="186"/>
      <c r="AD118" s="189"/>
      <c r="AE118" s="189"/>
      <c r="AF118" s="172"/>
      <c r="AG118" s="186"/>
      <c r="AH118" s="186"/>
      <c r="AI118" s="186"/>
      <c r="AJ118" s="172"/>
    </row>
    <row r="119" spans="2:36" s="36" customFormat="1" ht="53.15" customHeight="1" x14ac:dyDescent="0.35">
      <c r="B119" s="170" t="s">
        <v>206</v>
      </c>
      <c r="C119" s="170" t="s">
        <v>201</v>
      </c>
      <c r="D119" s="170" t="s">
        <v>66</v>
      </c>
      <c r="E119" s="174" t="s">
        <v>67</v>
      </c>
      <c r="F119" s="174" t="s">
        <v>132</v>
      </c>
      <c r="G119" s="174" t="s">
        <v>69</v>
      </c>
      <c r="H119" s="170" t="s">
        <v>70</v>
      </c>
      <c r="I119" s="170" t="s">
        <v>79</v>
      </c>
      <c r="J119" s="12" t="s">
        <v>113</v>
      </c>
      <c r="K119" s="8" t="s">
        <v>114</v>
      </c>
      <c r="L119" s="8" t="s">
        <v>115</v>
      </c>
      <c r="M119" s="146">
        <v>2.5</v>
      </c>
      <c r="N119" s="213" t="s">
        <v>108</v>
      </c>
      <c r="O119" s="170" t="s">
        <v>168</v>
      </c>
      <c r="P119" s="170" t="s">
        <v>75</v>
      </c>
      <c r="Q119" s="170" t="s">
        <v>76</v>
      </c>
      <c r="R119" s="228" t="s">
        <v>77</v>
      </c>
      <c r="S119" s="228" t="s">
        <v>109</v>
      </c>
      <c r="T119" s="207">
        <f>V119+Y119</f>
        <v>187250</v>
      </c>
      <c r="U119" s="207" t="s">
        <v>98</v>
      </c>
      <c r="V119" s="212">
        <v>159162.5</v>
      </c>
      <c r="W119" s="212" t="s">
        <v>79</v>
      </c>
      <c r="X119" s="212" t="s">
        <v>79</v>
      </c>
      <c r="Y119" s="212">
        <v>28087.5</v>
      </c>
      <c r="Z119" s="212" t="s">
        <v>79</v>
      </c>
      <c r="AA119" s="212" t="s">
        <v>79</v>
      </c>
      <c r="AB119" s="212">
        <v>84126.81</v>
      </c>
      <c r="AC119" s="213" t="s">
        <v>80</v>
      </c>
      <c r="AD119" s="274" t="s">
        <v>79</v>
      </c>
      <c r="AE119" s="274">
        <f>V119+Y119</f>
        <v>187250</v>
      </c>
      <c r="AF119" s="213" t="s">
        <v>79</v>
      </c>
      <c r="AG119" s="213" t="s">
        <v>33</v>
      </c>
      <c r="AH119" s="213" t="s">
        <v>164</v>
      </c>
      <c r="AI119" s="213" t="s">
        <v>307</v>
      </c>
      <c r="AJ119" s="213"/>
    </row>
    <row r="120" spans="2:36" s="36" customFormat="1" ht="57" customHeight="1" x14ac:dyDescent="0.35">
      <c r="B120" s="171"/>
      <c r="C120" s="171"/>
      <c r="D120" s="171"/>
      <c r="E120" s="175"/>
      <c r="F120" s="175"/>
      <c r="G120" s="175"/>
      <c r="H120" s="171"/>
      <c r="I120" s="171"/>
      <c r="J120" s="12" t="s">
        <v>116</v>
      </c>
      <c r="K120" s="8" t="s">
        <v>117</v>
      </c>
      <c r="L120" s="8" t="s">
        <v>85</v>
      </c>
      <c r="M120" s="53">
        <v>1</v>
      </c>
      <c r="N120" s="223"/>
      <c r="O120" s="171"/>
      <c r="P120" s="171"/>
      <c r="Q120" s="171"/>
      <c r="R120" s="229"/>
      <c r="S120" s="229"/>
      <c r="T120" s="208"/>
      <c r="U120" s="208"/>
      <c r="V120" s="231"/>
      <c r="W120" s="231"/>
      <c r="X120" s="231"/>
      <c r="Y120" s="231"/>
      <c r="Z120" s="231"/>
      <c r="AA120" s="231"/>
      <c r="AB120" s="231"/>
      <c r="AC120" s="223"/>
      <c r="AD120" s="188"/>
      <c r="AE120" s="188"/>
      <c r="AF120" s="171"/>
      <c r="AG120" s="223"/>
      <c r="AH120" s="223"/>
      <c r="AI120" s="223"/>
      <c r="AJ120" s="171"/>
    </row>
    <row r="121" spans="2:36" s="36" customFormat="1" ht="49" customHeight="1" x14ac:dyDescent="0.35">
      <c r="B121" s="171"/>
      <c r="C121" s="171"/>
      <c r="D121" s="171"/>
      <c r="E121" s="175"/>
      <c r="F121" s="175"/>
      <c r="G121" s="175"/>
      <c r="H121" s="171"/>
      <c r="I121" s="171"/>
      <c r="J121" s="12" t="s">
        <v>216</v>
      </c>
      <c r="K121" s="8" t="s">
        <v>118</v>
      </c>
      <c r="L121" s="8" t="s">
        <v>119</v>
      </c>
      <c r="M121" s="53">
        <v>1</v>
      </c>
      <c r="N121" s="223"/>
      <c r="O121" s="171"/>
      <c r="P121" s="171"/>
      <c r="Q121" s="171"/>
      <c r="R121" s="229"/>
      <c r="S121" s="229"/>
      <c r="T121" s="208"/>
      <c r="U121" s="208"/>
      <c r="V121" s="231"/>
      <c r="W121" s="231"/>
      <c r="X121" s="231"/>
      <c r="Y121" s="231"/>
      <c r="Z121" s="231"/>
      <c r="AA121" s="231"/>
      <c r="AB121" s="231"/>
      <c r="AC121" s="223"/>
      <c r="AD121" s="188"/>
      <c r="AE121" s="188"/>
      <c r="AF121" s="171"/>
      <c r="AG121" s="223"/>
      <c r="AH121" s="223"/>
      <c r="AI121" s="223"/>
      <c r="AJ121" s="171"/>
    </row>
    <row r="122" spans="2:36" s="36" customFormat="1" ht="44.15" customHeight="1" x14ac:dyDescent="0.35">
      <c r="B122" s="172"/>
      <c r="C122" s="172"/>
      <c r="D122" s="172"/>
      <c r="E122" s="194"/>
      <c r="F122" s="194"/>
      <c r="G122" s="194"/>
      <c r="H122" s="172"/>
      <c r="I122" s="172"/>
      <c r="J122" s="12" t="s">
        <v>120</v>
      </c>
      <c r="K122" s="8" t="s">
        <v>121</v>
      </c>
      <c r="L122" s="8" t="s">
        <v>119</v>
      </c>
      <c r="M122" s="53">
        <v>1</v>
      </c>
      <c r="N122" s="186"/>
      <c r="O122" s="172"/>
      <c r="P122" s="172"/>
      <c r="Q122" s="172"/>
      <c r="R122" s="179"/>
      <c r="S122" s="179"/>
      <c r="T122" s="181"/>
      <c r="U122" s="181"/>
      <c r="V122" s="184"/>
      <c r="W122" s="184"/>
      <c r="X122" s="184"/>
      <c r="Y122" s="184"/>
      <c r="Z122" s="184"/>
      <c r="AA122" s="184"/>
      <c r="AB122" s="184"/>
      <c r="AC122" s="186"/>
      <c r="AD122" s="189"/>
      <c r="AE122" s="189"/>
      <c r="AF122" s="172"/>
      <c r="AG122" s="186"/>
      <c r="AH122" s="186"/>
      <c r="AI122" s="186"/>
      <c r="AJ122" s="172"/>
    </row>
    <row r="123" spans="2:36" s="36" customFormat="1" ht="93" customHeight="1" x14ac:dyDescent="0.35">
      <c r="B123" s="170" t="s">
        <v>207</v>
      </c>
      <c r="C123" s="170" t="s">
        <v>191</v>
      </c>
      <c r="D123" s="170" t="s">
        <v>66</v>
      </c>
      <c r="E123" s="174" t="s">
        <v>67</v>
      </c>
      <c r="F123" s="174" t="s">
        <v>134</v>
      </c>
      <c r="G123" s="174" t="s">
        <v>147</v>
      </c>
      <c r="H123" s="170" t="s">
        <v>70</v>
      </c>
      <c r="I123" s="170" t="s">
        <v>79</v>
      </c>
      <c r="J123" s="12" t="s">
        <v>215</v>
      </c>
      <c r="K123" s="8" t="s">
        <v>107</v>
      </c>
      <c r="L123" s="8" t="s">
        <v>86</v>
      </c>
      <c r="M123" s="53">
        <v>40</v>
      </c>
      <c r="N123" s="213" t="s">
        <v>108</v>
      </c>
      <c r="O123" s="170" t="s">
        <v>192</v>
      </c>
      <c r="P123" s="170" t="s">
        <v>75</v>
      </c>
      <c r="Q123" s="170" t="s">
        <v>76</v>
      </c>
      <c r="R123" s="228" t="s">
        <v>77</v>
      </c>
      <c r="S123" s="228" t="s">
        <v>109</v>
      </c>
      <c r="T123" s="207">
        <f>V123+Y123</f>
        <v>77920</v>
      </c>
      <c r="U123" s="207" t="s">
        <v>98</v>
      </c>
      <c r="V123" s="212">
        <v>66232</v>
      </c>
      <c r="W123" s="212" t="s">
        <v>79</v>
      </c>
      <c r="X123" s="212" t="s">
        <v>79</v>
      </c>
      <c r="Y123" s="212">
        <v>11688</v>
      </c>
      <c r="Z123" s="212" t="s">
        <v>79</v>
      </c>
      <c r="AA123" s="212" t="s">
        <v>79</v>
      </c>
      <c r="AB123" s="212">
        <v>35007.54</v>
      </c>
      <c r="AC123" s="213" t="s">
        <v>110</v>
      </c>
      <c r="AD123" s="274" t="s">
        <v>79</v>
      </c>
      <c r="AE123" s="274">
        <f>V123+Y123</f>
        <v>77920</v>
      </c>
      <c r="AF123" s="213" t="s">
        <v>79</v>
      </c>
      <c r="AG123" s="213" t="s">
        <v>33</v>
      </c>
      <c r="AH123" s="213" t="s">
        <v>256</v>
      </c>
      <c r="AI123" s="213" t="s">
        <v>257</v>
      </c>
      <c r="AJ123" s="213"/>
    </row>
    <row r="124" spans="2:36" s="36" customFormat="1" ht="59.15" customHeight="1" x14ac:dyDescent="0.35">
      <c r="B124" s="171"/>
      <c r="C124" s="171"/>
      <c r="D124" s="171"/>
      <c r="E124" s="175"/>
      <c r="F124" s="175"/>
      <c r="G124" s="175"/>
      <c r="H124" s="171"/>
      <c r="I124" s="171"/>
      <c r="J124" s="12" t="s">
        <v>111</v>
      </c>
      <c r="K124" s="8" t="s">
        <v>112</v>
      </c>
      <c r="L124" s="8" t="s">
        <v>85</v>
      </c>
      <c r="M124" s="53">
        <v>1</v>
      </c>
      <c r="N124" s="223"/>
      <c r="O124" s="171"/>
      <c r="P124" s="171"/>
      <c r="Q124" s="171"/>
      <c r="R124" s="229"/>
      <c r="S124" s="229"/>
      <c r="T124" s="208"/>
      <c r="U124" s="208"/>
      <c r="V124" s="231"/>
      <c r="W124" s="231"/>
      <c r="X124" s="231"/>
      <c r="Y124" s="231"/>
      <c r="Z124" s="231"/>
      <c r="AA124" s="231"/>
      <c r="AB124" s="231"/>
      <c r="AC124" s="223"/>
      <c r="AD124" s="188"/>
      <c r="AE124" s="188"/>
      <c r="AF124" s="171"/>
      <c r="AG124" s="223"/>
      <c r="AH124" s="223"/>
      <c r="AI124" s="223"/>
      <c r="AJ124" s="171"/>
    </row>
    <row r="125" spans="2:36" s="36" customFormat="1" ht="121" customHeight="1" x14ac:dyDescent="0.35">
      <c r="B125" s="172"/>
      <c r="C125" s="172"/>
      <c r="D125" s="172"/>
      <c r="E125" s="194"/>
      <c r="F125" s="194"/>
      <c r="G125" s="194"/>
      <c r="H125" s="172"/>
      <c r="I125" s="172"/>
      <c r="J125" s="12" t="s">
        <v>127</v>
      </c>
      <c r="K125" s="8" t="s">
        <v>128</v>
      </c>
      <c r="L125" s="8" t="s">
        <v>85</v>
      </c>
      <c r="M125" s="53">
        <v>44</v>
      </c>
      <c r="N125" s="186"/>
      <c r="O125" s="172"/>
      <c r="P125" s="172"/>
      <c r="Q125" s="172"/>
      <c r="R125" s="179"/>
      <c r="S125" s="179"/>
      <c r="T125" s="181"/>
      <c r="U125" s="181"/>
      <c r="V125" s="184"/>
      <c r="W125" s="184"/>
      <c r="X125" s="184"/>
      <c r="Y125" s="184"/>
      <c r="Z125" s="184"/>
      <c r="AA125" s="184"/>
      <c r="AB125" s="184"/>
      <c r="AC125" s="186"/>
      <c r="AD125" s="189"/>
      <c r="AE125" s="189"/>
      <c r="AF125" s="172"/>
      <c r="AG125" s="186"/>
      <c r="AH125" s="186"/>
      <c r="AI125" s="186"/>
      <c r="AJ125" s="172"/>
    </row>
    <row r="126" spans="2:36" s="36" customFormat="1" ht="93" customHeight="1" x14ac:dyDescent="0.35">
      <c r="B126" s="170" t="s">
        <v>209</v>
      </c>
      <c r="C126" s="170" t="s">
        <v>210</v>
      </c>
      <c r="D126" s="170" t="s">
        <v>66</v>
      </c>
      <c r="E126" s="174" t="s">
        <v>67</v>
      </c>
      <c r="F126" s="174" t="s">
        <v>134</v>
      </c>
      <c r="G126" s="174" t="s">
        <v>147</v>
      </c>
      <c r="H126" s="170" t="s">
        <v>70</v>
      </c>
      <c r="I126" s="170" t="s">
        <v>79</v>
      </c>
      <c r="J126" s="290" t="s">
        <v>215</v>
      </c>
      <c r="K126" s="170" t="s">
        <v>107</v>
      </c>
      <c r="L126" s="170" t="s">
        <v>86</v>
      </c>
      <c r="M126" s="364">
        <v>40</v>
      </c>
      <c r="N126" s="213" t="s">
        <v>108</v>
      </c>
      <c r="O126" s="170" t="s">
        <v>192</v>
      </c>
      <c r="P126" s="170" t="s">
        <v>75</v>
      </c>
      <c r="Q126" s="170" t="s">
        <v>76</v>
      </c>
      <c r="R126" s="228" t="s">
        <v>77</v>
      </c>
      <c r="S126" s="228" t="s">
        <v>109</v>
      </c>
      <c r="T126" s="207">
        <f>V126+Y126</f>
        <v>33460</v>
      </c>
      <c r="U126" s="207" t="s">
        <v>98</v>
      </c>
      <c r="V126" s="212">
        <v>28441</v>
      </c>
      <c r="W126" s="212" t="s">
        <v>79</v>
      </c>
      <c r="X126" s="212" t="s">
        <v>79</v>
      </c>
      <c r="Y126" s="212">
        <v>5019</v>
      </c>
      <c r="Z126" s="212" t="s">
        <v>79</v>
      </c>
      <c r="AA126" s="212" t="s">
        <v>79</v>
      </c>
      <c r="AB126" s="212">
        <v>15032.75</v>
      </c>
      <c r="AC126" s="213" t="s">
        <v>110</v>
      </c>
      <c r="AD126" s="274" t="s">
        <v>79</v>
      </c>
      <c r="AE126" s="274">
        <f>V126+Y126</f>
        <v>33460</v>
      </c>
      <c r="AF126" s="213" t="s">
        <v>79</v>
      </c>
      <c r="AG126" s="213" t="s">
        <v>33</v>
      </c>
      <c r="AH126" s="213" t="s">
        <v>256</v>
      </c>
      <c r="AI126" s="213" t="s">
        <v>257</v>
      </c>
      <c r="AJ126" s="213"/>
    </row>
    <row r="127" spans="2:36" s="36" customFormat="1" ht="59.15" customHeight="1" x14ac:dyDescent="0.35">
      <c r="B127" s="171"/>
      <c r="C127" s="171"/>
      <c r="D127" s="171"/>
      <c r="E127" s="175"/>
      <c r="F127" s="175"/>
      <c r="G127" s="175"/>
      <c r="H127" s="171"/>
      <c r="I127" s="171"/>
      <c r="J127" s="291"/>
      <c r="K127" s="172"/>
      <c r="L127" s="172"/>
      <c r="M127" s="366"/>
      <c r="N127" s="223"/>
      <c r="O127" s="171"/>
      <c r="P127" s="171"/>
      <c r="Q127" s="171"/>
      <c r="R127" s="229"/>
      <c r="S127" s="229"/>
      <c r="T127" s="208"/>
      <c r="U127" s="208"/>
      <c r="V127" s="231"/>
      <c r="W127" s="231"/>
      <c r="X127" s="231"/>
      <c r="Y127" s="231"/>
      <c r="Z127" s="231"/>
      <c r="AA127" s="231"/>
      <c r="AB127" s="231"/>
      <c r="AC127" s="223"/>
      <c r="AD127" s="188"/>
      <c r="AE127" s="188"/>
      <c r="AF127" s="171"/>
      <c r="AG127" s="223"/>
      <c r="AH127" s="223"/>
      <c r="AI127" s="223"/>
      <c r="AJ127" s="171"/>
    </row>
    <row r="128" spans="2:36" s="36" customFormat="1" ht="121" customHeight="1" x14ac:dyDescent="0.35">
      <c r="B128" s="172"/>
      <c r="C128" s="172"/>
      <c r="D128" s="172"/>
      <c r="E128" s="194"/>
      <c r="F128" s="194"/>
      <c r="G128" s="194"/>
      <c r="H128" s="172"/>
      <c r="I128" s="172"/>
      <c r="J128" s="12" t="s">
        <v>127</v>
      </c>
      <c r="K128" s="8" t="s">
        <v>128</v>
      </c>
      <c r="L128" s="8" t="s">
        <v>85</v>
      </c>
      <c r="M128" s="53">
        <v>16</v>
      </c>
      <c r="N128" s="186"/>
      <c r="O128" s="172"/>
      <c r="P128" s="172"/>
      <c r="Q128" s="172"/>
      <c r="R128" s="179"/>
      <c r="S128" s="179"/>
      <c r="T128" s="181"/>
      <c r="U128" s="181"/>
      <c r="V128" s="184"/>
      <c r="W128" s="184"/>
      <c r="X128" s="184"/>
      <c r="Y128" s="184"/>
      <c r="Z128" s="184"/>
      <c r="AA128" s="184"/>
      <c r="AB128" s="184"/>
      <c r="AC128" s="186"/>
      <c r="AD128" s="189"/>
      <c r="AE128" s="189"/>
      <c r="AF128" s="172"/>
      <c r="AG128" s="186"/>
      <c r="AH128" s="186"/>
      <c r="AI128" s="186"/>
      <c r="AJ128" s="172"/>
    </row>
    <row r="129" spans="2:36" s="36" customFormat="1" ht="93" customHeight="1" x14ac:dyDescent="0.35">
      <c r="B129" s="217" t="s">
        <v>704</v>
      </c>
      <c r="C129" s="217" t="s">
        <v>196</v>
      </c>
      <c r="D129" s="217" t="s">
        <v>66</v>
      </c>
      <c r="E129" s="325" t="s">
        <v>67</v>
      </c>
      <c r="F129" s="325" t="s">
        <v>134</v>
      </c>
      <c r="G129" s="325" t="s">
        <v>147</v>
      </c>
      <c r="H129" s="217" t="s">
        <v>70</v>
      </c>
      <c r="I129" s="217" t="s">
        <v>79</v>
      </c>
      <c r="J129" s="387" t="s">
        <v>215</v>
      </c>
      <c r="K129" s="217" t="s">
        <v>107</v>
      </c>
      <c r="L129" s="217" t="s">
        <v>86</v>
      </c>
      <c r="M129" s="389">
        <v>40</v>
      </c>
      <c r="N129" s="239" t="s">
        <v>108</v>
      </c>
      <c r="O129" s="217" t="s">
        <v>192</v>
      </c>
      <c r="P129" s="217" t="s">
        <v>75</v>
      </c>
      <c r="Q129" s="217" t="s">
        <v>76</v>
      </c>
      <c r="R129" s="385" t="s">
        <v>77</v>
      </c>
      <c r="S129" s="385" t="s">
        <v>109</v>
      </c>
      <c r="T129" s="355">
        <f>V129+Y129</f>
        <v>29700</v>
      </c>
      <c r="U129" s="355">
        <f>T129</f>
        <v>29700</v>
      </c>
      <c r="V129" s="342">
        <v>25245</v>
      </c>
      <c r="W129" s="342" t="s">
        <v>79</v>
      </c>
      <c r="X129" s="342" t="s">
        <v>79</v>
      </c>
      <c r="Y129" s="342">
        <v>4455</v>
      </c>
      <c r="Z129" s="342" t="s">
        <v>79</v>
      </c>
      <c r="AA129" s="342" t="s">
        <v>79</v>
      </c>
      <c r="AB129" s="342">
        <v>13343.48</v>
      </c>
      <c r="AC129" s="239" t="s">
        <v>110</v>
      </c>
      <c r="AD129" s="455" t="s">
        <v>79</v>
      </c>
      <c r="AE129" s="455">
        <f>V129+Y129</f>
        <v>29700</v>
      </c>
      <c r="AF129" s="239" t="s">
        <v>79</v>
      </c>
      <c r="AG129" s="239" t="s">
        <v>33</v>
      </c>
      <c r="AH129" s="239" t="s">
        <v>180</v>
      </c>
      <c r="AI129" s="239" t="s">
        <v>165</v>
      </c>
      <c r="AJ129" s="239"/>
    </row>
    <row r="130" spans="2:36" s="36" customFormat="1" ht="59.15" customHeight="1" x14ac:dyDescent="0.35">
      <c r="B130" s="218"/>
      <c r="C130" s="218"/>
      <c r="D130" s="218"/>
      <c r="E130" s="326"/>
      <c r="F130" s="326"/>
      <c r="G130" s="326"/>
      <c r="H130" s="218"/>
      <c r="I130" s="218"/>
      <c r="J130" s="388"/>
      <c r="K130" s="219"/>
      <c r="L130" s="219"/>
      <c r="M130" s="390"/>
      <c r="N130" s="243"/>
      <c r="O130" s="218"/>
      <c r="P130" s="218"/>
      <c r="Q130" s="218"/>
      <c r="R130" s="386"/>
      <c r="S130" s="386"/>
      <c r="T130" s="383"/>
      <c r="U130" s="383"/>
      <c r="V130" s="373"/>
      <c r="W130" s="373"/>
      <c r="X130" s="373"/>
      <c r="Y130" s="373"/>
      <c r="Z130" s="373"/>
      <c r="AA130" s="373"/>
      <c r="AB130" s="373"/>
      <c r="AC130" s="243"/>
      <c r="AD130" s="391"/>
      <c r="AE130" s="391"/>
      <c r="AF130" s="218"/>
      <c r="AG130" s="243"/>
      <c r="AH130" s="243"/>
      <c r="AI130" s="243"/>
      <c r="AJ130" s="218"/>
    </row>
    <row r="131" spans="2:36" s="36" customFormat="1" ht="121" customHeight="1" x14ac:dyDescent="0.35">
      <c r="B131" s="219"/>
      <c r="C131" s="219"/>
      <c r="D131" s="219"/>
      <c r="E131" s="447"/>
      <c r="F131" s="447"/>
      <c r="G131" s="447"/>
      <c r="H131" s="219"/>
      <c r="I131" s="219"/>
      <c r="J131" s="21" t="s">
        <v>127</v>
      </c>
      <c r="K131" s="29" t="s">
        <v>128</v>
      </c>
      <c r="L131" s="29" t="s">
        <v>85</v>
      </c>
      <c r="M131" s="61">
        <v>13</v>
      </c>
      <c r="N131" s="244"/>
      <c r="O131" s="219"/>
      <c r="P131" s="219"/>
      <c r="Q131" s="219"/>
      <c r="R131" s="324"/>
      <c r="S131" s="324"/>
      <c r="T131" s="317"/>
      <c r="U131" s="317"/>
      <c r="V131" s="374"/>
      <c r="W131" s="374"/>
      <c r="X131" s="374"/>
      <c r="Y131" s="374"/>
      <c r="Z131" s="374"/>
      <c r="AA131" s="374"/>
      <c r="AB131" s="374"/>
      <c r="AC131" s="244"/>
      <c r="AD131" s="392"/>
      <c r="AE131" s="392"/>
      <c r="AF131" s="219"/>
      <c r="AG131" s="244"/>
      <c r="AH131" s="244"/>
      <c r="AI131" s="244"/>
      <c r="AJ131" s="219"/>
    </row>
    <row r="132" spans="2:36" s="36" customFormat="1" ht="93" customHeight="1" x14ac:dyDescent="0.35">
      <c r="B132" s="170" t="s">
        <v>211</v>
      </c>
      <c r="C132" s="170" t="s">
        <v>212</v>
      </c>
      <c r="D132" s="170" t="s">
        <v>66</v>
      </c>
      <c r="E132" s="174" t="s">
        <v>67</v>
      </c>
      <c r="F132" s="174" t="s">
        <v>134</v>
      </c>
      <c r="G132" s="174" t="s">
        <v>147</v>
      </c>
      <c r="H132" s="170" t="s">
        <v>70</v>
      </c>
      <c r="I132" s="170" t="s">
        <v>79</v>
      </c>
      <c r="J132" s="290" t="s">
        <v>111</v>
      </c>
      <c r="K132" s="170" t="s">
        <v>112</v>
      </c>
      <c r="L132" s="170" t="s">
        <v>85</v>
      </c>
      <c r="M132" s="364">
        <v>1</v>
      </c>
      <c r="N132" s="213" t="s">
        <v>108</v>
      </c>
      <c r="O132" s="170" t="s">
        <v>192</v>
      </c>
      <c r="P132" s="170" t="s">
        <v>75</v>
      </c>
      <c r="Q132" s="170" t="s">
        <v>76</v>
      </c>
      <c r="R132" s="228" t="s">
        <v>77</v>
      </c>
      <c r="S132" s="228" t="s">
        <v>109</v>
      </c>
      <c r="T132" s="207">
        <f>V132+Y132</f>
        <v>64200</v>
      </c>
      <c r="U132" s="207" t="s">
        <v>98</v>
      </c>
      <c r="V132" s="212">
        <v>54570</v>
      </c>
      <c r="W132" s="212" t="s">
        <v>79</v>
      </c>
      <c r="X132" s="212" t="s">
        <v>79</v>
      </c>
      <c r="Y132" s="212">
        <v>9630</v>
      </c>
      <c r="Z132" s="212" t="s">
        <v>79</v>
      </c>
      <c r="AA132" s="212" t="s">
        <v>79</v>
      </c>
      <c r="AB132" s="212">
        <v>28843.48</v>
      </c>
      <c r="AC132" s="213" t="s">
        <v>110</v>
      </c>
      <c r="AD132" s="274" t="s">
        <v>79</v>
      </c>
      <c r="AE132" s="274">
        <f>V132+Y132</f>
        <v>64200</v>
      </c>
      <c r="AF132" s="213" t="s">
        <v>79</v>
      </c>
      <c r="AG132" s="213" t="s">
        <v>33</v>
      </c>
      <c r="AH132" s="213" t="s">
        <v>256</v>
      </c>
      <c r="AI132" s="213" t="s">
        <v>257</v>
      </c>
      <c r="AJ132" s="213"/>
    </row>
    <row r="133" spans="2:36" s="36" customFormat="1" ht="59.15" customHeight="1" x14ac:dyDescent="0.35">
      <c r="B133" s="171"/>
      <c r="C133" s="171"/>
      <c r="D133" s="171"/>
      <c r="E133" s="175"/>
      <c r="F133" s="175"/>
      <c r="G133" s="175"/>
      <c r="H133" s="171"/>
      <c r="I133" s="171"/>
      <c r="J133" s="291"/>
      <c r="K133" s="172"/>
      <c r="L133" s="172"/>
      <c r="M133" s="366"/>
      <c r="N133" s="223"/>
      <c r="O133" s="171"/>
      <c r="P133" s="171"/>
      <c r="Q133" s="171"/>
      <c r="R133" s="229"/>
      <c r="S133" s="229"/>
      <c r="T133" s="208"/>
      <c r="U133" s="208"/>
      <c r="V133" s="231"/>
      <c r="W133" s="231"/>
      <c r="X133" s="231"/>
      <c r="Y133" s="231"/>
      <c r="Z133" s="231"/>
      <c r="AA133" s="231"/>
      <c r="AB133" s="231"/>
      <c r="AC133" s="223"/>
      <c r="AD133" s="188"/>
      <c r="AE133" s="188"/>
      <c r="AF133" s="171"/>
      <c r="AG133" s="223"/>
      <c r="AH133" s="223"/>
      <c r="AI133" s="223"/>
      <c r="AJ133" s="171"/>
    </row>
    <row r="134" spans="2:36" s="36" customFormat="1" ht="121" customHeight="1" x14ac:dyDescent="0.35">
      <c r="B134" s="172"/>
      <c r="C134" s="172"/>
      <c r="D134" s="172"/>
      <c r="E134" s="194"/>
      <c r="F134" s="194"/>
      <c r="G134" s="194"/>
      <c r="H134" s="172"/>
      <c r="I134" s="172"/>
      <c r="J134" s="12" t="s">
        <v>127</v>
      </c>
      <c r="K134" s="8" t="s">
        <v>128</v>
      </c>
      <c r="L134" s="8" t="s">
        <v>85</v>
      </c>
      <c r="M134" s="53">
        <v>5</v>
      </c>
      <c r="N134" s="186"/>
      <c r="O134" s="172"/>
      <c r="P134" s="172"/>
      <c r="Q134" s="172"/>
      <c r="R134" s="179"/>
      <c r="S134" s="179"/>
      <c r="T134" s="181"/>
      <c r="U134" s="181"/>
      <c r="V134" s="184"/>
      <c r="W134" s="184"/>
      <c r="X134" s="184"/>
      <c r="Y134" s="184"/>
      <c r="Z134" s="184"/>
      <c r="AA134" s="184"/>
      <c r="AB134" s="184"/>
      <c r="AC134" s="186"/>
      <c r="AD134" s="189"/>
      <c r="AE134" s="189"/>
      <c r="AF134" s="172"/>
      <c r="AG134" s="186"/>
      <c r="AH134" s="186"/>
      <c r="AI134" s="186"/>
      <c r="AJ134" s="172"/>
    </row>
    <row r="135" spans="2:36" s="36" customFormat="1" ht="132" customHeight="1" x14ac:dyDescent="0.35">
      <c r="B135" s="177" t="s">
        <v>145</v>
      </c>
      <c r="C135" s="177" t="s">
        <v>146</v>
      </c>
      <c r="D135" s="177" t="s">
        <v>106</v>
      </c>
      <c r="E135" s="176" t="s">
        <v>67</v>
      </c>
      <c r="F135" s="176" t="s">
        <v>134</v>
      </c>
      <c r="G135" s="176" t="s">
        <v>147</v>
      </c>
      <c r="H135" s="177" t="s">
        <v>70</v>
      </c>
      <c r="I135" s="177" t="s">
        <v>79</v>
      </c>
      <c r="J135" s="12" t="s">
        <v>215</v>
      </c>
      <c r="K135" s="8" t="s">
        <v>107</v>
      </c>
      <c r="L135" s="8" t="s">
        <v>86</v>
      </c>
      <c r="M135" s="8">
        <v>40</v>
      </c>
      <c r="N135" s="187" t="s">
        <v>108</v>
      </c>
      <c r="O135" s="177" t="s">
        <v>148</v>
      </c>
      <c r="P135" s="177" t="s">
        <v>75</v>
      </c>
      <c r="Q135" s="177" t="s">
        <v>76</v>
      </c>
      <c r="R135" s="180" t="s">
        <v>77</v>
      </c>
      <c r="S135" s="180" t="s">
        <v>109</v>
      </c>
      <c r="T135" s="182">
        <f>V135+Y135</f>
        <v>165600</v>
      </c>
      <c r="U135" s="182" t="s">
        <v>79</v>
      </c>
      <c r="V135" s="212">
        <v>140760</v>
      </c>
      <c r="W135" s="185" t="s">
        <v>79</v>
      </c>
      <c r="X135" s="185" t="s">
        <v>79</v>
      </c>
      <c r="Y135" s="185">
        <v>24840</v>
      </c>
      <c r="Z135" s="185" t="s">
        <v>98</v>
      </c>
      <c r="AA135" s="185" t="s">
        <v>79</v>
      </c>
      <c r="AB135" s="185">
        <v>74400</v>
      </c>
      <c r="AC135" s="187" t="s">
        <v>149</v>
      </c>
      <c r="AD135" s="190" t="s">
        <v>79</v>
      </c>
      <c r="AE135" s="190">
        <f>V135+Y135</f>
        <v>165600</v>
      </c>
      <c r="AF135" s="187" t="s">
        <v>79</v>
      </c>
      <c r="AG135" s="187" t="s">
        <v>33</v>
      </c>
      <c r="AH135" s="187" t="s">
        <v>161</v>
      </c>
      <c r="AI135" s="187" t="s">
        <v>162</v>
      </c>
      <c r="AJ135" s="187"/>
    </row>
    <row r="136" spans="2:36" s="36" customFormat="1" ht="86.15" customHeight="1" x14ac:dyDescent="0.35">
      <c r="B136" s="177"/>
      <c r="C136" s="177"/>
      <c r="D136" s="177"/>
      <c r="E136" s="176"/>
      <c r="F136" s="176"/>
      <c r="G136" s="176"/>
      <c r="H136" s="177"/>
      <c r="I136" s="177"/>
      <c r="J136" s="12" t="s">
        <v>111</v>
      </c>
      <c r="K136" s="8" t="s">
        <v>112</v>
      </c>
      <c r="L136" s="8" t="s">
        <v>85</v>
      </c>
      <c r="M136" s="8">
        <v>1</v>
      </c>
      <c r="N136" s="187"/>
      <c r="O136" s="177"/>
      <c r="P136" s="177"/>
      <c r="Q136" s="177"/>
      <c r="R136" s="180"/>
      <c r="S136" s="180"/>
      <c r="T136" s="182"/>
      <c r="U136" s="182"/>
      <c r="V136" s="231"/>
      <c r="W136" s="185"/>
      <c r="X136" s="185"/>
      <c r="Y136" s="185"/>
      <c r="Z136" s="185"/>
      <c r="AA136" s="185"/>
      <c r="AB136" s="185"/>
      <c r="AC136" s="187"/>
      <c r="AD136" s="190"/>
      <c r="AE136" s="190"/>
      <c r="AF136" s="177"/>
      <c r="AG136" s="187"/>
      <c r="AH136" s="187"/>
      <c r="AI136" s="187"/>
      <c r="AJ136" s="177"/>
    </row>
    <row r="137" spans="2:36" s="36" customFormat="1" ht="59.15" customHeight="1" x14ac:dyDescent="0.35">
      <c r="B137" s="177"/>
      <c r="C137" s="177"/>
      <c r="D137" s="177"/>
      <c r="E137" s="176"/>
      <c r="F137" s="176"/>
      <c r="G137" s="176"/>
      <c r="H137" s="177"/>
      <c r="I137" s="177"/>
      <c r="J137" s="12" t="s">
        <v>127</v>
      </c>
      <c r="K137" s="8" t="s">
        <v>128</v>
      </c>
      <c r="L137" s="8" t="s">
        <v>85</v>
      </c>
      <c r="M137" s="53">
        <v>104</v>
      </c>
      <c r="N137" s="187"/>
      <c r="O137" s="177"/>
      <c r="P137" s="177"/>
      <c r="Q137" s="177"/>
      <c r="R137" s="180"/>
      <c r="S137" s="180"/>
      <c r="T137" s="182"/>
      <c r="U137" s="182"/>
      <c r="V137" s="184"/>
      <c r="W137" s="185"/>
      <c r="X137" s="185"/>
      <c r="Y137" s="185"/>
      <c r="Z137" s="185"/>
      <c r="AA137" s="185"/>
      <c r="AB137" s="185"/>
      <c r="AC137" s="187"/>
      <c r="AD137" s="190"/>
      <c r="AE137" s="190"/>
      <c r="AF137" s="177"/>
      <c r="AG137" s="187"/>
      <c r="AH137" s="187"/>
      <c r="AI137" s="187"/>
      <c r="AJ137" s="177"/>
    </row>
    <row r="138" spans="2:36" s="36" customFormat="1" ht="104.15" customHeight="1" x14ac:dyDescent="0.35">
      <c r="B138" s="177" t="s">
        <v>151</v>
      </c>
      <c r="C138" s="177" t="s">
        <v>152</v>
      </c>
      <c r="D138" s="177" t="s">
        <v>106</v>
      </c>
      <c r="E138" s="176" t="s">
        <v>67</v>
      </c>
      <c r="F138" s="176" t="s">
        <v>134</v>
      </c>
      <c r="G138" s="176" t="s">
        <v>147</v>
      </c>
      <c r="H138" s="170" t="s">
        <v>70</v>
      </c>
      <c r="I138" s="177" t="s">
        <v>79</v>
      </c>
      <c r="J138" s="12" t="s">
        <v>215</v>
      </c>
      <c r="K138" s="8" t="s">
        <v>107</v>
      </c>
      <c r="L138" s="8" t="s">
        <v>86</v>
      </c>
      <c r="M138" s="8">
        <v>40</v>
      </c>
      <c r="N138" s="187" t="s">
        <v>108</v>
      </c>
      <c r="O138" s="177" t="s">
        <v>153</v>
      </c>
      <c r="P138" s="177" t="s">
        <v>75</v>
      </c>
      <c r="Q138" s="177" t="s">
        <v>76</v>
      </c>
      <c r="R138" s="180" t="s">
        <v>77</v>
      </c>
      <c r="S138" s="228" t="s">
        <v>109</v>
      </c>
      <c r="T138" s="207">
        <f>V138+Y138</f>
        <v>138000</v>
      </c>
      <c r="U138" s="207" t="s">
        <v>513</v>
      </c>
      <c r="V138" s="212">
        <v>117300</v>
      </c>
      <c r="W138" s="212" t="s">
        <v>79</v>
      </c>
      <c r="X138" s="212" t="s">
        <v>79</v>
      </c>
      <c r="Y138" s="212">
        <v>20700</v>
      </c>
      <c r="Z138" s="212" t="s">
        <v>79</v>
      </c>
      <c r="AA138" s="212" t="s">
        <v>79</v>
      </c>
      <c r="AB138" s="212">
        <v>62000</v>
      </c>
      <c r="AC138" s="213" t="s">
        <v>110</v>
      </c>
      <c r="AD138" s="274" t="s">
        <v>79</v>
      </c>
      <c r="AE138" s="274">
        <f>V138+Y138</f>
        <v>138000</v>
      </c>
      <c r="AF138" s="213" t="s">
        <v>79</v>
      </c>
      <c r="AG138" s="187" t="s">
        <v>33</v>
      </c>
      <c r="AH138" s="187" t="s">
        <v>161</v>
      </c>
      <c r="AI138" s="187" t="s">
        <v>162</v>
      </c>
      <c r="AJ138" s="213"/>
    </row>
    <row r="139" spans="2:36" s="36" customFormat="1" ht="65.150000000000006" customHeight="1" x14ac:dyDescent="0.35">
      <c r="B139" s="177"/>
      <c r="C139" s="177"/>
      <c r="D139" s="177"/>
      <c r="E139" s="176"/>
      <c r="F139" s="176"/>
      <c r="G139" s="176"/>
      <c r="H139" s="171"/>
      <c r="I139" s="177"/>
      <c r="J139" s="12" t="s">
        <v>111</v>
      </c>
      <c r="K139" s="8" t="s">
        <v>112</v>
      </c>
      <c r="L139" s="8" t="s">
        <v>85</v>
      </c>
      <c r="M139" s="8">
        <v>1</v>
      </c>
      <c r="N139" s="187"/>
      <c r="O139" s="177"/>
      <c r="P139" s="177"/>
      <c r="Q139" s="177"/>
      <c r="R139" s="180"/>
      <c r="S139" s="229"/>
      <c r="T139" s="208"/>
      <c r="U139" s="208"/>
      <c r="V139" s="231"/>
      <c r="W139" s="231"/>
      <c r="X139" s="231"/>
      <c r="Y139" s="231"/>
      <c r="Z139" s="231"/>
      <c r="AA139" s="231"/>
      <c r="AB139" s="231"/>
      <c r="AC139" s="223"/>
      <c r="AD139" s="188"/>
      <c r="AE139" s="188"/>
      <c r="AF139" s="171"/>
      <c r="AG139" s="187"/>
      <c r="AH139" s="187"/>
      <c r="AI139" s="187"/>
      <c r="AJ139" s="171"/>
    </row>
    <row r="140" spans="2:36" s="36" customFormat="1" ht="101.15" customHeight="1" x14ac:dyDescent="0.35">
      <c r="B140" s="177"/>
      <c r="C140" s="177"/>
      <c r="D140" s="177"/>
      <c r="E140" s="176"/>
      <c r="F140" s="176"/>
      <c r="G140" s="176"/>
      <c r="H140" s="172"/>
      <c r="I140" s="177"/>
      <c r="J140" s="12" t="s">
        <v>127</v>
      </c>
      <c r="K140" s="8" t="s">
        <v>128</v>
      </c>
      <c r="L140" s="8" t="s">
        <v>85</v>
      </c>
      <c r="M140" s="53">
        <v>110</v>
      </c>
      <c r="N140" s="187"/>
      <c r="O140" s="177"/>
      <c r="P140" s="177"/>
      <c r="Q140" s="177"/>
      <c r="R140" s="180"/>
      <c r="S140" s="179"/>
      <c r="T140" s="181"/>
      <c r="U140" s="181"/>
      <c r="V140" s="184"/>
      <c r="W140" s="184"/>
      <c r="X140" s="184"/>
      <c r="Y140" s="184"/>
      <c r="Z140" s="184"/>
      <c r="AA140" s="184"/>
      <c r="AB140" s="184"/>
      <c r="AC140" s="186"/>
      <c r="AD140" s="189"/>
      <c r="AE140" s="189"/>
      <c r="AF140" s="172"/>
      <c r="AG140" s="187"/>
      <c r="AH140" s="187"/>
      <c r="AI140" s="187"/>
      <c r="AJ140" s="172"/>
    </row>
    <row r="141" spans="2:36" s="36" customFormat="1" ht="101.15" customHeight="1" x14ac:dyDescent="0.35">
      <c r="B141" s="170" t="s">
        <v>154</v>
      </c>
      <c r="C141" s="170" t="s">
        <v>155</v>
      </c>
      <c r="D141" s="170" t="s">
        <v>106</v>
      </c>
      <c r="E141" s="174" t="s">
        <v>67</v>
      </c>
      <c r="F141" s="174" t="s">
        <v>134</v>
      </c>
      <c r="G141" s="174" t="s">
        <v>147</v>
      </c>
      <c r="H141" s="170" t="s">
        <v>70</v>
      </c>
      <c r="I141" s="170" t="s">
        <v>79</v>
      </c>
      <c r="J141" s="12" t="s">
        <v>215</v>
      </c>
      <c r="K141" s="8" t="s">
        <v>107</v>
      </c>
      <c r="L141" s="8" t="s">
        <v>86</v>
      </c>
      <c r="M141" s="53">
        <v>40</v>
      </c>
      <c r="N141" s="213" t="s">
        <v>108</v>
      </c>
      <c r="O141" s="170" t="s">
        <v>148</v>
      </c>
      <c r="P141" s="170" t="s">
        <v>75</v>
      </c>
      <c r="Q141" s="170" t="s">
        <v>76</v>
      </c>
      <c r="R141" s="228" t="s">
        <v>77</v>
      </c>
      <c r="S141" s="228" t="s">
        <v>109</v>
      </c>
      <c r="T141" s="207">
        <f>V141+Y141</f>
        <v>85600</v>
      </c>
      <c r="U141" s="207" t="s">
        <v>79</v>
      </c>
      <c r="V141" s="212">
        <v>72760</v>
      </c>
      <c r="W141" s="212" t="s">
        <v>79</v>
      </c>
      <c r="X141" s="212" t="s">
        <v>79</v>
      </c>
      <c r="Y141" s="212">
        <v>12840</v>
      </c>
      <c r="Z141" s="212" t="s">
        <v>79</v>
      </c>
      <c r="AA141" s="212" t="s">
        <v>79</v>
      </c>
      <c r="AB141" s="212">
        <v>12840</v>
      </c>
      <c r="AC141" s="213" t="s">
        <v>110</v>
      </c>
      <c r="AD141" s="274" t="s">
        <v>79</v>
      </c>
      <c r="AE141" s="274">
        <f>V141+Y141</f>
        <v>85600</v>
      </c>
      <c r="AF141" s="213" t="s">
        <v>79</v>
      </c>
      <c r="AG141" s="187" t="s">
        <v>33</v>
      </c>
      <c r="AH141" s="187" t="s">
        <v>161</v>
      </c>
      <c r="AI141" s="187" t="s">
        <v>162</v>
      </c>
      <c r="AJ141" s="213"/>
    </row>
    <row r="142" spans="2:36" s="36" customFormat="1" ht="101.15" customHeight="1" x14ac:dyDescent="0.35">
      <c r="B142" s="171"/>
      <c r="C142" s="171"/>
      <c r="D142" s="171"/>
      <c r="E142" s="175"/>
      <c r="F142" s="175"/>
      <c r="G142" s="175"/>
      <c r="H142" s="171"/>
      <c r="I142" s="171"/>
      <c r="J142" s="12" t="s">
        <v>111</v>
      </c>
      <c r="K142" s="8" t="s">
        <v>112</v>
      </c>
      <c r="L142" s="8" t="s">
        <v>85</v>
      </c>
      <c r="M142" s="53">
        <v>1</v>
      </c>
      <c r="N142" s="223"/>
      <c r="O142" s="171"/>
      <c r="P142" s="171"/>
      <c r="Q142" s="171"/>
      <c r="R142" s="229"/>
      <c r="S142" s="229"/>
      <c r="T142" s="208"/>
      <c r="U142" s="208"/>
      <c r="V142" s="231"/>
      <c r="W142" s="231"/>
      <c r="X142" s="231"/>
      <c r="Y142" s="231"/>
      <c r="Z142" s="231"/>
      <c r="AA142" s="231"/>
      <c r="AB142" s="231"/>
      <c r="AC142" s="223"/>
      <c r="AD142" s="188"/>
      <c r="AE142" s="188"/>
      <c r="AF142" s="171"/>
      <c r="AG142" s="187"/>
      <c r="AH142" s="187"/>
      <c r="AI142" s="187"/>
      <c r="AJ142" s="171"/>
    </row>
    <row r="143" spans="2:36" s="36" customFormat="1" ht="115.5" customHeight="1" x14ac:dyDescent="0.35">
      <c r="B143" s="172"/>
      <c r="C143" s="172"/>
      <c r="D143" s="172"/>
      <c r="E143" s="194"/>
      <c r="F143" s="194"/>
      <c r="G143" s="194"/>
      <c r="H143" s="172"/>
      <c r="I143" s="172"/>
      <c r="J143" s="12" t="s">
        <v>127</v>
      </c>
      <c r="K143" s="8" t="s">
        <v>128</v>
      </c>
      <c r="L143" s="8" t="s">
        <v>85</v>
      </c>
      <c r="M143" s="53">
        <v>40</v>
      </c>
      <c r="N143" s="186"/>
      <c r="O143" s="172"/>
      <c r="P143" s="172"/>
      <c r="Q143" s="172"/>
      <c r="R143" s="179"/>
      <c r="S143" s="179"/>
      <c r="T143" s="181"/>
      <c r="U143" s="181"/>
      <c r="V143" s="184"/>
      <c r="W143" s="184"/>
      <c r="X143" s="184"/>
      <c r="Y143" s="184"/>
      <c r="Z143" s="184"/>
      <c r="AA143" s="184"/>
      <c r="AB143" s="184"/>
      <c r="AC143" s="186"/>
      <c r="AD143" s="189"/>
      <c r="AE143" s="189"/>
      <c r="AF143" s="172"/>
      <c r="AG143" s="187"/>
      <c r="AH143" s="187"/>
      <c r="AI143" s="187"/>
      <c r="AJ143" s="172"/>
    </row>
    <row r="144" spans="2:36" s="36" customFormat="1" ht="101.15" customHeight="1" x14ac:dyDescent="0.35">
      <c r="B144" s="170" t="s">
        <v>156</v>
      </c>
      <c r="C144" s="170" t="s">
        <v>157</v>
      </c>
      <c r="D144" s="170" t="s">
        <v>66</v>
      </c>
      <c r="E144" s="174" t="s">
        <v>67</v>
      </c>
      <c r="F144" s="174" t="s">
        <v>134</v>
      </c>
      <c r="G144" s="174" t="s">
        <v>147</v>
      </c>
      <c r="H144" s="170" t="s">
        <v>70</v>
      </c>
      <c r="I144" s="170" t="s">
        <v>79</v>
      </c>
      <c r="J144" s="12" t="s">
        <v>111</v>
      </c>
      <c r="K144" s="8" t="s">
        <v>112</v>
      </c>
      <c r="L144" s="8" t="s">
        <v>85</v>
      </c>
      <c r="M144" s="53">
        <v>2</v>
      </c>
      <c r="N144" s="213" t="s">
        <v>108</v>
      </c>
      <c r="O144" s="170" t="s">
        <v>158</v>
      </c>
      <c r="P144" s="170" t="s">
        <v>75</v>
      </c>
      <c r="Q144" s="170" t="s">
        <v>76</v>
      </c>
      <c r="R144" s="228" t="s">
        <v>77</v>
      </c>
      <c r="S144" s="228" t="s">
        <v>109</v>
      </c>
      <c r="T144" s="207">
        <f>V144+Y144</f>
        <v>60990.630000000005</v>
      </c>
      <c r="U144" s="207" t="s">
        <v>79</v>
      </c>
      <c r="V144" s="212">
        <v>51842.04</v>
      </c>
      <c r="W144" s="212" t="s">
        <v>79</v>
      </c>
      <c r="X144" s="212" t="s">
        <v>79</v>
      </c>
      <c r="Y144" s="212">
        <v>9148.59</v>
      </c>
      <c r="Z144" s="212" t="s">
        <v>79</v>
      </c>
      <c r="AA144" s="212" t="s">
        <v>79</v>
      </c>
      <c r="AB144" s="212">
        <v>27401.59</v>
      </c>
      <c r="AC144" s="213" t="s">
        <v>110</v>
      </c>
      <c r="AD144" s="274" t="s">
        <v>79</v>
      </c>
      <c r="AE144" s="274">
        <f>V144+Y144</f>
        <v>60990.630000000005</v>
      </c>
      <c r="AF144" s="213" t="s">
        <v>79</v>
      </c>
      <c r="AG144" s="213" t="s">
        <v>33</v>
      </c>
      <c r="AH144" s="213" t="s">
        <v>161</v>
      </c>
      <c r="AI144" s="213" t="s">
        <v>162</v>
      </c>
      <c r="AJ144" s="213"/>
    </row>
    <row r="145" spans="2:36" s="36" customFormat="1" ht="181" customHeight="1" x14ac:dyDescent="0.35">
      <c r="B145" s="172"/>
      <c r="C145" s="172"/>
      <c r="D145" s="172"/>
      <c r="E145" s="194"/>
      <c r="F145" s="194"/>
      <c r="G145" s="194"/>
      <c r="H145" s="172"/>
      <c r="I145" s="172"/>
      <c r="J145" s="12" t="s">
        <v>127</v>
      </c>
      <c r="K145" s="8" t="s">
        <v>128</v>
      </c>
      <c r="L145" s="8" t="s">
        <v>85</v>
      </c>
      <c r="M145" s="53">
        <v>30</v>
      </c>
      <c r="N145" s="186"/>
      <c r="O145" s="172"/>
      <c r="P145" s="172"/>
      <c r="Q145" s="172"/>
      <c r="R145" s="179"/>
      <c r="S145" s="179"/>
      <c r="T145" s="181"/>
      <c r="U145" s="181"/>
      <c r="V145" s="184"/>
      <c r="W145" s="184"/>
      <c r="X145" s="184"/>
      <c r="Y145" s="184"/>
      <c r="Z145" s="184"/>
      <c r="AA145" s="184"/>
      <c r="AB145" s="184"/>
      <c r="AC145" s="186"/>
      <c r="AD145" s="189"/>
      <c r="AE145" s="189"/>
      <c r="AF145" s="172"/>
      <c r="AG145" s="186"/>
      <c r="AH145" s="186"/>
      <c r="AI145" s="186"/>
      <c r="AJ145" s="172"/>
    </row>
    <row r="146" spans="2:36" s="36" customFormat="1" ht="207" customHeight="1" x14ac:dyDescent="0.35">
      <c r="B146" s="23" t="s">
        <v>159</v>
      </c>
      <c r="C146" s="23" t="s">
        <v>160</v>
      </c>
      <c r="D146" s="23" t="s">
        <v>66</v>
      </c>
      <c r="E146" s="19" t="s">
        <v>67</v>
      </c>
      <c r="F146" s="19" t="s">
        <v>134</v>
      </c>
      <c r="G146" s="19" t="s">
        <v>147</v>
      </c>
      <c r="H146" s="23" t="s">
        <v>70</v>
      </c>
      <c r="I146" s="23" t="s">
        <v>79</v>
      </c>
      <c r="J146" s="12" t="s">
        <v>127</v>
      </c>
      <c r="K146" s="8" t="s">
        <v>128</v>
      </c>
      <c r="L146" s="8" t="s">
        <v>85</v>
      </c>
      <c r="M146" s="53">
        <v>12</v>
      </c>
      <c r="N146" s="22" t="s">
        <v>108</v>
      </c>
      <c r="O146" s="23" t="s">
        <v>158</v>
      </c>
      <c r="P146" s="23" t="s">
        <v>75</v>
      </c>
      <c r="Q146" s="23" t="s">
        <v>76</v>
      </c>
      <c r="R146" s="49" t="s">
        <v>77</v>
      </c>
      <c r="S146" s="49" t="s">
        <v>109</v>
      </c>
      <c r="T146" s="24">
        <v>154080</v>
      </c>
      <c r="U146" s="24" t="s">
        <v>79</v>
      </c>
      <c r="V146" s="25">
        <v>130968</v>
      </c>
      <c r="W146" s="25" t="s">
        <v>79</v>
      </c>
      <c r="X146" s="25" t="s">
        <v>79</v>
      </c>
      <c r="Y146" s="25">
        <v>23112</v>
      </c>
      <c r="Z146" s="25" t="s">
        <v>79</v>
      </c>
      <c r="AA146" s="25" t="s">
        <v>79</v>
      </c>
      <c r="AB146" s="25">
        <v>69224.350000000006</v>
      </c>
      <c r="AC146" s="22" t="s">
        <v>110</v>
      </c>
      <c r="AD146" s="167" t="s">
        <v>79</v>
      </c>
      <c r="AE146" s="167">
        <v>154080</v>
      </c>
      <c r="AF146" s="22" t="s">
        <v>79</v>
      </c>
      <c r="AG146" s="22" t="s">
        <v>33</v>
      </c>
      <c r="AH146" s="22" t="s">
        <v>161</v>
      </c>
      <c r="AI146" s="22" t="s">
        <v>162</v>
      </c>
      <c r="AJ146" s="22"/>
    </row>
    <row r="147" spans="2:36" s="36" customFormat="1" ht="122.15" customHeight="1" x14ac:dyDescent="0.35">
      <c r="B147" s="23" t="s">
        <v>283</v>
      </c>
      <c r="C147" s="59" t="s">
        <v>160</v>
      </c>
      <c r="D147" s="59" t="s">
        <v>66</v>
      </c>
      <c r="E147" s="60" t="s">
        <v>67</v>
      </c>
      <c r="F147" s="60" t="s">
        <v>134</v>
      </c>
      <c r="G147" s="60" t="s">
        <v>147</v>
      </c>
      <c r="H147" s="59" t="s">
        <v>70</v>
      </c>
      <c r="I147" s="59" t="s">
        <v>79</v>
      </c>
      <c r="J147" s="21" t="s">
        <v>127</v>
      </c>
      <c r="K147" s="29" t="s">
        <v>128</v>
      </c>
      <c r="L147" s="29" t="s">
        <v>85</v>
      </c>
      <c r="M147" s="61">
        <v>6</v>
      </c>
      <c r="N147" s="62" t="s">
        <v>108</v>
      </c>
      <c r="O147" s="59" t="s">
        <v>158</v>
      </c>
      <c r="P147" s="23" t="s">
        <v>75</v>
      </c>
      <c r="Q147" s="23" t="s">
        <v>76</v>
      </c>
      <c r="R147" s="49" t="s">
        <v>77</v>
      </c>
      <c r="S147" s="63" t="s">
        <v>109</v>
      </c>
      <c r="T147" s="64">
        <f>V147+Y147</f>
        <v>0</v>
      </c>
      <c r="U147" s="64" t="s">
        <v>79</v>
      </c>
      <c r="V147" s="65">
        <v>0</v>
      </c>
      <c r="W147" s="65" t="s">
        <v>79</v>
      </c>
      <c r="X147" s="65" t="s">
        <v>79</v>
      </c>
      <c r="Y147" s="65">
        <v>0</v>
      </c>
      <c r="Z147" s="65" t="s">
        <v>79</v>
      </c>
      <c r="AA147" s="65" t="s">
        <v>79</v>
      </c>
      <c r="AB147" s="65">
        <v>0</v>
      </c>
      <c r="AC147" s="62" t="s">
        <v>110</v>
      </c>
      <c r="AD147" s="169" t="s">
        <v>79</v>
      </c>
      <c r="AE147" s="169">
        <f>V147+Y147</f>
        <v>0</v>
      </c>
      <c r="AF147" s="62" t="s">
        <v>79</v>
      </c>
      <c r="AG147" s="62" t="s">
        <v>33</v>
      </c>
      <c r="AH147" s="62" t="s">
        <v>161</v>
      </c>
      <c r="AI147" s="62" t="s">
        <v>162</v>
      </c>
      <c r="AJ147" s="22"/>
    </row>
    <row r="148" spans="2:36" s="36" customFormat="1" ht="95.15" customHeight="1" x14ac:dyDescent="0.35">
      <c r="B148" s="170" t="s">
        <v>514</v>
      </c>
      <c r="C148" s="170" t="s">
        <v>163</v>
      </c>
      <c r="D148" s="170" t="s">
        <v>66</v>
      </c>
      <c r="E148" s="174" t="s">
        <v>67</v>
      </c>
      <c r="F148" s="174" t="s">
        <v>134</v>
      </c>
      <c r="G148" s="174" t="s">
        <v>147</v>
      </c>
      <c r="H148" s="170" t="s">
        <v>70</v>
      </c>
      <c r="I148" s="170" t="s">
        <v>79</v>
      </c>
      <c r="J148" s="12" t="s">
        <v>215</v>
      </c>
      <c r="K148" s="8" t="s">
        <v>107</v>
      </c>
      <c r="L148" s="8" t="s">
        <v>86</v>
      </c>
      <c r="M148" s="53">
        <v>40</v>
      </c>
      <c r="N148" s="213" t="s">
        <v>108</v>
      </c>
      <c r="O148" s="170" t="s">
        <v>153</v>
      </c>
      <c r="P148" s="170" t="s">
        <v>75</v>
      </c>
      <c r="Q148" s="170" t="s">
        <v>76</v>
      </c>
      <c r="R148" s="228" t="s">
        <v>77</v>
      </c>
      <c r="S148" s="228" t="s">
        <v>109</v>
      </c>
      <c r="T148" s="207">
        <f>V148+Y148</f>
        <v>59100</v>
      </c>
      <c r="U148" s="207" t="s">
        <v>79</v>
      </c>
      <c r="V148" s="212">
        <v>50235</v>
      </c>
      <c r="W148" s="212" t="s">
        <v>79</v>
      </c>
      <c r="X148" s="212" t="s">
        <v>79</v>
      </c>
      <c r="Y148" s="212">
        <v>8865</v>
      </c>
      <c r="Z148" s="212" t="s">
        <v>79</v>
      </c>
      <c r="AA148" s="212" t="s">
        <v>79</v>
      </c>
      <c r="AB148" s="212">
        <v>26552.17</v>
      </c>
      <c r="AC148" s="213" t="s">
        <v>110</v>
      </c>
      <c r="AD148" s="274" t="s">
        <v>79</v>
      </c>
      <c r="AE148" s="274">
        <f>V148+Y148</f>
        <v>59100</v>
      </c>
      <c r="AF148" s="213" t="s">
        <v>79</v>
      </c>
      <c r="AG148" s="213" t="s">
        <v>33</v>
      </c>
      <c r="AH148" s="213" t="s">
        <v>165</v>
      </c>
      <c r="AI148" s="213" t="s">
        <v>183</v>
      </c>
      <c r="AJ148" s="213"/>
    </row>
    <row r="149" spans="2:36" s="36" customFormat="1" ht="109" customHeight="1" x14ac:dyDescent="0.35">
      <c r="B149" s="171"/>
      <c r="C149" s="171"/>
      <c r="D149" s="171"/>
      <c r="E149" s="175"/>
      <c r="F149" s="175"/>
      <c r="G149" s="175"/>
      <c r="H149" s="171"/>
      <c r="I149" s="171"/>
      <c r="J149" s="12" t="s">
        <v>111</v>
      </c>
      <c r="K149" s="8" t="s">
        <v>112</v>
      </c>
      <c r="L149" s="8" t="s">
        <v>85</v>
      </c>
      <c r="M149" s="53">
        <v>1</v>
      </c>
      <c r="N149" s="223"/>
      <c r="O149" s="171"/>
      <c r="P149" s="171"/>
      <c r="Q149" s="171"/>
      <c r="R149" s="229"/>
      <c r="S149" s="229"/>
      <c r="T149" s="208"/>
      <c r="U149" s="208"/>
      <c r="V149" s="231"/>
      <c r="W149" s="231"/>
      <c r="X149" s="231"/>
      <c r="Y149" s="231"/>
      <c r="Z149" s="231"/>
      <c r="AA149" s="231"/>
      <c r="AB149" s="231"/>
      <c r="AC149" s="223"/>
      <c r="AD149" s="188"/>
      <c r="AE149" s="188"/>
      <c r="AF149" s="171"/>
      <c r="AG149" s="223"/>
      <c r="AH149" s="223"/>
      <c r="AI149" s="223"/>
      <c r="AJ149" s="171"/>
    </row>
    <row r="150" spans="2:36" s="36" customFormat="1" ht="100.5" customHeight="1" x14ac:dyDescent="0.35">
      <c r="B150" s="172"/>
      <c r="C150" s="172"/>
      <c r="D150" s="172"/>
      <c r="E150" s="194"/>
      <c r="F150" s="194"/>
      <c r="G150" s="194"/>
      <c r="H150" s="172"/>
      <c r="I150" s="172"/>
      <c r="J150" s="12" t="s">
        <v>127</v>
      </c>
      <c r="K150" s="8" t="s">
        <v>128</v>
      </c>
      <c r="L150" s="8" t="s">
        <v>85</v>
      </c>
      <c r="M150" s="53">
        <v>36</v>
      </c>
      <c r="N150" s="186"/>
      <c r="O150" s="172"/>
      <c r="P150" s="172"/>
      <c r="Q150" s="172"/>
      <c r="R150" s="179"/>
      <c r="S150" s="179"/>
      <c r="T150" s="181"/>
      <c r="U150" s="181"/>
      <c r="V150" s="184"/>
      <c r="W150" s="184"/>
      <c r="X150" s="184"/>
      <c r="Y150" s="184"/>
      <c r="Z150" s="184"/>
      <c r="AA150" s="184"/>
      <c r="AB150" s="184"/>
      <c r="AC150" s="186"/>
      <c r="AD150" s="189"/>
      <c r="AE150" s="189"/>
      <c r="AF150" s="172"/>
      <c r="AG150" s="186"/>
      <c r="AH150" s="186"/>
      <c r="AI150" s="186"/>
      <c r="AJ150" s="172"/>
    </row>
    <row r="151" spans="2:36" s="36" customFormat="1" ht="93" customHeight="1" x14ac:dyDescent="0.35">
      <c r="B151" s="170" t="s">
        <v>515</v>
      </c>
      <c r="C151" s="170" t="s">
        <v>166</v>
      </c>
      <c r="D151" s="170" t="s">
        <v>66</v>
      </c>
      <c r="E151" s="174" t="s">
        <v>67</v>
      </c>
      <c r="F151" s="174" t="s">
        <v>134</v>
      </c>
      <c r="G151" s="174" t="s">
        <v>147</v>
      </c>
      <c r="H151" s="170" t="s">
        <v>70</v>
      </c>
      <c r="I151" s="170" t="s">
        <v>79</v>
      </c>
      <c r="J151" s="12" t="s">
        <v>215</v>
      </c>
      <c r="K151" s="8" t="s">
        <v>107</v>
      </c>
      <c r="L151" s="8" t="s">
        <v>86</v>
      </c>
      <c r="M151" s="53">
        <v>40</v>
      </c>
      <c r="N151" s="213" t="s">
        <v>108</v>
      </c>
      <c r="O151" s="170" t="s">
        <v>153</v>
      </c>
      <c r="P151" s="170" t="s">
        <v>75</v>
      </c>
      <c r="Q151" s="170" t="s">
        <v>76</v>
      </c>
      <c r="R151" s="228" t="s">
        <v>77</v>
      </c>
      <c r="S151" s="228" t="s">
        <v>109</v>
      </c>
      <c r="T151" s="207">
        <f>V151+Y151</f>
        <v>37029.32</v>
      </c>
      <c r="U151" s="207" t="s">
        <v>79</v>
      </c>
      <c r="V151" s="212">
        <v>31474.92</v>
      </c>
      <c r="W151" s="212" t="s">
        <v>79</v>
      </c>
      <c r="X151" s="212" t="s">
        <v>79</v>
      </c>
      <c r="Y151" s="212">
        <v>5554.4</v>
      </c>
      <c r="Z151" s="212" t="s">
        <v>79</v>
      </c>
      <c r="AA151" s="212" t="s">
        <v>79</v>
      </c>
      <c r="AB151" s="212">
        <v>16636.36</v>
      </c>
      <c r="AC151" s="213" t="s">
        <v>110</v>
      </c>
      <c r="AD151" s="274" t="s">
        <v>79</v>
      </c>
      <c r="AE151" s="274">
        <f>V151+Y151</f>
        <v>37029.32</v>
      </c>
      <c r="AF151" s="213" t="s">
        <v>79</v>
      </c>
      <c r="AG151" s="213" t="s">
        <v>33</v>
      </c>
      <c r="AH151" s="213" t="s">
        <v>165</v>
      </c>
      <c r="AI151" s="213" t="s">
        <v>183</v>
      </c>
      <c r="AJ151" s="213"/>
    </row>
    <row r="152" spans="2:36" s="36" customFormat="1" ht="59.15" customHeight="1" x14ac:dyDescent="0.35">
      <c r="B152" s="171"/>
      <c r="C152" s="171"/>
      <c r="D152" s="171"/>
      <c r="E152" s="175"/>
      <c r="F152" s="175"/>
      <c r="G152" s="175"/>
      <c r="H152" s="171"/>
      <c r="I152" s="171"/>
      <c r="J152" s="12" t="s">
        <v>111</v>
      </c>
      <c r="K152" s="8" t="s">
        <v>112</v>
      </c>
      <c r="L152" s="8" t="s">
        <v>85</v>
      </c>
      <c r="M152" s="53">
        <v>1</v>
      </c>
      <c r="N152" s="223"/>
      <c r="O152" s="171"/>
      <c r="P152" s="171"/>
      <c r="Q152" s="171"/>
      <c r="R152" s="229"/>
      <c r="S152" s="229"/>
      <c r="T152" s="208"/>
      <c r="U152" s="208"/>
      <c r="V152" s="231"/>
      <c r="W152" s="231"/>
      <c r="X152" s="231"/>
      <c r="Y152" s="231"/>
      <c r="Z152" s="231"/>
      <c r="AA152" s="231"/>
      <c r="AB152" s="231"/>
      <c r="AC152" s="223"/>
      <c r="AD152" s="188"/>
      <c r="AE152" s="188"/>
      <c r="AF152" s="171"/>
      <c r="AG152" s="223"/>
      <c r="AH152" s="223"/>
      <c r="AI152" s="223"/>
      <c r="AJ152" s="171"/>
    </row>
    <row r="153" spans="2:36" s="36" customFormat="1" ht="121" customHeight="1" x14ac:dyDescent="0.35">
      <c r="B153" s="172"/>
      <c r="C153" s="172"/>
      <c r="D153" s="172"/>
      <c r="E153" s="194"/>
      <c r="F153" s="194"/>
      <c r="G153" s="194"/>
      <c r="H153" s="172"/>
      <c r="I153" s="172"/>
      <c r="J153" s="12" t="s">
        <v>127</v>
      </c>
      <c r="K153" s="8" t="s">
        <v>128</v>
      </c>
      <c r="L153" s="8" t="s">
        <v>85</v>
      </c>
      <c r="M153" s="53">
        <v>30</v>
      </c>
      <c r="N153" s="186"/>
      <c r="O153" s="172"/>
      <c r="P153" s="172"/>
      <c r="Q153" s="172"/>
      <c r="R153" s="179"/>
      <c r="S153" s="179"/>
      <c r="T153" s="181"/>
      <c r="U153" s="181"/>
      <c r="V153" s="184"/>
      <c r="W153" s="184"/>
      <c r="X153" s="184"/>
      <c r="Y153" s="184"/>
      <c r="Z153" s="184"/>
      <c r="AA153" s="184"/>
      <c r="AB153" s="184"/>
      <c r="AC153" s="186"/>
      <c r="AD153" s="189"/>
      <c r="AE153" s="189"/>
      <c r="AF153" s="172"/>
      <c r="AG153" s="186"/>
      <c r="AH153" s="186"/>
      <c r="AI153" s="186"/>
      <c r="AJ153" s="172"/>
    </row>
    <row r="154" spans="2:36" s="36" customFormat="1" ht="53.15" customHeight="1" x14ac:dyDescent="0.35">
      <c r="B154" s="170" t="s">
        <v>516</v>
      </c>
      <c r="C154" s="170" t="s">
        <v>167</v>
      </c>
      <c r="D154" s="170" t="s">
        <v>66</v>
      </c>
      <c r="E154" s="174" t="s">
        <v>67</v>
      </c>
      <c r="F154" s="174" t="s">
        <v>132</v>
      </c>
      <c r="G154" s="174" t="s">
        <v>69</v>
      </c>
      <c r="H154" s="170" t="s">
        <v>70</v>
      </c>
      <c r="I154" s="170" t="s">
        <v>79</v>
      </c>
      <c r="J154" s="12" t="s">
        <v>113</v>
      </c>
      <c r="K154" s="8" t="s">
        <v>114</v>
      </c>
      <c r="L154" s="8" t="s">
        <v>115</v>
      </c>
      <c r="M154" s="53">
        <v>3</v>
      </c>
      <c r="N154" s="213" t="s">
        <v>108</v>
      </c>
      <c r="O154" s="170" t="s">
        <v>168</v>
      </c>
      <c r="P154" s="170" t="s">
        <v>75</v>
      </c>
      <c r="Q154" s="170" t="s">
        <v>76</v>
      </c>
      <c r="R154" s="228" t="s">
        <v>77</v>
      </c>
      <c r="S154" s="228" t="s">
        <v>109</v>
      </c>
      <c r="T154" s="207">
        <f>V154+Y154</f>
        <v>224700.01</v>
      </c>
      <c r="U154" s="207" t="s">
        <v>79</v>
      </c>
      <c r="V154" s="212">
        <v>190995.01</v>
      </c>
      <c r="W154" s="212" t="s">
        <v>79</v>
      </c>
      <c r="X154" s="212" t="s">
        <v>79</v>
      </c>
      <c r="Y154" s="212">
        <v>33705</v>
      </c>
      <c r="Z154" s="212" t="s">
        <v>79</v>
      </c>
      <c r="AA154" s="212" t="s">
        <v>79</v>
      </c>
      <c r="AB154" s="212">
        <v>100952.18</v>
      </c>
      <c r="AC154" s="213" t="s">
        <v>80</v>
      </c>
      <c r="AD154" s="274" t="s">
        <v>79</v>
      </c>
      <c r="AE154" s="274">
        <f>V154+Y154</f>
        <v>224700.01</v>
      </c>
      <c r="AF154" s="213" t="s">
        <v>79</v>
      </c>
      <c r="AG154" s="213" t="s">
        <v>33</v>
      </c>
      <c r="AH154" s="213" t="s">
        <v>165</v>
      </c>
      <c r="AI154" s="213" t="s">
        <v>183</v>
      </c>
      <c r="AJ154" s="213"/>
    </row>
    <row r="155" spans="2:36" s="36" customFormat="1" ht="57" customHeight="1" x14ac:dyDescent="0.35">
      <c r="B155" s="171"/>
      <c r="C155" s="171"/>
      <c r="D155" s="171"/>
      <c r="E155" s="175"/>
      <c r="F155" s="175"/>
      <c r="G155" s="175"/>
      <c r="H155" s="171"/>
      <c r="I155" s="171"/>
      <c r="J155" s="12" t="s">
        <v>116</v>
      </c>
      <c r="K155" s="8" t="s">
        <v>117</v>
      </c>
      <c r="L155" s="8" t="s">
        <v>85</v>
      </c>
      <c r="M155" s="53">
        <v>2</v>
      </c>
      <c r="N155" s="223"/>
      <c r="O155" s="171"/>
      <c r="P155" s="171"/>
      <c r="Q155" s="171"/>
      <c r="R155" s="229"/>
      <c r="S155" s="229"/>
      <c r="T155" s="208"/>
      <c r="U155" s="208"/>
      <c r="V155" s="231"/>
      <c r="W155" s="231"/>
      <c r="X155" s="231"/>
      <c r="Y155" s="231"/>
      <c r="Z155" s="231"/>
      <c r="AA155" s="231"/>
      <c r="AB155" s="231"/>
      <c r="AC155" s="223"/>
      <c r="AD155" s="188"/>
      <c r="AE155" s="188"/>
      <c r="AF155" s="171"/>
      <c r="AG155" s="223"/>
      <c r="AH155" s="223"/>
      <c r="AI155" s="223"/>
      <c r="AJ155" s="171"/>
    </row>
    <row r="156" spans="2:36" s="36" customFormat="1" ht="49" customHeight="1" x14ac:dyDescent="0.35">
      <c r="B156" s="171"/>
      <c r="C156" s="171"/>
      <c r="D156" s="171"/>
      <c r="E156" s="175"/>
      <c r="F156" s="175"/>
      <c r="G156" s="175"/>
      <c r="H156" s="171"/>
      <c r="I156" s="171"/>
      <c r="J156" s="12" t="s">
        <v>216</v>
      </c>
      <c r="K156" s="8" t="s">
        <v>118</v>
      </c>
      <c r="L156" s="8" t="s">
        <v>119</v>
      </c>
      <c r="M156" s="53">
        <v>2</v>
      </c>
      <c r="N156" s="223"/>
      <c r="O156" s="171"/>
      <c r="P156" s="171"/>
      <c r="Q156" s="171"/>
      <c r="R156" s="229"/>
      <c r="S156" s="229"/>
      <c r="T156" s="208"/>
      <c r="U156" s="208"/>
      <c r="V156" s="231"/>
      <c r="W156" s="231"/>
      <c r="X156" s="231"/>
      <c r="Y156" s="231"/>
      <c r="Z156" s="231"/>
      <c r="AA156" s="231"/>
      <c r="AB156" s="231"/>
      <c r="AC156" s="223"/>
      <c r="AD156" s="188"/>
      <c r="AE156" s="188"/>
      <c r="AF156" s="171"/>
      <c r="AG156" s="223"/>
      <c r="AH156" s="223"/>
      <c r="AI156" s="223"/>
      <c r="AJ156" s="171"/>
    </row>
    <row r="157" spans="2:36" s="36" customFormat="1" ht="44.15" customHeight="1" x14ac:dyDescent="0.35">
      <c r="B157" s="172"/>
      <c r="C157" s="172"/>
      <c r="D157" s="172"/>
      <c r="E157" s="194"/>
      <c r="F157" s="194"/>
      <c r="G157" s="194"/>
      <c r="H157" s="172"/>
      <c r="I157" s="172"/>
      <c r="J157" s="12" t="s">
        <v>120</v>
      </c>
      <c r="K157" s="8" t="s">
        <v>121</v>
      </c>
      <c r="L157" s="8" t="s">
        <v>119</v>
      </c>
      <c r="M157" s="53">
        <v>2</v>
      </c>
      <c r="N157" s="186"/>
      <c r="O157" s="172"/>
      <c r="P157" s="172"/>
      <c r="Q157" s="172"/>
      <c r="R157" s="179"/>
      <c r="S157" s="179"/>
      <c r="T157" s="181"/>
      <c r="U157" s="181"/>
      <c r="V157" s="184"/>
      <c r="W157" s="184"/>
      <c r="X157" s="184"/>
      <c r="Y157" s="184"/>
      <c r="Z157" s="184"/>
      <c r="AA157" s="184"/>
      <c r="AB157" s="184"/>
      <c r="AC157" s="186"/>
      <c r="AD157" s="189"/>
      <c r="AE157" s="189"/>
      <c r="AF157" s="172"/>
      <c r="AG157" s="186"/>
      <c r="AH157" s="186"/>
      <c r="AI157" s="186"/>
      <c r="AJ157" s="172"/>
    </row>
    <row r="158" spans="2:36" ht="52" customHeight="1" x14ac:dyDescent="0.3">
      <c r="B158" s="177" t="s">
        <v>517</v>
      </c>
      <c r="C158" s="177" t="s">
        <v>169</v>
      </c>
      <c r="D158" s="177" t="s">
        <v>66</v>
      </c>
      <c r="E158" s="176" t="s">
        <v>67</v>
      </c>
      <c r="F158" s="176" t="s">
        <v>132</v>
      </c>
      <c r="G158" s="176" t="s">
        <v>69</v>
      </c>
      <c r="H158" s="177" t="s">
        <v>70</v>
      </c>
      <c r="I158" s="177" t="s">
        <v>79</v>
      </c>
      <c r="J158" s="12" t="s">
        <v>113</v>
      </c>
      <c r="K158" s="8" t="s">
        <v>114</v>
      </c>
      <c r="L158" s="8" t="s">
        <v>115</v>
      </c>
      <c r="M158" s="8">
        <v>1</v>
      </c>
      <c r="N158" s="187" t="s">
        <v>108</v>
      </c>
      <c r="O158" s="177" t="s">
        <v>168</v>
      </c>
      <c r="P158" s="177" t="s">
        <v>75</v>
      </c>
      <c r="Q158" s="177" t="s">
        <v>76</v>
      </c>
      <c r="R158" s="180" t="s">
        <v>77</v>
      </c>
      <c r="S158" s="180" t="s">
        <v>109</v>
      </c>
      <c r="T158" s="182">
        <f>V158+Y158</f>
        <v>74899.989999999991</v>
      </c>
      <c r="U158" s="182" t="s">
        <v>79</v>
      </c>
      <c r="V158" s="185">
        <v>63664.99</v>
      </c>
      <c r="W158" s="185" t="s">
        <v>79</v>
      </c>
      <c r="X158" s="185" t="s">
        <v>79</v>
      </c>
      <c r="Y158" s="185">
        <v>11235</v>
      </c>
      <c r="Z158" s="185" t="s">
        <v>79</v>
      </c>
      <c r="AA158" s="185" t="s">
        <v>79</v>
      </c>
      <c r="AB158" s="185">
        <v>33650.720000000001</v>
      </c>
      <c r="AC158" s="187" t="s">
        <v>80</v>
      </c>
      <c r="AD158" s="190" t="s">
        <v>79</v>
      </c>
      <c r="AE158" s="190">
        <f>V158+Y158</f>
        <v>74899.989999999991</v>
      </c>
      <c r="AF158" s="187" t="s">
        <v>79</v>
      </c>
      <c r="AG158" s="187" t="s">
        <v>33</v>
      </c>
      <c r="AH158" s="187" t="s">
        <v>170</v>
      </c>
      <c r="AI158" s="187" t="s">
        <v>171</v>
      </c>
      <c r="AJ158" s="187"/>
    </row>
    <row r="159" spans="2:36" ht="52" x14ac:dyDescent="0.3">
      <c r="B159" s="177"/>
      <c r="C159" s="177"/>
      <c r="D159" s="177"/>
      <c r="E159" s="176"/>
      <c r="F159" s="176"/>
      <c r="G159" s="176"/>
      <c r="H159" s="177"/>
      <c r="I159" s="177"/>
      <c r="J159" s="12" t="s">
        <v>116</v>
      </c>
      <c r="K159" s="8" t="s">
        <v>117</v>
      </c>
      <c r="L159" s="8" t="s">
        <v>85</v>
      </c>
      <c r="M159" s="8">
        <v>1</v>
      </c>
      <c r="N159" s="187"/>
      <c r="O159" s="177"/>
      <c r="P159" s="177"/>
      <c r="Q159" s="177"/>
      <c r="R159" s="180"/>
      <c r="S159" s="180"/>
      <c r="T159" s="182"/>
      <c r="U159" s="182"/>
      <c r="V159" s="185"/>
      <c r="W159" s="185"/>
      <c r="X159" s="185"/>
      <c r="Y159" s="185"/>
      <c r="Z159" s="185"/>
      <c r="AA159" s="185"/>
      <c r="AB159" s="185"/>
      <c r="AC159" s="187"/>
      <c r="AD159" s="190"/>
      <c r="AE159" s="190"/>
      <c r="AF159" s="177"/>
      <c r="AG159" s="187"/>
      <c r="AH159" s="187"/>
      <c r="AI159" s="187"/>
      <c r="AJ159" s="177"/>
    </row>
    <row r="160" spans="2:36" ht="39" x14ac:dyDescent="0.3">
      <c r="B160" s="177"/>
      <c r="C160" s="177"/>
      <c r="D160" s="177"/>
      <c r="E160" s="176"/>
      <c r="F160" s="176"/>
      <c r="G160" s="176"/>
      <c r="H160" s="177"/>
      <c r="I160" s="177"/>
      <c r="J160" s="12" t="s">
        <v>216</v>
      </c>
      <c r="K160" s="8" t="s">
        <v>118</v>
      </c>
      <c r="L160" s="8" t="s">
        <v>119</v>
      </c>
      <c r="M160" s="8">
        <v>1</v>
      </c>
      <c r="N160" s="187"/>
      <c r="O160" s="177"/>
      <c r="P160" s="177"/>
      <c r="Q160" s="177"/>
      <c r="R160" s="180"/>
      <c r="S160" s="180"/>
      <c r="T160" s="182"/>
      <c r="U160" s="182"/>
      <c r="V160" s="185"/>
      <c r="W160" s="185"/>
      <c r="X160" s="185"/>
      <c r="Y160" s="185"/>
      <c r="Z160" s="185"/>
      <c r="AA160" s="185"/>
      <c r="AB160" s="185"/>
      <c r="AC160" s="187"/>
      <c r="AD160" s="190"/>
      <c r="AE160" s="190"/>
      <c r="AF160" s="177"/>
      <c r="AG160" s="187"/>
      <c r="AH160" s="187"/>
      <c r="AI160" s="187"/>
      <c r="AJ160" s="177"/>
    </row>
    <row r="161" spans="2:36" ht="26" x14ac:dyDescent="0.3">
      <c r="B161" s="177"/>
      <c r="C161" s="177"/>
      <c r="D161" s="177"/>
      <c r="E161" s="176"/>
      <c r="F161" s="176"/>
      <c r="G161" s="176"/>
      <c r="H161" s="177"/>
      <c r="I161" s="177"/>
      <c r="J161" s="12" t="s">
        <v>120</v>
      </c>
      <c r="K161" s="8" t="s">
        <v>121</v>
      </c>
      <c r="L161" s="8" t="s">
        <v>119</v>
      </c>
      <c r="M161" s="53">
        <v>1</v>
      </c>
      <c r="N161" s="187"/>
      <c r="O161" s="177"/>
      <c r="P161" s="177"/>
      <c r="Q161" s="177"/>
      <c r="R161" s="180"/>
      <c r="S161" s="180"/>
      <c r="T161" s="182"/>
      <c r="U161" s="182"/>
      <c r="V161" s="185"/>
      <c r="W161" s="185"/>
      <c r="X161" s="185"/>
      <c r="Y161" s="185"/>
      <c r="Z161" s="185"/>
      <c r="AA161" s="185"/>
      <c r="AB161" s="185"/>
      <c r="AC161" s="187"/>
      <c r="AD161" s="190"/>
      <c r="AE161" s="190"/>
      <c r="AF161" s="177"/>
      <c r="AG161" s="187"/>
      <c r="AH161" s="187"/>
      <c r="AI161" s="187"/>
      <c r="AJ161" s="177"/>
    </row>
    <row r="162" spans="2:36" s="66" customFormat="1" ht="132" customHeight="1" x14ac:dyDescent="0.35">
      <c r="B162" s="177" t="s">
        <v>319</v>
      </c>
      <c r="C162" s="177" t="s">
        <v>320</v>
      </c>
      <c r="D162" s="177" t="s">
        <v>106</v>
      </c>
      <c r="E162" s="176" t="s">
        <v>67</v>
      </c>
      <c r="F162" s="176" t="s">
        <v>134</v>
      </c>
      <c r="G162" s="176" t="s">
        <v>147</v>
      </c>
      <c r="H162" s="177" t="s">
        <v>70</v>
      </c>
      <c r="I162" s="177" t="s">
        <v>79</v>
      </c>
      <c r="J162" s="12" t="s">
        <v>215</v>
      </c>
      <c r="K162" s="8" t="s">
        <v>107</v>
      </c>
      <c r="L162" s="8" t="s">
        <v>86</v>
      </c>
      <c r="M162" s="8">
        <v>40</v>
      </c>
      <c r="N162" s="187" t="s">
        <v>108</v>
      </c>
      <c r="O162" s="177" t="s">
        <v>321</v>
      </c>
      <c r="P162" s="177" t="s">
        <v>75</v>
      </c>
      <c r="Q162" s="177" t="s">
        <v>76</v>
      </c>
      <c r="R162" s="180" t="s">
        <v>77</v>
      </c>
      <c r="S162" s="180" t="s">
        <v>109</v>
      </c>
      <c r="T162" s="182">
        <f>V162+Y162</f>
        <v>274275.08999999997</v>
      </c>
      <c r="U162" s="182">
        <f>T162/M163</f>
        <v>68568.772499999992</v>
      </c>
      <c r="V162" s="212">
        <v>233133.83</v>
      </c>
      <c r="W162" s="185" t="s">
        <v>79</v>
      </c>
      <c r="X162" s="185" t="s">
        <v>79</v>
      </c>
      <c r="Y162" s="185">
        <v>41141.26</v>
      </c>
      <c r="Z162" s="185" t="s">
        <v>98</v>
      </c>
      <c r="AA162" s="185" t="s">
        <v>79</v>
      </c>
      <c r="AB162" s="185">
        <v>48401.49</v>
      </c>
      <c r="AC162" s="187" t="s">
        <v>149</v>
      </c>
      <c r="AD162" s="190" t="s">
        <v>79</v>
      </c>
      <c r="AE162" s="190">
        <f>V162+Y162</f>
        <v>274275.08999999997</v>
      </c>
      <c r="AF162" s="187" t="s">
        <v>79</v>
      </c>
      <c r="AG162" s="187" t="s">
        <v>33</v>
      </c>
      <c r="AH162" s="187" t="s">
        <v>178</v>
      </c>
      <c r="AI162" s="187" t="s">
        <v>161</v>
      </c>
      <c r="AJ162" s="187"/>
    </row>
    <row r="163" spans="2:36" s="66" customFormat="1" ht="86.15" customHeight="1" x14ac:dyDescent="0.35">
      <c r="B163" s="177"/>
      <c r="C163" s="177"/>
      <c r="D163" s="177"/>
      <c r="E163" s="176"/>
      <c r="F163" s="176"/>
      <c r="G163" s="176"/>
      <c r="H163" s="177"/>
      <c r="I163" s="177"/>
      <c r="J163" s="12" t="s">
        <v>111</v>
      </c>
      <c r="K163" s="8" t="s">
        <v>112</v>
      </c>
      <c r="L163" s="8" t="s">
        <v>85</v>
      </c>
      <c r="M163" s="8">
        <v>4</v>
      </c>
      <c r="N163" s="187"/>
      <c r="O163" s="177"/>
      <c r="P163" s="177"/>
      <c r="Q163" s="177"/>
      <c r="R163" s="180"/>
      <c r="S163" s="180"/>
      <c r="T163" s="182"/>
      <c r="U163" s="182"/>
      <c r="V163" s="231"/>
      <c r="W163" s="185"/>
      <c r="X163" s="185"/>
      <c r="Y163" s="185"/>
      <c r="Z163" s="185"/>
      <c r="AA163" s="185"/>
      <c r="AB163" s="185"/>
      <c r="AC163" s="187"/>
      <c r="AD163" s="190"/>
      <c r="AE163" s="190"/>
      <c r="AF163" s="177"/>
      <c r="AG163" s="187"/>
      <c r="AH163" s="187"/>
      <c r="AI163" s="187"/>
      <c r="AJ163" s="177"/>
    </row>
    <row r="164" spans="2:36" s="66" customFormat="1" ht="59.15" customHeight="1" x14ac:dyDescent="0.35">
      <c r="B164" s="177"/>
      <c r="C164" s="177"/>
      <c r="D164" s="177"/>
      <c r="E164" s="176"/>
      <c r="F164" s="176"/>
      <c r="G164" s="176"/>
      <c r="H164" s="177"/>
      <c r="I164" s="177"/>
      <c r="J164" s="12" t="s">
        <v>127</v>
      </c>
      <c r="K164" s="8" t="s">
        <v>128</v>
      </c>
      <c r="L164" s="8" t="s">
        <v>85</v>
      </c>
      <c r="M164" s="53">
        <v>144</v>
      </c>
      <c r="N164" s="187"/>
      <c r="O164" s="177"/>
      <c r="P164" s="177"/>
      <c r="Q164" s="177"/>
      <c r="R164" s="180"/>
      <c r="S164" s="180"/>
      <c r="T164" s="182"/>
      <c r="U164" s="182"/>
      <c r="V164" s="184"/>
      <c r="W164" s="185"/>
      <c r="X164" s="185"/>
      <c r="Y164" s="185"/>
      <c r="Z164" s="185"/>
      <c r="AA164" s="185"/>
      <c r="AB164" s="185"/>
      <c r="AC164" s="187"/>
      <c r="AD164" s="190"/>
      <c r="AE164" s="190"/>
      <c r="AF164" s="177"/>
      <c r="AG164" s="187"/>
      <c r="AH164" s="187"/>
      <c r="AI164" s="187"/>
      <c r="AJ164" s="177"/>
    </row>
    <row r="165" spans="2:36" s="66" customFormat="1" ht="104.15" customHeight="1" x14ac:dyDescent="0.35">
      <c r="B165" s="177" t="s">
        <v>322</v>
      </c>
      <c r="C165" s="177" t="s">
        <v>323</v>
      </c>
      <c r="D165" s="177" t="s">
        <v>106</v>
      </c>
      <c r="E165" s="176" t="s">
        <v>67</v>
      </c>
      <c r="F165" s="176" t="s">
        <v>134</v>
      </c>
      <c r="G165" s="176" t="s">
        <v>147</v>
      </c>
      <c r="H165" s="170" t="s">
        <v>70</v>
      </c>
      <c r="I165" s="177" t="s">
        <v>79</v>
      </c>
      <c r="J165" s="12" t="s">
        <v>215</v>
      </c>
      <c r="K165" s="8" t="s">
        <v>107</v>
      </c>
      <c r="L165" s="8" t="s">
        <v>86</v>
      </c>
      <c r="M165" s="8">
        <v>40</v>
      </c>
      <c r="N165" s="187" t="s">
        <v>108</v>
      </c>
      <c r="O165" s="177" t="s">
        <v>324</v>
      </c>
      <c r="P165" s="177" t="s">
        <v>75</v>
      </c>
      <c r="Q165" s="177" t="s">
        <v>76</v>
      </c>
      <c r="R165" s="180" t="s">
        <v>77</v>
      </c>
      <c r="S165" s="228" t="s">
        <v>109</v>
      </c>
      <c r="T165" s="207">
        <f>V165+Y165</f>
        <v>137730.4</v>
      </c>
      <c r="U165" s="207">
        <f>T165/M166</f>
        <v>68865.2</v>
      </c>
      <c r="V165" s="212">
        <v>117070.84</v>
      </c>
      <c r="W165" s="212" t="s">
        <v>79</v>
      </c>
      <c r="X165" s="212" t="s">
        <v>79</v>
      </c>
      <c r="Y165" s="212">
        <v>20659.560000000001</v>
      </c>
      <c r="Z165" s="212" t="s">
        <v>79</v>
      </c>
      <c r="AA165" s="212" t="s">
        <v>79</v>
      </c>
      <c r="AB165" s="212">
        <v>24305.360000000001</v>
      </c>
      <c r="AC165" s="213" t="s">
        <v>110</v>
      </c>
      <c r="AD165" s="274" t="s">
        <v>79</v>
      </c>
      <c r="AE165" s="274">
        <f>V165+Y165</f>
        <v>137730.4</v>
      </c>
      <c r="AF165" s="213" t="s">
        <v>79</v>
      </c>
      <c r="AG165" s="187" t="s">
        <v>33</v>
      </c>
      <c r="AH165" s="187" t="s">
        <v>579</v>
      </c>
      <c r="AI165" s="187" t="s">
        <v>161</v>
      </c>
      <c r="AJ165" s="213"/>
    </row>
    <row r="166" spans="2:36" s="66" customFormat="1" ht="65.150000000000006" customHeight="1" x14ac:dyDescent="0.35">
      <c r="B166" s="177"/>
      <c r="C166" s="177"/>
      <c r="D166" s="177"/>
      <c r="E166" s="176"/>
      <c r="F166" s="176"/>
      <c r="G166" s="176"/>
      <c r="H166" s="171"/>
      <c r="I166" s="177"/>
      <c r="J166" s="12" t="s">
        <v>111</v>
      </c>
      <c r="K166" s="8" t="s">
        <v>112</v>
      </c>
      <c r="L166" s="8" t="s">
        <v>85</v>
      </c>
      <c r="M166" s="8">
        <v>2</v>
      </c>
      <c r="N166" s="187"/>
      <c r="O166" s="177"/>
      <c r="P166" s="177"/>
      <c r="Q166" s="177"/>
      <c r="R166" s="180"/>
      <c r="S166" s="229"/>
      <c r="T166" s="208"/>
      <c r="U166" s="208"/>
      <c r="V166" s="231"/>
      <c r="W166" s="231"/>
      <c r="X166" s="231"/>
      <c r="Y166" s="231"/>
      <c r="Z166" s="231"/>
      <c r="AA166" s="231"/>
      <c r="AB166" s="231"/>
      <c r="AC166" s="223"/>
      <c r="AD166" s="188"/>
      <c r="AE166" s="188"/>
      <c r="AF166" s="171"/>
      <c r="AG166" s="187"/>
      <c r="AH166" s="187"/>
      <c r="AI166" s="187"/>
      <c r="AJ166" s="171"/>
    </row>
    <row r="167" spans="2:36" s="66" customFormat="1" ht="65.5" customHeight="1" x14ac:dyDescent="0.35">
      <c r="B167" s="177"/>
      <c r="C167" s="177"/>
      <c r="D167" s="177"/>
      <c r="E167" s="176"/>
      <c r="F167" s="176"/>
      <c r="G167" s="176"/>
      <c r="H167" s="172"/>
      <c r="I167" s="177"/>
      <c r="J167" s="12" t="s">
        <v>127</v>
      </c>
      <c r="K167" s="8" t="s">
        <v>128</v>
      </c>
      <c r="L167" s="8" t="s">
        <v>85</v>
      </c>
      <c r="M167" s="53">
        <v>76</v>
      </c>
      <c r="N167" s="187"/>
      <c r="O167" s="177"/>
      <c r="P167" s="177"/>
      <c r="Q167" s="177"/>
      <c r="R167" s="180"/>
      <c r="S167" s="179"/>
      <c r="T167" s="181"/>
      <c r="U167" s="181"/>
      <c r="V167" s="184"/>
      <c r="W167" s="184"/>
      <c r="X167" s="184"/>
      <c r="Y167" s="184"/>
      <c r="Z167" s="184"/>
      <c r="AA167" s="184"/>
      <c r="AB167" s="184"/>
      <c r="AC167" s="186"/>
      <c r="AD167" s="189"/>
      <c r="AE167" s="189"/>
      <c r="AF167" s="172"/>
      <c r="AG167" s="187"/>
      <c r="AH167" s="187"/>
      <c r="AI167" s="187"/>
      <c r="AJ167" s="172"/>
    </row>
    <row r="168" spans="2:36" s="66" customFormat="1" ht="101.15" customHeight="1" x14ac:dyDescent="0.35">
      <c r="B168" s="170" t="s">
        <v>325</v>
      </c>
      <c r="C168" s="170" t="s">
        <v>326</v>
      </c>
      <c r="D168" s="170" t="s">
        <v>106</v>
      </c>
      <c r="E168" s="174" t="s">
        <v>67</v>
      </c>
      <c r="F168" s="174" t="s">
        <v>134</v>
      </c>
      <c r="G168" s="174" t="s">
        <v>147</v>
      </c>
      <c r="H168" s="170" t="s">
        <v>70</v>
      </c>
      <c r="I168" s="170" t="s">
        <v>79</v>
      </c>
      <c r="J168" s="12" t="s">
        <v>215</v>
      </c>
      <c r="K168" s="8" t="s">
        <v>107</v>
      </c>
      <c r="L168" s="8" t="s">
        <v>86</v>
      </c>
      <c r="M168" s="53">
        <v>40</v>
      </c>
      <c r="N168" s="213" t="s">
        <v>108</v>
      </c>
      <c r="O168" s="170" t="s">
        <v>324</v>
      </c>
      <c r="P168" s="170" t="s">
        <v>75</v>
      </c>
      <c r="Q168" s="170" t="s">
        <v>76</v>
      </c>
      <c r="R168" s="228" t="s">
        <v>77</v>
      </c>
      <c r="S168" s="228" t="s">
        <v>109</v>
      </c>
      <c r="T168" s="207">
        <f>V168+Y168</f>
        <v>57778.05</v>
      </c>
      <c r="U168" s="207">
        <f>T168/M169</f>
        <v>57778.05</v>
      </c>
      <c r="V168" s="212">
        <v>49111.35</v>
      </c>
      <c r="W168" s="212" t="s">
        <v>79</v>
      </c>
      <c r="X168" s="212" t="s">
        <v>79</v>
      </c>
      <c r="Y168" s="212">
        <v>8666.7000000000007</v>
      </c>
      <c r="Z168" s="212" t="s">
        <v>79</v>
      </c>
      <c r="AA168" s="212" t="s">
        <v>79</v>
      </c>
      <c r="AB168" s="212">
        <v>10196.129999999999</v>
      </c>
      <c r="AC168" s="213" t="s">
        <v>110</v>
      </c>
      <c r="AD168" s="274" t="s">
        <v>79</v>
      </c>
      <c r="AE168" s="274">
        <f>V168+Y168</f>
        <v>57778.05</v>
      </c>
      <c r="AF168" s="213" t="s">
        <v>79</v>
      </c>
      <c r="AG168" s="187" t="s">
        <v>33</v>
      </c>
      <c r="AH168" s="187" t="s">
        <v>180</v>
      </c>
      <c r="AI168" s="187" t="s">
        <v>164</v>
      </c>
      <c r="AJ168" s="213"/>
    </row>
    <row r="169" spans="2:36" s="66" customFormat="1" ht="75.650000000000006" customHeight="1" x14ac:dyDescent="0.35">
      <c r="B169" s="171"/>
      <c r="C169" s="171"/>
      <c r="D169" s="171"/>
      <c r="E169" s="175"/>
      <c r="F169" s="175"/>
      <c r="G169" s="175"/>
      <c r="H169" s="171"/>
      <c r="I169" s="171"/>
      <c r="J169" s="12" t="s">
        <v>111</v>
      </c>
      <c r="K169" s="8" t="s">
        <v>112</v>
      </c>
      <c r="L169" s="8" t="s">
        <v>85</v>
      </c>
      <c r="M169" s="53">
        <v>1</v>
      </c>
      <c r="N169" s="223"/>
      <c r="O169" s="171"/>
      <c r="P169" s="171"/>
      <c r="Q169" s="171"/>
      <c r="R169" s="229"/>
      <c r="S169" s="229"/>
      <c r="T169" s="208"/>
      <c r="U169" s="208"/>
      <c r="V169" s="231"/>
      <c r="W169" s="231"/>
      <c r="X169" s="231"/>
      <c r="Y169" s="231"/>
      <c r="Z169" s="231"/>
      <c r="AA169" s="231"/>
      <c r="AB169" s="231"/>
      <c r="AC169" s="223"/>
      <c r="AD169" s="188"/>
      <c r="AE169" s="188"/>
      <c r="AF169" s="171"/>
      <c r="AG169" s="187"/>
      <c r="AH169" s="187"/>
      <c r="AI169" s="187"/>
      <c r="AJ169" s="171"/>
    </row>
    <row r="170" spans="2:36" s="66" customFormat="1" ht="56.15" customHeight="1" x14ac:dyDescent="0.35">
      <c r="B170" s="172"/>
      <c r="C170" s="172"/>
      <c r="D170" s="172"/>
      <c r="E170" s="194"/>
      <c r="F170" s="194"/>
      <c r="G170" s="194"/>
      <c r="H170" s="172"/>
      <c r="I170" s="172"/>
      <c r="J170" s="12" t="s">
        <v>127</v>
      </c>
      <c r="K170" s="8" t="s">
        <v>128</v>
      </c>
      <c r="L170" s="8" t="s">
        <v>85</v>
      </c>
      <c r="M170" s="53">
        <v>30</v>
      </c>
      <c r="N170" s="186"/>
      <c r="O170" s="172"/>
      <c r="P170" s="172"/>
      <c r="Q170" s="172"/>
      <c r="R170" s="179"/>
      <c r="S170" s="179"/>
      <c r="T170" s="181"/>
      <c r="U170" s="181"/>
      <c r="V170" s="184"/>
      <c r="W170" s="184"/>
      <c r="X170" s="184"/>
      <c r="Y170" s="184"/>
      <c r="Z170" s="184"/>
      <c r="AA170" s="184"/>
      <c r="AB170" s="184"/>
      <c r="AC170" s="186"/>
      <c r="AD170" s="189"/>
      <c r="AE170" s="189"/>
      <c r="AF170" s="172"/>
      <c r="AG170" s="187"/>
      <c r="AH170" s="187"/>
      <c r="AI170" s="187"/>
      <c r="AJ170" s="172"/>
    </row>
    <row r="171" spans="2:36" s="66" customFormat="1" ht="51" customHeight="1" x14ac:dyDescent="0.35">
      <c r="B171" s="170" t="s">
        <v>327</v>
      </c>
      <c r="C171" s="170" t="s">
        <v>328</v>
      </c>
      <c r="D171" s="170" t="s">
        <v>66</v>
      </c>
      <c r="E171" s="174" t="s">
        <v>67</v>
      </c>
      <c r="F171" s="174" t="s">
        <v>134</v>
      </c>
      <c r="G171" s="174" t="s">
        <v>147</v>
      </c>
      <c r="H171" s="170" t="s">
        <v>70</v>
      </c>
      <c r="I171" s="170" t="s">
        <v>79</v>
      </c>
      <c r="J171" s="290" t="s">
        <v>127</v>
      </c>
      <c r="K171" s="170" t="s">
        <v>128</v>
      </c>
      <c r="L171" s="170" t="s">
        <v>85</v>
      </c>
      <c r="M171" s="364">
        <v>7</v>
      </c>
      <c r="N171" s="213" t="s">
        <v>108</v>
      </c>
      <c r="O171" s="170" t="s">
        <v>329</v>
      </c>
      <c r="P171" s="170" t="s">
        <v>75</v>
      </c>
      <c r="Q171" s="170" t="s">
        <v>76</v>
      </c>
      <c r="R171" s="228" t="s">
        <v>77</v>
      </c>
      <c r="S171" s="228" t="s">
        <v>109</v>
      </c>
      <c r="T171" s="207">
        <f>V171+Y171</f>
        <v>74900</v>
      </c>
      <c r="U171" s="207">
        <v>74900</v>
      </c>
      <c r="V171" s="212">
        <v>63665</v>
      </c>
      <c r="W171" s="212" t="s">
        <v>79</v>
      </c>
      <c r="X171" s="212" t="s">
        <v>79</v>
      </c>
      <c r="Y171" s="212">
        <v>11235</v>
      </c>
      <c r="Z171" s="212" t="s">
        <v>79</v>
      </c>
      <c r="AA171" s="212" t="s">
        <v>79</v>
      </c>
      <c r="AB171" s="212">
        <v>13217.65</v>
      </c>
      <c r="AC171" s="213" t="s">
        <v>110</v>
      </c>
      <c r="AD171" s="274" t="s">
        <v>79</v>
      </c>
      <c r="AE171" s="274">
        <f>V171+Y171</f>
        <v>74900</v>
      </c>
      <c r="AF171" s="213" t="s">
        <v>79</v>
      </c>
      <c r="AG171" s="213" t="s">
        <v>33</v>
      </c>
      <c r="AH171" s="213" t="s">
        <v>180</v>
      </c>
      <c r="AI171" s="213" t="s">
        <v>164</v>
      </c>
      <c r="AJ171" s="213"/>
    </row>
    <row r="172" spans="2:36" s="66" customFormat="1" ht="101.15" customHeight="1" x14ac:dyDescent="0.35">
      <c r="B172" s="177"/>
      <c r="C172" s="177"/>
      <c r="D172" s="177"/>
      <c r="E172" s="176"/>
      <c r="F172" s="176"/>
      <c r="G172" s="176"/>
      <c r="H172" s="171"/>
      <c r="I172" s="177"/>
      <c r="J172" s="306"/>
      <c r="K172" s="177"/>
      <c r="L172" s="177"/>
      <c r="M172" s="384"/>
      <c r="N172" s="187"/>
      <c r="O172" s="177"/>
      <c r="P172" s="171"/>
      <c r="Q172" s="171"/>
      <c r="R172" s="229"/>
      <c r="S172" s="180"/>
      <c r="T172" s="182"/>
      <c r="U172" s="182"/>
      <c r="V172" s="185"/>
      <c r="W172" s="185"/>
      <c r="X172" s="185"/>
      <c r="Y172" s="185"/>
      <c r="Z172" s="185"/>
      <c r="AA172" s="185"/>
      <c r="AB172" s="185"/>
      <c r="AC172" s="187"/>
      <c r="AD172" s="190"/>
      <c r="AE172" s="190"/>
      <c r="AF172" s="177"/>
      <c r="AG172" s="187"/>
      <c r="AH172" s="187"/>
      <c r="AI172" s="187"/>
      <c r="AJ172" s="177"/>
    </row>
    <row r="173" spans="2:36" s="66" customFormat="1" ht="119.5" customHeight="1" x14ac:dyDescent="0.35">
      <c r="B173" s="170" t="s">
        <v>331</v>
      </c>
      <c r="C173" s="170" t="s">
        <v>330</v>
      </c>
      <c r="D173" s="170" t="s">
        <v>66</v>
      </c>
      <c r="E173" s="174" t="s">
        <v>67</v>
      </c>
      <c r="F173" s="174" t="s">
        <v>134</v>
      </c>
      <c r="G173" s="174" t="s">
        <v>147</v>
      </c>
      <c r="H173" s="170" t="s">
        <v>70</v>
      </c>
      <c r="I173" s="170" t="s">
        <v>79</v>
      </c>
      <c r="J173" s="30" t="s">
        <v>215</v>
      </c>
      <c r="K173" s="15" t="s">
        <v>107</v>
      </c>
      <c r="L173" s="15" t="s">
        <v>86</v>
      </c>
      <c r="M173" s="53">
        <v>40</v>
      </c>
      <c r="N173" s="213" t="s">
        <v>108</v>
      </c>
      <c r="O173" s="170" t="s">
        <v>329</v>
      </c>
      <c r="P173" s="170" t="s">
        <v>75</v>
      </c>
      <c r="Q173" s="170" t="s">
        <v>76</v>
      </c>
      <c r="R173" s="228" t="s">
        <v>77</v>
      </c>
      <c r="S173" s="228" t="s">
        <v>109</v>
      </c>
      <c r="T173" s="207">
        <f>V173+Y173</f>
        <v>72393.37</v>
      </c>
      <c r="U173" s="207">
        <f>T173/M174</f>
        <v>72393.37</v>
      </c>
      <c r="V173" s="212">
        <v>61534.36</v>
      </c>
      <c r="W173" s="212" t="s">
        <v>79</v>
      </c>
      <c r="X173" s="212" t="s">
        <v>79</v>
      </c>
      <c r="Y173" s="212">
        <v>10859.01</v>
      </c>
      <c r="Z173" s="212" t="s">
        <v>79</v>
      </c>
      <c r="AA173" s="212" t="s">
        <v>79</v>
      </c>
      <c r="AB173" s="212">
        <v>12775.29</v>
      </c>
      <c r="AC173" s="213" t="s">
        <v>110</v>
      </c>
      <c r="AD173" s="274" t="s">
        <v>79</v>
      </c>
      <c r="AE173" s="274">
        <f>V173+Y173</f>
        <v>72393.37</v>
      </c>
      <c r="AF173" s="213" t="s">
        <v>79</v>
      </c>
      <c r="AG173" s="213" t="s">
        <v>33</v>
      </c>
      <c r="AH173" s="213" t="s">
        <v>183</v>
      </c>
      <c r="AI173" s="213" t="s">
        <v>307</v>
      </c>
      <c r="AJ173" s="213"/>
    </row>
    <row r="174" spans="2:36" s="66" customFormat="1" ht="109" customHeight="1" x14ac:dyDescent="0.35">
      <c r="B174" s="177"/>
      <c r="C174" s="177"/>
      <c r="D174" s="177"/>
      <c r="E174" s="176"/>
      <c r="F174" s="176"/>
      <c r="G174" s="176"/>
      <c r="H174" s="171"/>
      <c r="I174" s="177"/>
      <c r="J174" s="12" t="s">
        <v>111</v>
      </c>
      <c r="K174" s="8" t="s">
        <v>112</v>
      </c>
      <c r="L174" s="8" t="s">
        <v>85</v>
      </c>
      <c r="M174" s="53">
        <v>1</v>
      </c>
      <c r="N174" s="223"/>
      <c r="O174" s="171"/>
      <c r="P174" s="171"/>
      <c r="Q174" s="171"/>
      <c r="R174" s="229"/>
      <c r="S174" s="229"/>
      <c r="T174" s="208"/>
      <c r="U174" s="208"/>
      <c r="V174" s="231"/>
      <c r="W174" s="231"/>
      <c r="X174" s="231"/>
      <c r="Y174" s="231"/>
      <c r="Z174" s="231"/>
      <c r="AA174" s="231"/>
      <c r="AB174" s="231"/>
      <c r="AC174" s="223"/>
      <c r="AD174" s="188"/>
      <c r="AE174" s="188"/>
      <c r="AF174" s="171"/>
      <c r="AG174" s="223"/>
      <c r="AH174" s="223"/>
      <c r="AI174" s="223"/>
      <c r="AJ174" s="171"/>
    </row>
    <row r="175" spans="2:36" s="66" customFormat="1" ht="67" customHeight="1" x14ac:dyDescent="0.35">
      <c r="B175" s="177"/>
      <c r="C175" s="177"/>
      <c r="D175" s="177"/>
      <c r="E175" s="176"/>
      <c r="F175" s="176"/>
      <c r="G175" s="176"/>
      <c r="H175" s="172"/>
      <c r="I175" s="177"/>
      <c r="J175" s="12" t="s">
        <v>127</v>
      </c>
      <c r="K175" s="8" t="s">
        <v>128</v>
      </c>
      <c r="L175" s="8" t="s">
        <v>85</v>
      </c>
      <c r="M175" s="53">
        <v>36</v>
      </c>
      <c r="N175" s="186"/>
      <c r="O175" s="172"/>
      <c r="P175" s="172"/>
      <c r="Q175" s="172"/>
      <c r="R175" s="179"/>
      <c r="S175" s="179"/>
      <c r="T175" s="181"/>
      <c r="U175" s="181"/>
      <c r="V175" s="184"/>
      <c r="W175" s="184"/>
      <c r="X175" s="184"/>
      <c r="Y175" s="184"/>
      <c r="Z175" s="184"/>
      <c r="AA175" s="184"/>
      <c r="AB175" s="184"/>
      <c r="AC175" s="186"/>
      <c r="AD175" s="189"/>
      <c r="AE175" s="189"/>
      <c r="AF175" s="172"/>
      <c r="AG175" s="186"/>
      <c r="AH175" s="186"/>
      <c r="AI175" s="186"/>
      <c r="AJ175" s="172"/>
    </row>
    <row r="176" spans="2:36" s="66" customFormat="1" ht="53.15" customHeight="1" x14ac:dyDescent="0.35">
      <c r="B176" s="170" t="s">
        <v>332</v>
      </c>
      <c r="C176" s="170" t="s">
        <v>333</v>
      </c>
      <c r="D176" s="170" t="s">
        <v>66</v>
      </c>
      <c r="E176" s="174" t="s">
        <v>67</v>
      </c>
      <c r="F176" s="174" t="s">
        <v>132</v>
      </c>
      <c r="G176" s="174" t="s">
        <v>69</v>
      </c>
      <c r="H176" s="170" t="s">
        <v>70</v>
      </c>
      <c r="I176" s="170" t="s">
        <v>79</v>
      </c>
      <c r="J176" s="12" t="s">
        <v>113</v>
      </c>
      <c r="K176" s="8" t="s">
        <v>114</v>
      </c>
      <c r="L176" s="8" t="s">
        <v>115</v>
      </c>
      <c r="M176" s="53">
        <v>3</v>
      </c>
      <c r="N176" s="213" t="s">
        <v>108</v>
      </c>
      <c r="O176" s="170" t="s">
        <v>168</v>
      </c>
      <c r="P176" s="170" t="s">
        <v>75</v>
      </c>
      <c r="Q176" s="170" t="s">
        <v>76</v>
      </c>
      <c r="R176" s="228" t="s">
        <v>77</v>
      </c>
      <c r="S176" s="228" t="s">
        <v>109</v>
      </c>
      <c r="T176" s="207">
        <f>V176+Y176</f>
        <v>227910</v>
      </c>
      <c r="U176" s="207">
        <f>T176/M177</f>
        <v>75970</v>
      </c>
      <c r="V176" s="212">
        <v>193723.5</v>
      </c>
      <c r="W176" s="212" t="s">
        <v>79</v>
      </c>
      <c r="X176" s="212" t="s">
        <v>79</v>
      </c>
      <c r="Y176" s="212">
        <v>34186.5</v>
      </c>
      <c r="Z176" s="212" t="s">
        <v>79</v>
      </c>
      <c r="AA176" s="212" t="s">
        <v>79</v>
      </c>
      <c r="AB176" s="212">
        <v>40219.410000000003</v>
      </c>
      <c r="AC176" s="213" t="s">
        <v>80</v>
      </c>
      <c r="AD176" s="274" t="s">
        <v>79</v>
      </c>
      <c r="AE176" s="274">
        <f>V176+Y176</f>
        <v>227910</v>
      </c>
      <c r="AF176" s="213" t="s">
        <v>79</v>
      </c>
      <c r="AG176" s="213" t="s">
        <v>33</v>
      </c>
      <c r="AH176" s="213" t="s">
        <v>183</v>
      </c>
      <c r="AI176" s="213" t="s">
        <v>307</v>
      </c>
      <c r="AJ176" s="213"/>
    </row>
    <row r="177" spans="2:36" s="66" customFormat="1" ht="57" customHeight="1" x14ac:dyDescent="0.35">
      <c r="B177" s="171"/>
      <c r="C177" s="171"/>
      <c r="D177" s="171"/>
      <c r="E177" s="175"/>
      <c r="F177" s="175"/>
      <c r="G177" s="175"/>
      <c r="H177" s="171"/>
      <c r="I177" s="171"/>
      <c r="J177" s="12" t="s">
        <v>116</v>
      </c>
      <c r="K177" s="8" t="s">
        <v>117</v>
      </c>
      <c r="L177" s="8" t="s">
        <v>85</v>
      </c>
      <c r="M177" s="53">
        <v>3</v>
      </c>
      <c r="N177" s="223"/>
      <c r="O177" s="171"/>
      <c r="P177" s="171"/>
      <c r="Q177" s="171"/>
      <c r="R177" s="229"/>
      <c r="S177" s="229"/>
      <c r="T177" s="208"/>
      <c r="U177" s="208"/>
      <c r="V177" s="231"/>
      <c r="W177" s="231"/>
      <c r="X177" s="231"/>
      <c r="Y177" s="231"/>
      <c r="Z177" s="231"/>
      <c r="AA177" s="231"/>
      <c r="AB177" s="231"/>
      <c r="AC177" s="223"/>
      <c r="AD177" s="188"/>
      <c r="AE177" s="188"/>
      <c r="AF177" s="171"/>
      <c r="AG177" s="223"/>
      <c r="AH177" s="223"/>
      <c r="AI177" s="223"/>
      <c r="AJ177" s="171"/>
    </row>
    <row r="178" spans="2:36" s="66" customFormat="1" ht="49" customHeight="1" x14ac:dyDescent="0.35">
      <c r="B178" s="171"/>
      <c r="C178" s="171"/>
      <c r="D178" s="171"/>
      <c r="E178" s="175"/>
      <c r="F178" s="175"/>
      <c r="G178" s="175"/>
      <c r="H178" s="171"/>
      <c r="I178" s="171"/>
      <c r="J178" s="12" t="s">
        <v>216</v>
      </c>
      <c r="K178" s="8" t="s">
        <v>118</v>
      </c>
      <c r="L178" s="8" t="s">
        <v>119</v>
      </c>
      <c r="M178" s="53">
        <v>3</v>
      </c>
      <c r="N178" s="223"/>
      <c r="O178" s="171"/>
      <c r="P178" s="171"/>
      <c r="Q178" s="171"/>
      <c r="R178" s="229"/>
      <c r="S178" s="229"/>
      <c r="T178" s="208"/>
      <c r="U178" s="208"/>
      <c r="V178" s="231"/>
      <c r="W178" s="231"/>
      <c r="X178" s="231"/>
      <c r="Y178" s="231"/>
      <c r="Z178" s="231"/>
      <c r="AA178" s="231"/>
      <c r="AB178" s="231"/>
      <c r="AC178" s="223"/>
      <c r="AD178" s="188"/>
      <c r="AE178" s="188"/>
      <c r="AF178" s="171"/>
      <c r="AG178" s="223"/>
      <c r="AH178" s="223"/>
      <c r="AI178" s="223"/>
      <c r="AJ178" s="171"/>
    </row>
    <row r="179" spans="2:36" s="66" customFormat="1" ht="44.15" customHeight="1" x14ac:dyDescent="0.35">
      <c r="B179" s="172"/>
      <c r="C179" s="172"/>
      <c r="D179" s="172"/>
      <c r="E179" s="194"/>
      <c r="F179" s="194"/>
      <c r="G179" s="194"/>
      <c r="H179" s="172"/>
      <c r="I179" s="172"/>
      <c r="J179" s="12" t="s">
        <v>120</v>
      </c>
      <c r="K179" s="8" t="s">
        <v>121</v>
      </c>
      <c r="L179" s="8" t="s">
        <v>119</v>
      </c>
      <c r="M179" s="53">
        <v>3</v>
      </c>
      <c r="N179" s="186"/>
      <c r="O179" s="172"/>
      <c r="P179" s="172"/>
      <c r="Q179" s="172"/>
      <c r="R179" s="179"/>
      <c r="S179" s="179"/>
      <c r="T179" s="181"/>
      <c r="U179" s="181"/>
      <c r="V179" s="184"/>
      <c r="W179" s="184"/>
      <c r="X179" s="184"/>
      <c r="Y179" s="184"/>
      <c r="Z179" s="184"/>
      <c r="AA179" s="184"/>
      <c r="AB179" s="184"/>
      <c r="AC179" s="186"/>
      <c r="AD179" s="189"/>
      <c r="AE179" s="189"/>
      <c r="AF179" s="172"/>
      <c r="AG179" s="186"/>
      <c r="AH179" s="186"/>
      <c r="AI179" s="186"/>
      <c r="AJ179" s="172"/>
    </row>
    <row r="180" spans="2:36" s="66" customFormat="1" ht="91" x14ac:dyDescent="0.35">
      <c r="B180" s="170" t="s">
        <v>1007</v>
      </c>
      <c r="C180" s="170" t="s">
        <v>1008</v>
      </c>
      <c r="D180" s="170" t="s">
        <v>66</v>
      </c>
      <c r="E180" s="174" t="s">
        <v>67</v>
      </c>
      <c r="F180" s="174" t="s">
        <v>134</v>
      </c>
      <c r="G180" s="174" t="s">
        <v>147</v>
      </c>
      <c r="H180" s="170" t="s">
        <v>70</v>
      </c>
      <c r="I180" s="170" t="s">
        <v>79</v>
      </c>
      <c r="J180" s="30" t="s">
        <v>215</v>
      </c>
      <c r="K180" s="15" t="s">
        <v>107</v>
      </c>
      <c r="L180" s="15" t="s">
        <v>86</v>
      </c>
      <c r="M180" s="53">
        <v>40</v>
      </c>
      <c r="N180" s="213" t="s">
        <v>108</v>
      </c>
      <c r="O180" s="170" t="s">
        <v>324</v>
      </c>
      <c r="P180" s="170" t="s">
        <v>75</v>
      </c>
      <c r="Q180" s="170" t="s">
        <v>76</v>
      </c>
      <c r="R180" s="228" t="s">
        <v>77</v>
      </c>
      <c r="S180" s="228" t="s">
        <v>109</v>
      </c>
      <c r="T180" s="207">
        <f>V180+Y180</f>
        <v>155011.85</v>
      </c>
      <c r="U180" s="207">
        <f>T180/M181</f>
        <v>77505.925000000003</v>
      </c>
      <c r="V180" s="212">
        <v>131760.07</v>
      </c>
      <c r="W180" s="212" t="s">
        <v>79</v>
      </c>
      <c r="X180" s="212" t="s">
        <v>79</v>
      </c>
      <c r="Y180" s="212">
        <v>23251.78</v>
      </c>
      <c r="Z180" s="212" t="s">
        <v>79</v>
      </c>
      <c r="AA180" s="212" t="s">
        <v>79</v>
      </c>
      <c r="AB180" s="212">
        <v>27355.040000000001</v>
      </c>
      <c r="AC180" s="213" t="s">
        <v>110</v>
      </c>
      <c r="AD180" s="274" t="s">
        <v>79</v>
      </c>
      <c r="AE180" s="274">
        <f>V180+Y180</f>
        <v>155011.85</v>
      </c>
      <c r="AF180" s="213" t="s">
        <v>79</v>
      </c>
      <c r="AG180" s="213" t="s">
        <v>33</v>
      </c>
      <c r="AH180" s="192" t="s">
        <v>180</v>
      </c>
      <c r="AI180" s="192" t="s">
        <v>164</v>
      </c>
      <c r="AJ180" s="213"/>
    </row>
    <row r="181" spans="2:36" s="66" customFormat="1" ht="52" x14ac:dyDescent="0.35">
      <c r="B181" s="177"/>
      <c r="C181" s="177"/>
      <c r="D181" s="177"/>
      <c r="E181" s="176"/>
      <c r="F181" s="176"/>
      <c r="G181" s="176"/>
      <c r="H181" s="171"/>
      <c r="I181" s="177"/>
      <c r="J181" s="12" t="s">
        <v>111</v>
      </c>
      <c r="K181" s="8" t="s">
        <v>112</v>
      </c>
      <c r="L181" s="8" t="s">
        <v>85</v>
      </c>
      <c r="M181" s="53">
        <v>2</v>
      </c>
      <c r="N181" s="223"/>
      <c r="O181" s="171"/>
      <c r="P181" s="171"/>
      <c r="Q181" s="171"/>
      <c r="R181" s="229"/>
      <c r="S181" s="229"/>
      <c r="T181" s="208"/>
      <c r="U181" s="208"/>
      <c r="V181" s="231"/>
      <c r="W181" s="231"/>
      <c r="X181" s="231"/>
      <c r="Y181" s="231"/>
      <c r="Z181" s="231"/>
      <c r="AA181" s="231"/>
      <c r="AB181" s="231"/>
      <c r="AC181" s="223"/>
      <c r="AD181" s="188"/>
      <c r="AE181" s="188"/>
      <c r="AF181" s="171"/>
      <c r="AG181" s="223"/>
      <c r="AH181" s="192"/>
      <c r="AI181" s="192"/>
      <c r="AJ181" s="171"/>
    </row>
    <row r="182" spans="2:36" s="66" customFormat="1" ht="55" customHeight="1" x14ac:dyDescent="0.35">
      <c r="B182" s="177"/>
      <c r="C182" s="177"/>
      <c r="D182" s="177"/>
      <c r="E182" s="176"/>
      <c r="F182" s="176"/>
      <c r="G182" s="176"/>
      <c r="H182" s="172"/>
      <c r="I182" s="177"/>
      <c r="J182" s="12" t="s">
        <v>127</v>
      </c>
      <c r="K182" s="8" t="s">
        <v>128</v>
      </c>
      <c r="L182" s="8" t="s">
        <v>85</v>
      </c>
      <c r="M182" s="53">
        <v>76</v>
      </c>
      <c r="N182" s="186"/>
      <c r="O182" s="172"/>
      <c r="P182" s="172"/>
      <c r="Q182" s="172"/>
      <c r="R182" s="179"/>
      <c r="S182" s="179"/>
      <c r="T182" s="181"/>
      <c r="U182" s="181"/>
      <c r="V182" s="184"/>
      <c r="W182" s="184"/>
      <c r="X182" s="184"/>
      <c r="Y182" s="184"/>
      <c r="Z182" s="184"/>
      <c r="AA182" s="184"/>
      <c r="AB182" s="184"/>
      <c r="AC182" s="186"/>
      <c r="AD182" s="189"/>
      <c r="AE182" s="189"/>
      <c r="AF182" s="172"/>
      <c r="AG182" s="186"/>
      <c r="AH182" s="192"/>
      <c r="AI182" s="192"/>
      <c r="AJ182" s="172"/>
    </row>
    <row r="183" spans="2:36" s="36" customFormat="1" ht="132" customHeight="1" x14ac:dyDescent="0.35">
      <c r="B183" s="170" t="s">
        <v>374</v>
      </c>
      <c r="C183" s="170" t="s">
        <v>375</v>
      </c>
      <c r="D183" s="170" t="s">
        <v>106</v>
      </c>
      <c r="E183" s="174" t="s">
        <v>67</v>
      </c>
      <c r="F183" s="227" t="s">
        <v>134</v>
      </c>
      <c r="G183" s="174" t="s">
        <v>147</v>
      </c>
      <c r="H183" s="235" t="s">
        <v>70</v>
      </c>
      <c r="I183" s="235" t="s">
        <v>79</v>
      </c>
      <c r="J183" s="12" t="s">
        <v>215</v>
      </c>
      <c r="K183" s="8" t="s">
        <v>107</v>
      </c>
      <c r="L183" s="8" t="s">
        <v>86</v>
      </c>
      <c r="M183" s="8">
        <v>40</v>
      </c>
      <c r="N183" s="224" t="s">
        <v>108</v>
      </c>
      <c r="O183" s="170" t="s">
        <v>376</v>
      </c>
      <c r="P183" s="170" t="s">
        <v>75</v>
      </c>
      <c r="Q183" s="170" t="s">
        <v>76</v>
      </c>
      <c r="R183" s="228" t="s">
        <v>77</v>
      </c>
      <c r="S183" s="228" t="s">
        <v>109</v>
      </c>
      <c r="T183" s="207">
        <f>V183+Y183</f>
        <v>492200</v>
      </c>
      <c r="U183" s="355" t="s">
        <v>98</v>
      </c>
      <c r="V183" s="212">
        <v>418370</v>
      </c>
      <c r="W183" s="212" t="s">
        <v>79</v>
      </c>
      <c r="X183" s="212" t="s">
        <v>79</v>
      </c>
      <c r="Y183" s="212">
        <v>73830</v>
      </c>
      <c r="Z183" s="212" t="s">
        <v>98</v>
      </c>
      <c r="AA183" s="212" t="s">
        <v>79</v>
      </c>
      <c r="AB183" s="212">
        <v>221133.32</v>
      </c>
      <c r="AC183" s="213" t="s">
        <v>149</v>
      </c>
      <c r="AD183" s="274" t="s">
        <v>79</v>
      </c>
      <c r="AE183" s="274">
        <f>V183+Y183</f>
        <v>492200</v>
      </c>
      <c r="AF183" s="213" t="s">
        <v>79</v>
      </c>
      <c r="AG183" s="213" t="s">
        <v>33</v>
      </c>
      <c r="AH183" s="209" t="s">
        <v>178</v>
      </c>
      <c r="AI183" s="209" t="s">
        <v>161</v>
      </c>
      <c r="AJ183" s="213"/>
    </row>
    <row r="184" spans="2:36" s="36" customFormat="1" ht="86.15" customHeight="1" x14ac:dyDescent="0.35">
      <c r="B184" s="171"/>
      <c r="C184" s="171"/>
      <c r="D184" s="171"/>
      <c r="E184" s="175"/>
      <c r="F184" s="175"/>
      <c r="G184" s="175"/>
      <c r="H184" s="171"/>
      <c r="I184" s="171"/>
      <c r="J184" s="12" t="s">
        <v>111</v>
      </c>
      <c r="K184" s="8" t="s">
        <v>112</v>
      </c>
      <c r="L184" s="8" t="s">
        <v>85</v>
      </c>
      <c r="M184" s="8">
        <v>4</v>
      </c>
      <c r="N184" s="223"/>
      <c r="O184" s="171"/>
      <c r="P184" s="171"/>
      <c r="Q184" s="171"/>
      <c r="R184" s="229"/>
      <c r="S184" s="229"/>
      <c r="T184" s="208"/>
      <c r="U184" s="383"/>
      <c r="V184" s="231"/>
      <c r="W184" s="231"/>
      <c r="X184" s="231"/>
      <c r="Y184" s="231"/>
      <c r="Z184" s="231"/>
      <c r="AA184" s="231"/>
      <c r="AB184" s="231"/>
      <c r="AC184" s="223"/>
      <c r="AD184" s="188"/>
      <c r="AE184" s="188"/>
      <c r="AF184" s="171"/>
      <c r="AG184" s="223"/>
      <c r="AH184" s="210"/>
      <c r="AI184" s="210"/>
      <c r="AJ184" s="171"/>
    </row>
    <row r="185" spans="2:36" s="36" customFormat="1" ht="59.15" customHeight="1" x14ac:dyDescent="0.35">
      <c r="B185" s="172"/>
      <c r="C185" s="172"/>
      <c r="D185" s="172"/>
      <c r="E185" s="194"/>
      <c r="F185" s="194"/>
      <c r="G185" s="194"/>
      <c r="H185" s="172"/>
      <c r="I185" s="172"/>
      <c r="J185" s="12" t="s">
        <v>127</v>
      </c>
      <c r="K185" s="8" t="s">
        <v>128</v>
      </c>
      <c r="L185" s="8" t="s">
        <v>85</v>
      </c>
      <c r="M185" s="53">
        <v>230</v>
      </c>
      <c r="N185" s="186"/>
      <c r="O185" s="172"/>
      <c r="P185" s="172"/>
      <c r="Q185" s="172"/>
      <c r="R185" s="179"/>
      <c r="S185" s="179"/>
      <c r="T185" s="181"/>
      <c r="U185" s="317"/>
      <c r="V185" s="184"/>
      <c r="W185" s="184"/>
      <c r="X185" s="184"/>
      <c r="Y185" s="184"/>
      <c r="Z185" s="184"/>
      <c r="AA185" s="184"/>
      <c r="AB185" s="184"/>
      <c r="AC185" s="186"/>
      <c r="AD185" s="189"/>
      <c r="AE185" s="189"/>
      <c r="AF185" s="172"/>
      <c r="AG185" s="186"/>
      <c r="AH185" s="211"/>
      <c r="AI185" s="211"/>
      <c r="AJ185" s="172"/>
    </row>
    <row r="186" spans="2:36" s="36" customFormat="1" ht="132" customHeight="1" x14ac:dyDescent="0.35">
      <c r="B186" s="177" t="s">
        <v>377</v>
      </c>
      <c r="C186" s="177" t="s">
        <v>378</v>
      </c>
      <c r="D186" s="177" t="s">
        <v>106</v>
      </c>
      <c r="E186" s="176" t="s">
        <v>67</v>
      </c>
      <c r="F186" s="176" t="s">
        <v>134</v>
      </c>
      <c r="G186" s="176" t="s">
        <v>147</v>
      </c>
      <c r="H186" s="177" t="s">
        <v>70</v>
      </c>
      <c r="I186" s="177" t="s">
        <v>79</v>
      </c>
      <c r="J186" s="12" t="s">
        <v>215</v>
      </c>
      <c r="K186" s="8" t="s">
        <v>107</v>
      </c>
      <c r="L186" s="8" t="s">
        <v>86</v>
      </c>
      <c r="M186" s="8">
        <v>40</v>
      </c>
      <c r="N186" s="187" t="s">
        <v>108</v>
      </c>
      <c r="O186" s="177" t="s">
        <v>376</v>
      </c>
      <c r="P186" s="177" t="s">
        <v>75</v>
      </c>
      <c r="Q186" s="177" t="s">
        <v>76</v>
      </c>
      <c r="R186" s="180" t="s">
        <v>77</v>
      </c>
      <c r="S186" s="180" t="s">
        <v>109</v>
      </c>
      <c r="T186" s="182">
        <f>V186+Y186</f>
        <v>235400</v>
      </c>
      <c r="U186" s="355" t="s">
        <v>98</v>
      </c>
      <c r="V186" s="212">
        <v>200090</v>
      </c>
      <c r="W186" s="185" t="s">
        <v>79</v>
      </c>
      <c r="X186" s="185" t="s">
        <v>79</v>
      </c>
      <c r="Y186" s="185">
        <v>35310</v>
      </c>
      <c r="Z186" s="185" t="s">
        <v>98</v>
      </c>
      <c r="AA186" s="185" t="s">
        <v>79</v>
      </c>
      <c r="AB186" s="185">
        <v>105759.42</v>
      </c>
      <c r="AC186" s="187" t="s">
        <v>149</v>
      </c>
      <c r="AD186" s="190" t="s">
        <v>79</v>
      </c>
      <c r="AE186" s="190">
        <f>V186+Y186</f>
        <v>235400</v>
      </c>
      <c r="AF186" s="187" t="s">
        <v>79</v>
      </c>
      <c r="AG186" s="187" t="s">
        <v>33</v>
      </c>
      <c r="AH186" s="187" t="s">
        <v>161</v>
      </c>
      <c r="AI186" s="209" t="s">
        <v>180</v>
      </c>
      <c r="AJ186" s="187"/>
    </row>
    <row r="187" spans="2:36" s="36" customFormat="1" ht="86.15" customHeight="1" x14ac:dyDescent="0.35">
      <c r="B187" s="177"/>
      <c r="C187" s="177"/>
      <c r="D187" s="177"/>
      <c r="E187" s="176"/>
      <c r="F187" s="176"/>
      <c r="G187" s="176"/>
      <c r="H187" s="177"/>
      <c r="I187" s="177"/>
      <c r="J187" s="12" t="s">
        <v>111</v>
      </c>
      <c r="K187" s="8" t="s">
        <v>112</v>
      </c>
      <c r="L187" s="8" t="s">
        <v>85</v>
      </c>
      <c r="M187" s="8">
        <v>2</v>
      </c>
      <c r="N187" s="187"/>
      <c r="O187" s="177"/>
      <c r="P187" s="177"/>
      <c r="Q187" s="177"/>
      <c r="R187" s="180"/>
      <c r="S187" s="180"/>
      <c r="T187" s="182"/>
      <c r="U187" s="383"/>
      <c r="V187" s="231"/>
      <c r="W187" s="185"/>
      <c r="X187" s="185"/>
      <c r="Y187" s="185"/>
      <c r="Z187" s="185"/>
      <c r="AA187" s="185"/>
      <c r="AB187" s="185"/>
      <c r="AC187" s="187"/>
      <c r="AD187" s="190"/>
      <c r="AE187" s="190"/>
      <c r="AF187" s="177"/>
      <c r="AG187" s="187"/>
      <c r="AH187" s="187"/>
      <c r="AI187" s="210"/>
      <c r="AJ187" s="177"/>
    </row>
    <row r="188" spans="2:36" s="36" customFormat="1" ht="59.15" customHeight="1" x14ac:dyDescent="0.35">
      <c r="B188" s="177"/>
      <c r="C188" s="177"/>
      <c r="D188" s="177"/>
      <c r="E188" s="176"/>
      <c r="F188" s="176"/>
      <c r="G188" s="176"/>
      <c r="H188" s="177"/>
      <c r="I188" s="177"/>
      <c r="J188" s="12" t="s">
        <v>127</v>
      </c>
      <c r="K188" s="8" t="s">
        <v>128</v>
      </c>
      <c r="L188" s="8" t="s">
        <v>85</v>
      </c>
      <c r="M188" s="53">
        <v>110</v>
      </c>
      <c r="N188" s="187"/>
      <c r="O188" s="177"/>
      <c r="P188" s="177"/>
      <c r="Q188" s="177"/>
      <c r="R188" s="180"/>
      <c r="S188" s="180"/>
      <c r="T188" s="182"/>
      <c r="U188" s="317"/>
      <c r="V188" s="184"/>
      <c r="W188" s="185"/>
      <c r="X188" s="185"/>
      <c r="Y188" s="185"/>
      <c r="Z188" s="185"/>
      <c r="AA188" s="185"/>
      <c r="AB188" s="185"/>
      <c r="AC188" s="187"/>
      <c r="AD188" s="190"/>
      <c r="AE188" s="190"/>
      <c r="AF188" s="177"/>
      <c r="AG188" s="187"/>
      <c r="AH188" s="187"/>
      <c r="AI188" s="211"/>
      <c r="AJ188" s="177"/>
    </row>
    <row r="189" spans="2:36" ht="52" customHeight="1" x14ac:dyDescent="0.3">
      <c r="B189" s="177" t="s">
        <v>379</v>
      </c>
      <c r="C189" s="177" t="s">
        <v>380</v>
      </c>
      <c r="D189" s="177" t="s">
        <v>66</v>
      </c>
      <c r="E189" s="176" t="s">
        <v>67</v>
      </c>
      <c r="F189" s="176" t="s">
        <v>132</v>
      </c>
      <c r="G189" s="176" t="s">
        <v>69</v>
      </c>
      <c r="H189" s="177" t="s">
        <v>70</v>
      </c>
      <c r="I189" s="177" t="s">
        <v>79</v>
      </c>
      <c r="J189" s="12" t="s">
        <v>113</v>
      </c>
      <c r="K189" s="8" t="s">
        <v>114</v>
      </c>
      <c r="L189" s="8" t="s">
        <v>115</v>
      </c>
      <c r="M189" s="8">
        <v>2</v>
      </c>
      <c r="N189" s="187" t="s">
        <v>108</v>
      </c>
      <c r="O189" s="177" t="s">
        <v>376</v>
      </c>
      <c r="P189" s="177" t="s">
        <v>75</v>
      </c>
      <c r="Q189" s="177" t="s">
        <v>76</v>
      </c>
      <c r="R189" s="180" t="s">
        <v>77</v>
      </c>
      <c r="S189" s="180" t="s">
        <v>109</v>
      </c>
      <c r="T189" s="182">
        <f>V189+Y189</f>
        <v>151940</v>
      </c>
      <c r="U189" s="220" t="s">
        <v>98</v>
      </c>
      <c r="V189" s="185">
        <v>129149</v>
      </c>
      <c r="W189" s="185" t="s">
        <v>79</v>
      </c>
      <c r="X189" s="185" t="s">
        <v>79</v>
      </c>
      <c r="Y189" s="185">
        <v>22791</v>
      </c>
      <c r="Z189" s="185" t="s">
        <v>79</v>
      </c>
      <c r="AA189" s="185" t="s">
        <v>79</v>
      </c>
      <c r="AB189" s="185">
        <v>65117.15</v>
      </c>
      <c r="AC189" s="187" t="s">
        <v>80</v>
      </c>
      <c r="AD189" s="190" t="s">
        <v>79</v>
      </c>
      <c r="AE189" s="190">
        <f>V189+Y189</f>
        <v>151940</v>
      </c>
      <c r="AF189" s="187" t="s">
        <v>79</v>
      </c>
      <c r="AG189" s="187" t="s">
        <v>33</v>
      </c>
      <c r="AH189" s="187" t="s">
        <v>165</v>
      </c>
      <c r="AI189" s="187" t="s">
        <v>307</v>
      </c>
      <c r="AJ189" s="187"/>
    </row>
    <row r="190" spans="2:36" ht="52" x14ac:dyDescent="0.3">
      <c r="B190" s="177"/>
      <c r="C190" s="177"/>
      <c r="D190" s="177"/>
      <c r="E190" s="176"/>
      <c r="F190" s="176"/>
      <c r="G190" s="176"/>
      <c r="H190" s="177"/>
      <c r="I190" s="177"/>
      <c r="J190" s="12" t="s">
        <v>116</v>
      </c>
      <c r="K190" s="8" t="s">
        <v>117</v>
      </c>
      <c r="L190" s="8" t="s">
        <v>85</v>
      </c>
      <c r="M190" s="8">
        <v>2</v>
      </c>
      <c r="N190" s="187"/>
      <c r="O190" s="177"/>
      <c r="P190" s="177"/>
      <c r="Q190" s="177"/>
      <c r="R190" s="180"/>
      <c r="S190" s="180"/>
      <c r="T190" s="182"/>
      <c r="U190" s="220"/>
      <c r="V190" s="185"/>
      <c r="W190" s="185"/>
      <c r="X190" s="185"/>
      <c r="Y190" s="185"/>
      <c r="Z190" s="185"/>
      <c r="AA190" s="185"/>
      <c r="AB190" s="185"/>
      <c r="AC190" s="187"/>
      <c r="AD190" s="190"/>
      <c r="AE190" s="190"/>
      <c r="AF190" s="177"/>
      <c r="AG190" s="187"/>
      <c r="AH190" s="187"/>
      <c r="AI190" s="187"/>
      <c r="AJ190" s="177"/>
    </row>
    <row r="191" spans="2:36" ht="39" x14ac:dyDescent="0.3">
      <c r="B191" s="177"/>
      <c r="C191" s="177"/>
      <c r="D191" s="177"/>
      <c r="E191" s="176"/>
      <c r="F191" s="176"/>
      <c r="G191" s="176"/>
      <c r="H191" s="177"/>
      <c r="I191" s="177"/>
      <c r="J191" s="12" t="s">
        <v>216</v>
      </c>
      <c r="K191" s="8" t="s">
        <v>118</v>
      </c>
      <c r="L191" s="8" t="s">
        <v>119</v>
      </c>
      <c r="M191" s="8">
        <v>2</v>
      </c>
      <c r="N191" s="187"/>
      <c r="O191" s="177"/>
      <c r="P191" s="177"/>
      <c r="Q191" s="177"/>
      <c r="R191" s="180"/>
      <c r="S191" s="180"/>
      <c r="T191" s="182"/>
      <c r="U191" s="220"/>
      <c r="V191" s="185"/>
      <c r="W191" s="185"/>
      <c r="X191" s="185"/>
      <c r="Y191" s="185"/>
      <c r="Z191" s="185"/>
      <c r="AA191" s="185"/>
      <c r="AB191" s="185"/>
      <c r="AC191" s="187"/>
      <c r="AD191" s="190"/>
      <c r="AE191" s="190"/>
      <c r="AF191" s="177"/>
      <c r="AG191" s="187"/>
      <c r="AH191" s="187"/>
      <c r="AI191" s="187"/>
      <c r="AJ191" s="177"/>
    </row>
    <row r="192" spans="2:36" ht="26" x14ac:dyDescent="0.3">
      <c r="B192" s="177"/>
      <c r="C192" s="177"/>
      <c r="D192" s="177"/>
      <c r="E192" s="176"/>
      <c r="F192" s="176"/>
      <c r="G192" s="176"/>
      <c r="H192" s="177"/>
      <c r="I192" s="177"/>
      <c r="J192" s="12" t="s">
        <v>120</v>
      </c>
      <c r="K192" s="8" t="s">
        <v>121</v>
      </c>
      <c r="L192" s="8" t="s">
        <v>119</v>
      </c>
      <c r="M192" s="53">
        <v>2</v>
      </c>
      <c r="N192" s="187"/>
      <c r="O192" s="177"/>
      <c r="P192" s="177"/>
      <c r="Q192" s="177"/>
      <c r="R192" s="180"/>
      <c r="S192" s="180"/>
      <c r="T192" s="182"/>
      <c r="U192" s="220"/>
      <c r="V192" s="185"/>
      <c r="W192" s="185"/>
      <c r="X192" s="185"/>
      <c r="Y192" s="185"/>
      <c r="Z192" s="185"/>
      <c r="AA192" s="185"/>
      <c r="AB192" s="185"/>
      <c r="AC192" s="187"/>
      <c r="AD192" s="190"/>
      <c r="AE192" s="190"/>
      <c r="AF192" s="177"/>
      <c r="AG192" s="187"/>
      <c r="AH192" s="187"/>
      <c r="AI192" s="187"/>
      <c r="AJ192" s="177"/>
    </row>
    <row r="193" spans="2:36" s="36" customFormat="1" ht="95.15" customHeight="1" x14ac:dyDescent="0.35">
      <c r="B193" s="177" t="s">
        <v>381</v>
      </c>
      <c r="C193" s="177" t="s">
        <v>382</v>
      </c>
      <c r="D193" s="177" t="s">
        <v>106</v>
      </c>
      <c r="E193" s="176" t="s">
        <v>67</v>
      </c>
      <c r="F193" s="176" t="s">
        <v>134</v>
      </c>
      <c r="G193" s="176" t="s">
        <v>147</v>
      </c>
      <c r="H193" s="177" t="s">
        <v>70</v>
      </c>
      <c r="I193" s="177" t="s">
        <v>79</v>
      </c>
      <c r="J193" s="290" t="s">
        <v>111</v>
      </c>
      <c r="K193" s="170" t="s">
        <v>112</v>
      </c>
      <c r="L193" s="170" t="s">
        <v>85</v>
      </c>
      <c r="M193" s="170">
        <v>2</v>
      </c>
      <c r="N193" s="187" t="s">
        <v>108</v>
      </c>
      <c r="O193" s="177" t="s">
        <v>376</v>
      </c>
      <c r="P193" s="177" t="s">
        <v>75</v>
      </c>
      <c r="Q193" s="177" t="s">
        <v>76</v>
      </c>
      <c r="R193" s="180" t="s">
        <v>77</v>
      </c>
      <c r="S193" s="180" t="s">
        <v>109</v>
      </c>
      <c r="T193" s="182">
        <f>V193+Y193</f>
        <v>117700</v>
      </c>
      <c r="U193" s="220" t="s">
        <v>98</v>
      </c>
      <c r="V193" s="212">
        <v>100045</v>
      </c>
      <c r="W193" s="185" t="s">
        <v>79</v>
      </c>
      <c r="X193" s="185" t="s">
        <v>79</v>
      </c>
      <c r="Y193" s="185">
        <v>17655</v>
      </c>
      <c r="Z193" s="185" t="s">
        <v>98</v>
      </c>
      <c r="AA193" s="185" t="s">
        <v>79</v>
      </c>
      <c r="AB193" s="185">
        <v>50442.86</v>
      </c>
      <c r="AC193" s="187" t="s">
        <v>149</v>
      </c>
      <c r="AD193" s="190" t="s">
        <v>79</v>
      </c>
      <c r="AE193" s="190">
        <f>V193+Y193</f>
        <v>117700</v>
      </c>
      <c r="AF193" s="187" t="s">
        <v>79</v>
      </c>
      <c r="AG193" s="187" t="s">
        <v>33</v>
      </c>
      <c r="AH193" s="187" t="s">
        <v>170</v>
      </c>
      <c r="AI193" s="187" t="s">
        <v>171</v>
      </c>
      <c r="AJ193" s="187"/>
    </row>
    <row r="194" spans="2:36" s="36" customFormat="1" ht="86.15" customHeight="1" x14ac:dyDescent="0.35">
      <c r="B194" s="177"/>
      <c r="C194" s="177"/>
      <c r="D194" s="177"/>
      <c r="E194" s="176"/>
      <c r="F194" s="176"/>
      <c r="G194" s="176"/>
      <c r="H194" s="177"/>
      <c r="I194" s="177"/>
      <c r="J194" s="291"/>
      <c r="K194" s="172"/>
      <c r="L194" s="172"/>
      <c r="M194" s="172"/>
      <c r="N194" s="187"/>
      <c r="O194" s="177"/>
      <c r="P194" s="177"/>
      <c r="Q194" s="177"/>
      <c r="R194" s="180"/>
      <c r="S194" s="180"/>
      <c r="T194" s="182"/>
      <c r="U194" s="220"/>
      <c r="V194" s="231"/>
      <c r="W194" s="185"/>
      <c r="X194" s="185"/>
      <c r="Y194" s="185"/>
      <c r="Z194" s="185"/>
      <c r="AA194" s="185"/>
      <c r="AB194" s="185"/>
      <c r="AC194" s="187"/>
      <c r="AD194" s="190"/>
      <c r="AE194" s="190"/>
      <c r="AF194" s="177"/>
      <c r="AG194" s="187"/>
      <c r="AH194" s="187"/>
      <c r="AI194" s="187"/>
      <c r="AJ194" s="177"/>
    </row>
    <row r="195" spans="2:36" s="36" customFormat="1" ht="77.5" customHeight="1" x14ac:dyDescent="0.35">
      <c r="B195" s="177"/>
      <c r="C195" s="177"/>
      <c r="D195" s="177"/>
      <c r="E195" s="176"/>
      <c r="F195" s="176"/>
      <c r="G195" s="176"/>
      <c r="H195" s="177"/>
      <c r="I195" s="177"/>
      <c r="J195" s="12" t="s">
        <v>127</v>
      </c>
      <c r="K195" s="8" t="s">
        <v>128</v>
      </c>
      <c r="L195" s="8" t="s">
        <v>85</v>
      </c>
      <c r="M195" s="53">
        <v>12</v>
      </c>
      <c r="N195" s="187"/>
      <c r="O195" s="177"/>
      <c r="P195" s="177"/>
      <c r="Q195" s="177"/>
      <c r="R195" s="180"/>
      <c r="S195" s="180"/>
      <c r="T195" s="182"/>
      <c r="U195" s="220"/>
      <c r="V195" s="184"/>
      <c r="W195" s="185"/>
      <c r="X195" s="185"/>
      <c r="Y195" s="185"/>
      <c r="Z195" s="185"/>
      <c r="AA195" s="185"/>
      <c r="AB195" s="185"/>
      <c r="AC195" s="187"/>
      <c r="AD195" s="190"/>
      <c r="AE195" s="190"/>
      <c r="AF195" s="177"/>
      <c r="AG195" s="187"/>
      <c r="AH195" s="187"/>
      <c r="AI195" s="187"/>
      <c r="AJ195" s="177"/>
    </row>
    <row r="196" spans="2:36" s="36" customFormat="1" ht="132" customHeight="1" x14ac:dyDescent="0.35">
      <c r="B196" s="170" t="s">
        <v>490</v>
      </c>
      <c r="C196" s="177" t="s">
        <v>496</v>
      </c>
      <c r="D196" s="170" t="s">
        <v>106</v>
      </c>
      <c r="E196" s="174" t="s">
        <v>67</v>
      </c>
      <c r="F196" s="227" t="s">
        <v>134</v>
      </c>
      <c r="G196" s="174" t="s">
        <v>147</v>
      </c>
      <c r="H196" s="235" t="s">
        <v>70</v>
      </c>
      <c r="I196" s="235" t="s">
        <v>79</v>
      </c>
      <c r="J196" s="12" t="s">
        <v>215</v>
      </c>
      <c r="K196" s="8" t="s">
        <v>107</v>
      </c>
      <c r="L196" s="8" t="s">
        <v>86</v>
      </c>
      <c r="M196" s="8">
        <v>40</v>
      </c>
      <c r="N196" s="224" t="s">
        <v>108</v>
      </c>
      <c r="O196" s="176" t="s">
        <v>495</v>
      </c>
      <c r="P196" s="170" t="s">
        <v>75</v>
      </c>
      <c r="Q196" s="170" t="s">
        <v>76</v>
      </c>
      <c r="R196" s="228" t="s">
        <v>77</v>
      </c>
      <c r="S196" s="228" t="s">
        <v>109</v>
      </c>
      <c r="T196" s="207">
        <f>V196+Y196</f>
        <v>41084.17</v>
      </c>
      <c r="U196" s="207" t="s">
        <v>98</v>
      </c>
      <c r="V196" s="185">
        <v>34921.54</v>
      </c>
      <c r="W196" s="185" t="s">
        <v>98</v>
      </c>
      <c r="X196" s="185" t="s">
        <v>98</v>
      </c>
      <c r="Y196" s="285">
        <v>6162.63</v>
      </c>
      <c r="Z196" s="212"/>
      <c r="AA196" s="212"/>
      <c r="AB196" s="212">
        <v>10594.03</v>
      </c>
      <c r="AC196" s="213" t="s">
        <v>149</v>
      </c>
      <c r="AD196" s="274" t="s">
        <v>79</v>
      </c>
      <c r="AE196" s="274">
        <f>V196+Y196</f>
        <v>41084.17</v>
      </c>
      <c r="AF196" s="213" t="s">
        <v>79</v>
      </c>
      <c r="AG196" s="213" t="s">
        <v>33</v>
      </c>
      <c r="AH196" s="187" t="s">
        <v>178</v>
      </c>
      <c r="AI196" s="187" t="s">
        <v>162</v>
      </c>
      <c r="AJ196" s="213"/>
    </row>
    <row r="197" spans="2:36" s="36" customFormat="1" ht="86.15" customHeight="1" x14ac:dyDescent="0.35">
      <c r="B197" s="171"/>
      <c r="C197" s="177"/>
      <c r="D197" s="171"/>
      <c r="E197" s="175"/>
      <c r="F197" s="175"/>
      <c r="G197" s="175"/>
      <c r="H197" s="171"/>
      <c r="I197" s="171"/>
      <c r="J197" s="12" t="s">
        <v>111</v>
      </c>
      <c r="K197" s="8" t="s">
        <v>112</v>
      </c>
      <c r="L197" s="8" t="s">
        <v>85</v>
      </c>
      <c r="M197" s="8">
        <v>1</v>
      </c>
      <c r="N197" s="223"/>
      <c r="O197" s="176"/>
      <c r="P197" s="171"/>
      <c r="Q197" s="171"/>
      <c r="R197" s="229"/>
      <c r="S197" s="229"/>
      <c r="T197" s="208"/>
      <c r="U197" s="208"/>
      <c r="V197" s="185"/>
      <c r="W197" s="185"/>
      <c r="X197" s="185"/>
      <c r="Y197" s="286"/>
      <c r="Z197" s="231"/>
      <c r="AA197" s="231"/>
      <c r="AB197" s="231"/>
      <c r="AC197" s="223"/>
      <c r="AD197" s="188"/>
      <c r="AE197" s="188"/>
      <c r="AF197" s="171"/>
      <c r="AG197" s="223"/>
      <c r="AH197" s="187"/>
      <c r="AI197" s="187"/>
      <c r="AJ197" s="171"/>
    </row>
    <row r="198" spans="2:36" s="36" customFormat="1" ht="59.15" customHeight="1" x14ac:dyDescent="0.35">
      <c r="B198" s="172"/>
      <c r="C198" s="177"/>
      <c r="D198" s="172"/>
      <c r="E198" s="194"/>
      <c r="F198" s="194"/>
      <c r="G198" s="194"/>
      <c r="H198" s="172"/>
      <c r="I198" s="172"/>
      <c r="J198" s="12" t="s">
        <v>127</v>
      </c>
      <c r="K198" s="8" t="s">
        <v>128</v>
      </c>
      <c r="L198" s="8" t="s">
        <v>85</v>
      </c>
      <c r="M198" s="53">
        <v>21</v>
      </c>
      <c r="N198" s="186"/>
      <c r="O198" s="176"/>
      <c r="P198" s="172"/>
      <c r="Q198" s="172"/>
      <c r="R198" s="179"/>
      <c r="S198" s="179"/>
      <c r="T198" s="181"/>
      <c r="U198" s="181"/>
      <c r="V198" s="185"/>
      <c r="W198" s="185"/>
      <c r="X198" s="185"/>
      <c r="Y198" s="287"/>
      <c r="Z198" s="184"/>
      <c r="AA198" s="184"/>
      <c r="AB198" s="184"/>
      <c r="AC198" s="186"/>
      <c r="AD198" s="189"/>
      <c r="AE198" s="189"/>
      <c r="AF198" s="172"/>
      <c r="AG198" s="186"/>
      <c r="AH198" s="187"/>
      <c r="AI198" s="187"/>
      <c r="AJ198" s="172"/>
    </row>
    <row r="199" spans="2:36" s="36" customFormat="1" ht="132" customHeight="1" x14ac:dyDescent="0.35">
      <c r="B199" s="170" t="s">
        <v>491</v>
      </c>
      <c r="C199" s="177" t="s">
        <v>501</v>
      </c>
      <c r="D199" s="170" t="s">
        <v>106</v>
      </c>
      <c r="E199" s="174" t="s">
        <v>67</v>
      </c>
      <c r="F199" s="227" t="s">
        <v>134</v>
      </c>
      <c r="G199" s="174" t="s">
        <v>147</v>
      </c>
      <c r="H199" s="235" t="s">
        <v>70</v>
      </c>
      <c r="I199" s="235" t="s">
        <v>79</v>
      </c>
      <c r="J199" s="12" t="s">
        <v>215</v>
      </c>
      <c r="K199" s="8" t="s">
        <v>107</v>
      </c>
      <c r="L199" s="8" t="s">
        <v>86</v>
      </c>
      <c r="M199" s="8">
        <v>40</v>
      </c>
      <c r="N199" s="224" t="s">
        <v>108</v>
      </c>
      <c r="O199" s="170" t="s">
        <v>497</v>
      </c>
      <c r="P199" s="170" t="s">
        <v>75</v>
      </c>
      <c r="Q199" s="170" t="s">
        <v>76</v>
      </c>
      <c r="R199" s="228" t="s">
        <v>77</v>
      </c>
      <c r="S199" s="228" t="s">
        <v>109</v>
      </c>
      <c r="T199" s="207">
        <f>V199+Y199</f>
        <v>486989.2</v>
      </c>
      <c r="U199" s="207" t="s">
        <v>98</v>
      </c>
      <c r="V199" s="212">
        <v>413940.82</v>
      </c>
      <c r="W199" s="212" t="s">
        <v>98</v>
      </c>
      <c r="X199" s="212" t="s">
        <v>98</v>
      </c>
      <c r="Y199" s="212">
        <v>73048.38</v>
      </c>
      <c r="Z199" s="212" t="s">
        <v>98</v>
      </c>
      <c r="AA199" s="212" t="s">
        <v>98</v>
      </c>
      <c r="AB199" s="185">
        <v>125575.86</v>
      </c>
      <c r="AC199" s="213" t="s">
        <v>149</v>
      </c>
      <c r="AD199" s="274" t="s">
        <v>79</v>
      </c>
      <c r="AE199" s="274">
        <f>V199+Y199</f>
        <v>486989.2</v>
      </c>
      <c r="AF199" s="213" t="s">
        <v>79</v>
      </c>
      <c r="AG199" s="213" t="s">
        <v>33</v>
      </c>
      <c r="AH199" s="187" t="s">
        <v>178</v>
      </c>
      <c r="AI199" s="187" t="s">
        <v>162</v>
      </c>
      <c r="AJ199" s="213"/>
    </row>
    <row r="200" spans="2:36" s="36" customFormat="1" ht="86.15" customHeight="1" x14ac:dyDescent="0.35">
      <c r="B200" s="171"/>
      <c r="C200" s="192"/>
      <c r="D200" s="171"/>
      <c r="E200" s="175"/>
      <c r="F200" s="175"/>
      <c r="G200" s="175"/>
      <c r="H200" s="171"/>
      <c r="I200" s="171"/>
      <c r="J200" s="12" t="s">
        <v>111</v>
      </c>
      <c r="K200" s="8" t="s">
        <v>112</v>
      </c>
      <c r="L200" s="8" t="s">
        <v>85</v>
      </c>
      <c r="M200" s="8">
        <v>8</v>
      </c>
      <c r="N200" s="223"/>
      <c r="O200" s="171"/>
      <c r="P200" s="171"/>
      <c r="Q200" s="171"/>
      <c r="R200" s="229"/>
      <c r="S200" s="229"/>
      <c r="T200" s="208"/>
      <c r="U200" s="208"/>
      <c r="V200" s="231"/>
      <c r="W200" s="231"/>
      <c r="X200" s="231"/>
      <c r="Y200" s="231"/>
      <c r="Z200" s="231"/>
      <c r="AA200" s="231"/>
      <c r="AB200" s="185"/>
      <c r="AC200" s="223"/>
      <c r="AD200" s="188"/>
      <c r="AE200" s="188"/>
      <c r="AF200" s="171"/>
      <c r="AG200" s="223"/>
      <c r="AH200" s="187"/>
      <c r="AI200" s="187"/>
      <c r="AJ200" s="171"/>
    </row>
    <row r="201" spans="2:36" s="36" customFormat="1" ht="59.15" customHeight="1" x14ac:dyDescent="0.35">
      <c r="B201" s="172"/>
      <c r="C201" s="192"/>
      <c r="D201" s="172"/>
      <c r="E201" s="194"/>
      <c r="F201" s="194"/>
      <c r="G201" s="194"/>
      <c r="H201" s="172"/>
      <c r="I201" s="172"/>
      <c r="J201" s="12" t="s">
        <v>127</v>
      </c>
      <c r="K201" s="8" t="s">
        <v>128</v>
      </c>
      <c r="L201" s="8" t="s">
        <v>85</v>
      </c>
      <c r="M201" s="53">
        <v>269</v>
      </c>
      <c r="N201" s="186"/>
      <c r="O201" s="172"/>
      <c r="P201" s="172"/>
      <c r="Q201" s="172"/>
      <c r="R201" s="179"/>
      <c r="S201" s="179"/>
      <c r="T201" s="181"/>
      <c r="U201" s="181"/>
      <c r="V201" s="184"/>
      <c r="W201" s="184"/>
      <c r="X201" s="184"/>
      <c r="Y201" s="184"/>
      <c r="Z201" s="184"/>
      <c r="AA201" s="184"/>
      <c r="AB201" s="185"/>
      <c r="AC201" s="186"/>
      <c r="AD201" s="189"/>
      <c r="AE201" s="189"/>
      <c r="AF201" s="172"/>
      <c r="AG201" s="186"/>
      <c r="AH201" s="187"/>
      <c r="AI201" s="187"/>
      <c r="AJ201" s="172"/>
    </row>
    <row r="202" spans="2:36" s="36" customFormat="1" ht="132" customHeight="1" x14ac:dyDescent="0.35">
      <c r="B202" s="170" t="s">
        <v>492</v>
      </c>
      <c r="C202" s="170" t="s">
        <v>502</v>
      </c>
      <c r="D202" s="170" t="s">
        <v>106</v>
      </c>
      <c r="E202" s="174" t="s">
        <v>67</v>
      </c>
      <c r="F202" s="227" t="s">
        <v>134</v>
      </c>
      <c r="G202" s="174" t="s">
        <v>147</v>
      </c>
      <c r="H202" s="235" t="s">
        <v>70</v>
      </c>
      <c r="I202" s="235" t="s">
        <v>79</v>
      </c>
      <c r="J202" s="12" t="s">
        <v>215</v>
      </c>
      <c r="K202" s="8" t="s">
        <v>107</v>
      </c>
      <c r="L202" s="8" t="s">
        <v>86</v>
      </c>
      <c r="M202" s="8">
        <v>40</v>
      </c>
      <c r="N202" s="224" t="s">
        <v>108</v>
      </c>
      <c r="O202" s="170" t="s">
        <v>498</v>
      </c>
      <c r="P202" s="170" t="s">
        <v>75</v>
      </c>
      <c r="Q202" s="170" t="s">
        <v>76</v>
      </c>
      <c r="R202" s="228" t="s">
        <v>77</v>
      </c>
      <c r="S202" s="228" t="s">
        <v>109</v>
      </c>
      <c r="T202" s="207">
        <f>V202+Y202</f>
        <v>120000</v>
      </c>
      <c r="U202" s="207" t="s">
        <v>98</v>
      </c>
      <c r="V202" s="212">
        <v>102000</v>
      </c>
      <c r="W202" s="212" t="s">
        <v>98</v>
      </c>
      <c r="X202" s="185" t="s">
        <v>98</v>
      </c>
      <c r="Y202" s="212">
        <v>18000</v>
      </c>
      <c r="Z202" s="212" t="s">
        <v>98</v>
      </c>
      <c r="AA202" s="212" t="s">
        <v>98</v>
      </c>
      <c r="AB202" s="185">
        <v>30943.4</v>
      </c>
      <c r="AC202" s="213" t="s">
        <v>149</v>
      </c>
      <c r="AD202" s="274" t="s">
        <v>79</v>
      </c>
      <c r="AE202" s="274">
        <f>V202+Y202</f>
        <v>120000</v>
      </c>
      <c r="AF202" s="213" t="s">
        <v>79</v>
      </c>
      <c r="AG202" s="213" t="s">
        <v>33</v>
      </c>
      <c r="AH202" s="213" t="s">
        <v>164</v>
      </c>
      <c r="AI202" s="213" t="s">
        <v>165</v>
      </c>
      <c r="AJ202" s="213"/>
    </row>
    <row r="203" spans="2:36" s="36" customFormat="1" ht="86.15" customHeight="1" x14ac:dyDescent="0.35">
      <c r="B203" s="171"/>
      <c r="C203" s="171"/>
      <c r="D203" s="171"/>
      <c r="E203" s="175"/>
      <c r="F203" s="175"/>
      <c r="G203" s="175"/>
      <c r="H203" s="171"/>
      <c r="I203" s="171"/>
      <c r="J203" s="12" t="s">
        <v>111</v>
      </c>
      <c r="K203" s="8" t="s">
        <v>112</v>
      </c>
      <c r="L203" s="8" t="s">
        <v>85</v>
      </c>
      <c r="M203" s="8">
        <v>2</v>
      </c>
      <c r="N203" s="223"/>
      <c r="O203" s="171"/>
      <c r="P203" s="171"/>
      <c r="Q203" s="171"/>
      <c r="R203" s="229"/>
      <c r="S203" s="229"/>
      <c r="T203" s="208"/>
      <c r="U203" s="208"/>
      <c r="V203" s="231"/>
      <c r="W203" s="231"/>
      <c r="X203" s="185"/>
      <c r="Y203" s="231"/>
      <c r="Z203" s="231"/>
      <c r="AA203" s="231"/>
      <c r="AB203" s="185"/>
      <c r="AC203" s="223"/>
      <c r="AD203" s="188"/>
      <c r="AE203" s="188"/>
      <c r="AF203" s="171"/>
      <c r="AG203" s="223"/>
      <c r="AH203" s="223"/>
      <c r="AI203" s="223"/>
      <c r="AJ203" s="171"/>
    </row>
    <row r="204" spans="2:36" s="36" customFormat="1" ht="59.15" customHeight="1" x14ac:dyDescent="0.35">
      <c r="B204" s="172"/>
      <c r="C204" s="172"/>
      <c r="D204" s="172"/>
      <c r="E204" s="194"/>
      <c r="F204" s="194"/>
      <c r="G204" s="194"/>
      <c r="H204" s="172"/>
      <c r="I204" s="172"/>
      <c r="J204" s="12" t="s">
        <v>127</v>
      </c>
      <c r="K204" s="8" t="s">
        <v>128</v>
      </c>
      <c r="L204" s="8" t="s">
        <v>85</v>
      </c>
      <c r="M204" s="53">
        <v>10</v>
      </c>
      <c r="N204" s="186"/>
      <c r="O204" s="172"/>
      <c r="P204" s="172"/>
      <c r="Q204" s="172"/>
      <c r="R204" s="179"/>
      <c r="S204" s="179"/>
      <c r="T204" s="181"/>
      <c r="U204" s="181"/>
      <c r="V204" s="184"/>
      <c r="W204" s="184"/>
      <c r="X204" s="185"/>
      <c r="Y204" s="184"/>
      <c r="Z204" s="184"/>
      <c r="AA204" s="184"/>
      <c r="AB204" s="185"/>
      <c r="AC204" s="186"/>
      <c r="AD204" s="189"/>
      <c r="AE204" s="189"/>
      <c r="AF204" s="172"/>
      <c r="AG204" s="186"/>
      <c r="AH204" s="186"/>
      <c r="AI204" s="186"/>
      <c r="AJ204" s="172"/>
    </row>
    <row r="205" spans="2:36" s="36" customFormat="1" ht="132" customHeight="1" x14ac:dyDescent="0.35">
      <c r="B205" s="170" t="s">
        <v>493</v>
      </c>
      <c r="C205" s="177" t="s">
        <v>503</v>
      </c>
      <c r="D205" s="170" t="s">
        <v>106</v>
      </c>
      <c r="E205" s="174" t="s">
        <v>67</v>
      </c>
      <c r="F205" s="227" t="s">
        <v>134</v>
      </c>
      <c r="G205" s="174" t="s">
        <v>147</v>
      </c>
      <c r="H205" s="235" t="s">
        <v>70</v>
      </c>
      <c r="I205" s="235" t="s">
        <v>79</v>
      </c>
      <c r="J205" s="12" t="s">
        <v>215</v>
      </c>
      <c r="K205" s="8" t="s">
        <v>107</v>
      </c>
      <c r="L205" s="8" t="s">
        <v>86</v>
      </c>
      <c r="M205" s="8">
        <v>40</v>
      </c>
      <c r="N205" s="224" t="s">
        <v>108</v>
      </c>
      <c r="O205" s="170" t="s">
        <v>499</v>
      </c>
      <c r="P205" s="170" t="s">
        <v>75</v>
      </c>
      <c r="Q205" s="170" t="s">
        <v>76</v>
      </c>
      <c r="R205" s="228" t="s">
        <v>77</v>
      </c>
      <c r="S205" s="228" t="s">
        <v>109</v>
      </c>
      <c r="T205" s="207">
        <f>V205+Y205</f>
        <v>20000</v>
      </c>
      <c r="U205" s="207" t="s">
        <v>98</v>
      </c>
      <c r="V205" s="212">
        <v>17000</v>
      </c>
      <c r="W205" s="212" t="s">
        <v>98</v>
      </c>
      <c r="X205" s="212" t="s">
        <v>98</v>
      </c>
      <c r="Y205" s="212">
        <v>3000</v>
      </c>
      <c r="Z205" s="212" t="s">
        <v>98</v>
      </c>
      <c r="AA205" s="212" t="s">
        <v>98</v>
      </c>
      <c r="AB205" s="212">
        <v>5157.2299999999996</v>
      </c>
      <c r="AC205" s="213" t="s">
        <v>149</v>
      </c>
      <c r="AD205" s="274" t="s">
        <v>79</v>
      </c>
      <c r="AE205" s="274">
        <f>V205+Y205</f>
        <v>20000</v>
      </c>
      <c r="AF205" s="213" t="s">
        <v>79</v>
      </c>
      <c r="AG205" s="213" t="s">
        <v>33</v>
      </c>
      <c r="AH205" s="213" t="s">
        <v>164</v>
      </c>
      <c r="AI205" s="213" t="s">
        <v>165</v>
      </c>
      <c r="AJ205" s="213"/>
    </row>
    <row r="206" spans="2:36" s="36" customFormat="1" ht="86.15" customHeight="1" x14ac:dyDescent="0.35">
      <c r="B206" s="171"/>
      <c r="C206" s="450"/>
      <c r="D206" s="171"/>
      <c r="E206" s="175"/>
      <c r="F206" s="175"/>
      <c r="G206" s="175"/>
      <c r="H206" s="171"/>
      <c r="I206" s="171"/>
      <c r="J206" s="12" t="s">
        <v>111</v>
      </c>
      <c r="K206" s="8" t="s">
        <v>112</v>
      </c>
      <c r="L206" s="8" t="s">
        <v>85</v>
      </c>
      <c r="M206" s="8">
        <v>1</v>
      </c>
      <c r="N206" s="223"/>
      <c r="O206" s="171"/>
      <c r="P206" s="171"/>
      <c r="Q206" s="171"/>
      <c r="R206" s="229"/>
      <c r="S206" s="229"/>
      <c r="T206" s="208"/>
      <c r="U206" s="208"/>
      <c r="V206" s="231"/>
      <c r="W206" s="231"/>
      <c r="X206" s="231"/>
      <c r="Y206" s="231"/>
      <c r="Z206" s="231"/>
      <c r="AA206" s="231"/>
      <c r="AB206" s="231"/>
      <c r="AC206" s="223"/>
      <c r="AD206" s="188"/>
      <c r="AE206" s="188"/>
      <c r="AF206" s="171"/>
      <c r="AG206" s="223"/>
      <c r="AH206" s="223"/>
      <c r="AI206" s="223"/>
      <c r="AJ206" s="171"/>
    </row>
    <row r="207" spans="2:36" s="36" customFormat="1" ht="59.15" customHeight="1" x14ac:dyDescent="0.35">
      <c r="B207" s="172"/>
      <c r="C207" s="450"/>
      <c r="D207" s="172"/>
      <c r="E207" s="194"/>
      <c r="F207" s="194"/>
      <c r="G207" s="194"/>
      <c r="H207" s="172"/>
      <c r="I207" s="172"/>
      <c r="J207" s="12" t="s">
        <v>127</v>
      </c>
      <c r="K207" s="8" t="s">
        <v>128</v>
      </c>
      <c r="L207" s="8" t="s">
        <v>85</v>
      </c>
      <c r="M207" s="53">
        <v>20</v>
      </c>
      <c r="N207" s="186"/>
      <c r="O207" s="172"/>
      <c r="P207" s="172"/>
      <c r="Q207" s="172"/>
      <c r="R207" s="179"/>
      <c r="S207" s="179"/>
      <c r="T207" s="181"/>
      <c r="U207" s="181"/>
      <c r="V207" s="184"/>
      <c r="W207" s="184"/>
      <c r="X207" s="184"/>
      <c r="Y207" s="184"/>
      <c r="Z207" s="184"/>
      <c r="AA207" s="184"/>
      <c r="AB207" s="184"/>
      <c r="AC207" s="186"/>
      <c r="AD207" s="189"/>
      <c r="AE207" s="189"/>
      <c r="AF207" s="172"/>
      <c r="AG207" s="186"/>
      <c r="AH207" s="186"/>
      <c r="AI207" s="186"/>
      <c r="AJ207" s="172"/>
    </row>
    <row r="208" spans="2:36" ht="52" customHeight="1" x14ac:dyDescent="0.3">
      <c r="B208" s="177" t="s">
        <v>494</v>
      </c>
      <c r="C208" s="177" t="s">
        <v>504</v>
      </c>
      <c r="D208" s="177" t="s">
        <v>66</v>
      </c>
      <c r="E208" s="176" t="s">
        <v>67</v>
      </c>
      <c r="F208" s="176" t="s">
        <v>132</v>
      </c>
      <c r="G208" s="176" t="s">
        <v>69</v>
      </c>
      <c r="H208" s="177" t="s">
        <v>70</v>
      </c>
      <c r="I208" s="177" t="s">
        <v>79</v>
      </c>
      <c r="J208" s="12" t="s">
        <v>113</v>
      </c>
      <c r="K208" s="8" t="s">
        <v>114</v>
      </c>
      <c r="L208" s="8" t="s">
        <v>115</v>
      </c>
      <c r="M208" s="8">
        <v>3</v>
      </c>
      <c r="N208" s="187" t="s">
        <v>108</v>
      </c>
      <c r="O208" s="177" t="s">
        <v>500</v>
      </c>
      <c r="P208" s="177" t="s">
        <v>75</v>
      </c>
      <c r="Q208" s="177" t="s">
        <v>76</v>
      </c>
      <c r="R208" s="180" t="s">
        <v>77</v>
      </c>
      <c r="S208" s="180" t="s">
        <v>109</v>
      </c>
      <c r="T208" s="182">
        <f>V208+Y208</f>
        <v>212250</v>
      </c>
      <c r="U208" s="182" t="s">
        <v>98</v>
      </c>
      <c r="V208" s="185">
        <v>180412.5</v>
      </c>
      <c r="W208" s="185" t="s">
        <v>98</v>
      </c>
      <c r="X208" s="185" t="s">
        <v>98</v>
      </c>
      <c r="Y208" s="436">
        <v>31837.5</v>
      </c>
      <c r="Z208" s="185" t="s">
        <v>98</v>
      </c>
      <c r="AA208" s="185" t="s">
        <v>98</v>
      </c>
      <c r="AB208" s="393">
        <v>54731.13</v>
      </c>
      <c r="AC208" s="187" t="s">
        <v>80</v>
      </c>
      <c r="AD208" s="190" t="s">
        <v>79</v>
      </c>
      <c r="AE208" s="190">
        <f>V208+Y208</f>
        <v>212250</v>
      </c>
      <c r="AF208" s="187" t="s">
        <v>79</v>
      </c>
      <c r="AG208" s="187" t="s">
        <v>33</v>
      </c>
      <c r="AH208" s="187" t="s">
        <v>307</v>
      </c>
      <c r="AI208" s="187" t="s">
        <v>371</v>
      </c>
      <c r="AJ208" s="187"/>
    </row>
    <row r="209" spans="2:36" ht="59.5" customHeight="1" x14ac:dyDescent="0.3">
      <c r="B209" s="177"/>
      <c r="C209" s="177"/>
      <c r="D209" s="177"/>
      <c r="E209" s="176"/>
      <c r="F209" s="176"/>
      <c r="G209" s="176"/>
      <c r="H209" s="177"/>
      <c r="I209" s="177"/>
      <c r="J209" s="12" t="s">
        <v>116</v>
      </c>
      <c r="K209" s="8" t="s">
        <v>117</v>
      </c>
      <c r="L209" s="8" t="s">
        <v>85</v>
      </c>
      <c r="M209" s="8">
        <v>3</v>
      </c>
      <c r="N209" s="187"/>
      <c r="O209" s="177"/>
      <c r="P209" s="177"/>
      <c r="Q209" s="177"/>
      <c r="R209" s="180"/>
      <c r="S209" s="180"/>
      <c r="T209" s="182"/>
      <c r="U209" s="182"/>
      <c r="V209" s="185"/>
      <c r="W209" s="185"/>
      <c r="X209" s="185"/>
      <c r="Y209" s="436"/>
      <c r="Z209" s="185"/>
      <c r="AA209" s="185"/>
      <c r="AB209" s="394"/>
      <c r="AC209" s="187"/>
      <c r="AD209" s="190"/>
      <c r="AE209" s="190"/>
      <c r="AF209" s="177"/>
      <c r="AG209" s="187"/>
      <c r="AH209" s="187"/>
      <c r="AI209" s="187"/>
      <c r="AJ209" s="177"/>
    </row>
    <row r="210" spans="2:36" ht="57.65" customHeight="1" x14ac:dyDescent="0.3">
      <c r="B210" s="177"/>
      <c r="C210" s="177"/>
      <c r="D210" s="177"/>
      <c r="E210" s="176"/>
      <c r="F210" s="176"/>
      <c r="G210" s="176"/>
      <c r="H210" s="177"/>
      <c r="I210" s="177"/>
      <c r="J210" s="12" t="s">
        <v>216</v>
      </c>
      <c r="K210" s="8" t="s">
        <v>118</v>
      </c>
      <c r="L210" s="8" t="s">
        <v>119</v>
      </c>
      <c r="M210" s="8">
        <v>3</v>
      </c>
      <c r="N210" s="187"/>
      <c r="O210" s="177"/>
      <c r="P210" s="177"/>
      <c r="Q210" s="177"/>
      <c r="R210" s="180"/>
      <c r="S210" s="180"/>
      <c r="T210" s="182"/>
      <c r="U210" s="182"/>
      <c r="V210" s="185"/>
      <c r="W210" s="185"/>
      <c r="X210" s="185"/>
      <c r="Y210" s="436"/>
      <c r="Z210" s="185"/>
      <c r="AA210" s="185"/>
      <c r="AB210" s="394"/>
      <c r="AC210" s="187"/>
      <c r="AD210" s="190"/>
      <c r="AE210" s="190"/>
      <c r="AF210" s="177"/>
      <c r="AG210" s="187"/>
      <c r="AH210" s="187"/>
      <c r="AI210" s="187"/>
      <c r="AJ210" s="177"/>
    </row>
    <row r="211" spans="2:36" ht="39" customHeight="1" x14ac:dyDescent="0.3">
      <c r="B211" s="177"/>
      <c r="C211" s="177"/>
      <c r="D211" s="177"/>
      <c r="E211" s="176"/>
      <c r="F211" s="176"/>
      <c r="G211" s="176"/>
      <c r="H211" s="177"/>
      <c r="I211" s="177"/>
      <c r="J211" s="12" t="s">
        <v>120</v>
      </c>
      <c r="K211" s="8" t="s">
        <v>121</v>
      </c>
      <c r="L211" s="8" t="s">
        <v>119</v>
      </c>
      <c r="M211" s="53">
        <v>3</v>
      </c>
      <c r="N211" s="187"/>
      <c r="O211" s="177"/>
      <c r="P211" s="177"/>
      <c r="Q211" s="177"/>
      <c r="R211" s="180"/>
      <c r="S211" s="180"/>
      <c r="T211" s="182"/>
      <c r="U211" s="182"/>
      <c r="V211" s="185"/>
      <c r="W211" s="185"/>
      <c r="X211" s="185"/>
      <c r="Y211" s="436"/>
      <c r="Z211" s="185"/>
      <c r="AA211" s="185"/>
      <c r="AB211" s="395"/>
      <c r="AC211" s="187"/>
      <c r="AD211" s="190"/>
      <c r="AE211" s="190"/>
      <c r="AF211" s="177"/>
      <c r="AG211" s="187"/>
      <c r="AH211" s="187"/>
      <c r="AI211" s="187"/>
      <c r="AJ211" s="177"/>
    </row>
    <row r="212" spans="2:36" s="36" customFormat="1" ht="132" customHeight="1" x14ac:dyDescent="0.35">
      <c r="B212" s="170" t="s">
        <v>1027</v>
      </c>
      <c r="C212" s="177" t="s">
        <v>496</v>
      </c>
      <c r="D212" s="170" t="s">
        <v>106</v>
      </c>
      <c r="E212" s="174" t="s">
        <v>67</v>
      </c>
      <c r="F212" s="227" t="s">
        <v>134</v>
      </c>
      <c r="G212" s="174" t="s">
        <v>147</v>
      </c>
      <c r="H212" s="235" t="s">
        <v>70</v>
      </c>
      <c r="I212" s="235" t="s">
        <v>79</v>
      </c>
      <c r="J212" s="12" t="s">
        <v>215</v>
      </c>
      <c r="K212" s="8" t="s">
        <v>107</v>
      </c>
      <c r="L212" s="8" t="s">
        <v>86</v>
      </c>
      <c r="M212" s="8">
        <v>40</v>
      </c>
      <c r="N212" s="224" t="s">
        <v>108</v>
      </c>
      <c r="O212" s="176" t="s">
        <v>495</v>
      </c>
      <c r="P212" s="170" t="s">
        <v>75</v>
      </c>
      <c r="Q212" s="170" t="s">
        <v>76</v>
      </c>
      <c r="R212" s="228" t="s">
        <v>77</v>
      </c>
      <c r="S212" s="228" t="s">
        <v>109</v>
      </c>
      <c r="T212" s="207">
        <f>V212+Y212</f>
        <v>82179.83</v>
      </c>
      <c r="U212" s="207" t="s">
        <v>98</v>
      </c>
      <c r="V212" s="185">
        <v>69852.86</v>
      </c>
      <c r="W212" s="185" t="s">
        <v>98</v>
      </c>
      <c r="X212" s="185" t="s">
        <v>98</v>
      </c>
      <c r="Y212" s="285">
        <v>12326.97</v>
      </c>
      <c r="Z212" s="212" t="s">
        <v>98</v>
      </c>
      <c r="AA212" s="212" t="s">
        <v>98</v>
      </c>
      <c r="AB212" s="212">
        <v>21191.03</v>
      </c>
      <c r="AC212" s="213" t="s">
        <v>149</v>
      </c>
      <c r="AD212" s="274" t="s">
        <v>79</v>
      </c>
      <c r="AE212" s="274">
        <f>V212+Y212</f>
        <v>82179.83</v>
      </c>
      <c r="AF212" s="213" t="s">
        <v>79</v>
      </c>
      <c r="AG212" s="213" t="s">
        <v>33</v>
      </c>
      <c r="AH212" s="187" t="s">
        <v>307</v>
      </c>
      <c r="AI212" s="187" t="s">
        <v>371</v>
      </c>
      <c r="AJ212" s="213"/>
    </row>
    <row r="213" spans="2:36" s="36" customFormat="1" ht="86.15" customHeight="1" x14ac:dyDescent="0.35">
      <c r="B213" s="171"/>
      <c r="C213" s="177"/>
      <c r="D213" s="171"/>
      <c r="E213" s="175"/>
      <c r="F213" s="175"/>
      <c r="G213" s="175"/>
      <c r="H213" s="171"/>
      <c r="I213" s="171"/>
      <c r="J213" s="12" t="s">
        <v>111</v>
      </c>
      <c r="K213" s="8" t="s">
        <v>112</v>
      </c>
      <c r="L213" s="8" t="s">
        <v>85</v>
      </c>
      <c r="M213" s="8">
        <v>2</v>
      </c>
      <c r="N213" s="223"/>
      <c r="O213" s="176"/>
      <c r="P213" s="171"/>
      <c r="Q213" s="171"/>
      <c r="R213" s="229"/>
      <c r="S213" s="229"/>
      <c r="T213" s="208"/>
      <c r="U213" s="208"/>
      <c r="V213" s="185"/>
      <c r="W213" s="185"/>
      <c r="X213" s="185"/>
      <c r="Y213" s="286"/>
      <c r="Z213" s="231"/>
      <c r="AA213" s="231"/>
      <c r="AB213" s="231"/>
      <c r="AC213" s="223"/>
      <c r="AD213" s="188"/>
      <c r="AE213" s="188"/>
      <c r="AF213" s="171"/>
      <c r="AG213" s="223"/>
      <c r="AH213" s="187"/>
      <c r="AI213" s="187"/>
      <c r="AJ213" s="171"/>
    </row>
    <row r="214" spans="2:36" s="36" customFormat="1" ht="59.15" customHeight="1" x14ac:dyDescent="0.35">
      <c r="B214" s="172"/>
      <c r="C214" s="177"/>
      <c r="D214" s="172"/>
      <c r="E214" s="194"/>
      <c r="F214" s="194"/>
      <c r="G214" s="194"/>
      <c r="H214" s="172"/>
      <c r="I214" s="172"/>
      <c r="J214" s="12" t="s">
        <v>127</v>
      </c>
      <c r="K214" s="8" t="s">
        <v>128</v>
      </c>
      <c r="L214" s="8" t="s">
        <v>85</v>
      </c>
      <c r="M214" s="53">
        <v>43</v>
      </c>
      <c r="N214" s="186"/>
      <c r="O214" s="176"/>
      <c r="P214" s="172"/>
      <c r="Q214" s="172"/>
      <c r="R214" s="179"/>
      <c r="S214" s="179"/>
      <c r="T214" s="181"/>
      <c r="U214" s="181"/>
      <c r="V214" s="185"/>
      <c r="W214" s="185"/>
      <c r="X214" s="185"/>
      <c r="Y214" s="287"/>
      <c r="Z214" s="184"/>
      <c r="AA214" s="184"/>
      <c r="AB214" s="184"/>
      <c r="AC214" s="186"/>
      <c r="AD214" s="189"/>
      <c r="AE214" s="189"/>
      <c r="AF214" s="172"/>
      <c r="AG214" s="186"/>
      <c r="AH214" s="187"/>
      <c r="AI214" s="187"/>
      <c r="AJ214" s="172"/>
    </row>
    <row r="215" spans="2:36" s="36" customFormat="1" ht="132" customHeight="1" x14ac:dyDescent="0.35">
      <c r="B215" s="170" t="s">
        <v>1028</v>
      </c>
      <c r="C215" s="177" t="s">
        <v>501</v>
      </c>
      <c r="D215" s="170" t="s">
        <v>106</v>
      </c>
      <c r="E215" s="174" t="s">
        <v>67</v>
      </c>
      <c r="F215" s="227" t="s">
        <v>134</v>
      </c>
      <c r="G215" s="174" t="s">
        <v>147</v>
      </c>
      <c r="H215" s="235" t="s">
        <v>70</v>
      </c>
      <c r="I215" s="235" t="s">
        <v>79</v>
      </c>
      <c r="J215" s="12" t="s">
        <v>215</v>
      </c>
      <c r="K215" s="8" t="s">
        <v>107</v>
      </c>
      <c r="L215" s="8" t="s">
        <v>86</v>
      </c>
      <c r="M215" s="8">
        <v>40</v>
      </c>
      <c r="N215" s="224" t="s">
        <v>108</v>
      </c>
      <c r="O215" s="170" t="s">
        <v>497</v>
      </c>
      <c r="P215" s="170" t="s">
        <v>75</v>
      </c>
      <c r="Q215" s="170" t="s">
        <v>76</v>
      </c>
      <c r="R215" s="228" t="s">
        <v>77</v>
      </c>
      <c r="S215" s="228" t="s">
        <v>109</v>
      </c>
      <c r="T215" s="207">
        <f>V215+Y215</f>
        <v>37493.199999999997</v>
      </c>
      <c r="U215" s="207" t="s">
        <v>98</v>
      </c>
      <c r="V215" s="212">
        <v>31869.22</v>
      </c>
      <c r="W215" s="212" t="s">
        <v>98</v>
      </c>
      <c r="X215" s="212" t="s">
        <v>98</v>
      </c>
      <c r="Y215" s="212">
        <v>5623.98</v>
      </c>
      <c r="Z215" s="212" t="s">
        <v>98</v>
      </c>
      <c r="AA215" s="212" t="s">
        <v>98</v>
      </c>
      <c r="AB215" s="185">
        <v>9668.0300000000007</v>
      </c>
      <c r="AC215" s="213" t="s">
        <v>149</v>
      </c>
      <c r="AD215" s="274" t="s">
        <v>79</v>
      </c>
      <c r="AE215" s="274">
        <f>V215+Y215</f>
        <v>37493.199999999997</v>
      </c>
      <c r="AF215" s="213" t="s">
        <v>79</v>
      </c>
      <c r="AG215" s="213" t="s">
        <v>33</v>
      </c>
      <c r="AH215" s="187" t="s">
        <v>307</v>
      </c>
      <c r="AI215" s="187" t="s">
        <v>371</v>
      </c>
      <c r="AJ215" s="213"/>
    </row>
    <row r="216" spans="2:36" s="36" customFormat="1" ht="86.15" customHeight="1" x14ac:dyDescent="0.35">
      <c r="B216" s="171"/>
      <c r="C216" s="192"/>
      <c r="D216" s="171"/>
      <c r="E216" s="175"/>
      <c r="F216" s="175"/>
      <c r="G216" s="175"/>
      <c r="H216" s="171"/>
      <c r="I216" s="171"/>
      <c r="J216" s="12" t="s">
        <v>111</v>
      </c>
      <c r="K216" s="8" t="s">
        <v>112</v>
      </c>
      <c r="L216" s="8" t="s">
        <v>85</v>
      </c>
      <c r="M216" s="8">
        <v>1</v>
      </c>
      <c r="N216" s="223"/>
      <c r="O216" s="171"/>
      <c r="P216" s="171"/>
      <c r="Q216" s="171"/>
      <c r="R216" s="229"/>
      <c r="S216" s="229"/>
      <c r="T216" s="208"/>
      <c r="U216" s="208"/>
      <c r="V216" s="231"/>
      <c r="W216" s="231"/>
      <c r="X216" s="231"/>
      <c r="Y216" s="231"/>
      <c r="Z216" s="231"/>
      <c r="AA216" s="231"/>
      <c r="AB216" s="185"/>
      <c r="AC216" s="223"/>
      <c r="AD216" s="188"/>
      <c r="AE216" s="188"/>
      <c r="AF216" s="171"/>
      <c r="AG216" s="223"/>
      <c r="AH216" s="187"/>
      <c r="AI216" s="187"/>
      <c r="AJ216" s="171"/>
    </row>
    <row r="217" spans="2:36" s="36" customFormat="1" ht="59.15" customHeight="1" x14ac:dyDescent="0.35">
      <c r="B217" s="172"/>
      <c r="C217" s="192"/>
      <c r="D217" s="172"/>
      <c r="E217" s="194"/>
      <c r="F217" s="194"/>
      <c r="G217" s="194"/>
      <c r="H217" s="172"/>
      <c r="I217" s="172"/>
      <c r="J217" s="12" t="s">
        <v>127</v>
      </c>
      <c r="K217" s="8" t="s">
        <v>128</v>
      </c>
      <c r="L217" s="8" t="s">
        <v>85</v>
      </c>
      <c r="M217" s="53">
        <v>21</v>
      </c>
      <c r="N217" s="186"/>
      <c r="O217" s="172"/>
      <c r="P217" s="172"/>
      <c r="Q217" s="172"/>
      <c r="R217" s="179"/>
      <c r="S217" s="179"/>
      <c r="T217" s="181"/>
      <c r="U217" s="181"/>
      <c r="V217" s="184"/>
      <c r="W217" s="184"/>
      <c r="X217" s="184"/>
      <c r="Y217" s="184"/>
      <c r="Z217" s="184"/>
      <c r="AA217" s="184"/>
      <c r="AB217" s="185"/>
      <c r="AC217" s="186"/>
      <c r="AD217" s="189"/>
      <c r="AE217" s="189"/>
      <c r="AF217" s="172"/>
      <c r="AG217" s="186"/>
      <c r="AH217" s="187"/>
      <c r="AI217" s="187"/>
      <c r="AJ217" s="172"/>
    </row>
    <row r="218" spans="2:36" s="36" customFormat="1" ht="132" customHeight="1" x14ac:dyDescent="0.35">
      <c r="B218" s="170" t="s">
        <v>217</v>
      </c>
      <c r="C218" s="170" t="s">
        <v>218</v>
      </c>
      <c r="D218" s="170" t="s">
        <v>106</v>
      </c>
      <c r="E218" s="174" t="s">
        <v>67</v>
      </c>
      <c r="F218" s="227" t="s">
        <v>134</v>
      </c>
      <c r="G218" s="174" t="s">
        <v>147</v>
      </c>
      <c r="H218" s="235" t="s">
        <v>70</v>
      </c>
      <c r="I218" s="235" t="s">
        <v>79</v>
      </c>
      <c r="J218" s="12" t="s">
        <v>215</v>
      </c>
      <c r="K218" s="8" t="s">
        <v>107</v>
      </c>
      <c r="L218" s="8" t="s">
        <v>86</v>
      </c>
      <c r="M218" s="8">
        <v>40</v>
      </c>
      <c r="N218" s="224" t="s">
        <v>108</v>
      </c>
      <c r="O218" s="170" t="s">
        <v>224</v>
      </c>
      <c r="P218" s="170" t="s">
        <v>75</v>
      </c>
      <c r="Q218" s="170" t="s">
        <v>76</v>
      </c>
      <c r="R218" s="228" t="s">
        <v>77</v>
      </c>
      <c r="S218" s="228" t="s">
        <v>109</v>
      </c>
      <c r="T218" s="207">
        <f>V218+Y218</f>
        <v>330505.10000000003</v>
      </c>
      <c r="U218" s="207">
        <f>T218/M219</f>
        <v>165252.55000000002</v>
      </c>
      <c r="V218" s="212">
        <v>280929.34000000003</v>
      </c>
      <c r="W218" s="212" t="s">
        <v>79</v>
      </c>
      <c r="X218" s="212" t="s">
        <v>79</v>
      </c>
      <c r="Y218" s="212">
        <v>49575.76</v>
      </c>
      <c r="Z218" s="212" t="s">
        <v>98</v>
      </c>
      <c r="AA218" s="212" t="s">
        <v>79</v>
      </c>
      <c r="AB218" s="212">
        <v>26797.72</v>
      </c>
      <c r="AC218" s="213" t="s">
        <v>149</v>
      </c>
      <c r="AD218" s="274" t="s">
        <v>79</v>
      </c>
      <c r="AE218" s="274">
        <f>V218+Y218</f>
        <v>330505.10000000003</v>
      </c>
      <c r="AF218" s="213" t="s">
        <v>79</v>
      </c>
      <c r="AG218" s="213" t="s">
        <v>33</v>
      </c>
      <c r="AH218" s="224" t="s">
        <v>178</v>
      </c>
      <c r="AI218" s="213" t="s">
        <v>161</v>
      </c>
      <c r="AJ218" s="213"/>
    </row>
    <row r="219" spans="2:36" s="36" customFormat="1" ht="86.15" customHeight="1" x14ac:dyDescent="0.35">
      <c r="B219" s="171"/>
      <c r="C219" s="171"/>
      <c r="D219" s="171"/>
      <c r="E219" s="175"/>
      <c r="F219" s="175"/>
      <c r="G219" s="175"/>
      <c r="H219" s="171"/>
      <c r="I219" s="171"/>
      <c r="J219" s="12" t="s">
        <v>111</v>
      </c>
      <c r="K219" s="8" t="s">
        <v>112</v>
      </c>
      <c r="L219" s="8" t="s">
        <v>85</v>
      </c>
      <c r="M219" s="8">
        <v>2</v>
      </c>
      <c r="N219" s="223"/>
      <c r="O219" s="171"/>
      <c r="P219" s="171"/>
      <c r="Q219" s="171"/>
      <c r="R219" s="229"/>
      <c r="S219" s="229"/>
      <c r="T219" s="208"/>
      <c r="U219" s="208"/>
      <c r="V219" s="231"/>
      <c r="W219" s="231"/>
      <c r="X219" s="231"/>
      <c r="Y219" s="231"/>
      <c r="Z219" s="231"/>
      <c r="AA219" s="231"/>
      <c r="AB219" s="231"/>
      <c r="AC219" s="223"/>
      <c r="AD219" s="188"/>
      <c r="AE219" s="188"/>
      <c r="AF219" s="171"/>
      <c r="AG219" s="223"/>
      <c r="AH219" s="223"/>
      <c r="AI219" s="223"/>
      <c r="AJ219" s="171"/>
    </row>
    <row r="220" spans="2:36" s="36" customFormat="1" ht="59.15" customHeight="1" x14ac:dyDescent="0.35">
      <c r="B220" s="172"/>
      <c r="C220" s="172"/>
      <c r="D220" s="172"/>
      <c r="E220" s="194"/>
      <c r="F220" s="194"/>
      <c r="G220" s="194"/>
      <c r="H220" s="172"/>
      <c r="I220" s="172"/>
      <c r="J220" s="12" t="s">
        <v>127</v>
      </c>
      <c r="K220" s="8" t="s">
        <v>128</v>
      </c>
      <c r="L220" s="8" t="s">
        <v>85</v>
      </c>
      <c r="M220" s="53">
        <v>240</v>
      </c>
      <c r="N220" s="186"/>
      <c r="O220" s="172"/>
      <c r="P220" s="172"/>
      <c r="Q220" s="172"/>
      <c r="R220" s="179"/>
      <c r="S220" s="179"/>
      <c r="T220" s="181"/>
      <c r="U220" s="181"/>
      <c r="V220" s="184"/>
      <c r="W220" s="184"/>
      <c r="X220" s="184"/>
      <c r="Y220" s="184"/>
      <c r="Z220" s="184"/>
      <c r="AA220" s="184"/>
      <c r="AB220" s="184"/>
      <c r="AC220" s="186"/>
      <c r="AD220" s="189"/>
      <c r="AE220" s="189"/>
      <c r="AF220" s="172"/>
      <c r="AG220" s="186"/>
      <c r="AH220" s="186"/>
      <c r="AI220" s="186"/>
      <c r="AJ220" s="172"/>
    </row>
    <row r="221" spans="2:36" s="36" customFormat="1" ht="132" customHeight="1" x14ac:dyDescent="0.35">
      <c r="B221" s="177" t="s">
        <v>1034</v>
      </c>
      <c r="C221" s="245" t="s">
        <v>221</v>
      </c>
      <c r="D221" s="245" t="s">
        <v>106</v>
      </c>
      <c r="E221" s="283" t="s">
        <v>67</v>
      </c>
      <c r="F221" s="283" t="s">
        <v>134</v>
      </c>
      <c r="G221" s="283" t="s">
        <v>147</v>
      </c>
      <c r="H221" s="245" t="s">
        <v>70</v>
      </c>
      <c r="I221" s="245" t="s">
        <v>79</v>
      </c>
      <c r="J221" s="21" t="s">
        <v>215</v>
      </c>
      <c r="K221" s="29" t="s">
        <v>107</v>
      </c>
      <c r="L221" s="29" t="s">
        <v>86</v>
      </c>
      <c r="M221" s="29">
        <v>40</v>
      </c>
      <c r="N221" s="216" t="s">
        <v>108</v>
      </c>
      <c r="O221" s="245" t="s">
        <v>224</v>
      </c>
      <c r="P221" s="245" t="s">
        <v>75</v>
      </c>
      <c r="Q221" s="245" t="s">
        <v>76</v>
      </c>
      <c r="R221" s="284" t="s">
        <v>77</v>
      </c>
      <c r="S221" s="284" t="s">
        <v>109</v>
      </c>
      <c r="T221" s="220">
        <f>V221+Y221</f>
        <v>32099.99</v>
      </c>
      <c r="U221" s="220">
        <f>T221</f>
        <v>32099.99</v>
      </c>
      <c r="V221" s="342">
        <v>27284.99</v>
      </c>
      <c r="W221" s="292" t="s">
        <v>79</v>
      </c>
      <c r="X221" s="292" t="s">
        <v>79</v>
      </c>
      <c r="Y221" s="292">
        <v>4815</v>
      </c>
      <c r="Z221" s="292" t="s">
        <v>98</v>
      </c>
      <c r="AA221" s="292" t="s">
        <v>79</v>
      </c>
      <c r="AB221" s="292">
        <v>2602.71</v>
      </c>
      <c r="AC221" s="216" t="s">
        <v>149</v>
      </c>
      <c r="AD221" s="321" t="s">
        <v>79</v>
      </c>
      <c r="AE221" s="321">
        <f>V221+Y221</f>
        <v>32099.99</v>
      </c>
      <c r="AF221" s="216" t="s">
        <v>79</v>
      </c>
      <c r="AG221" s="216" t="s">
        <v>33</v>
      </c>
      <c r="AH221" s="396" t="s">
        <v>178</v>
      </c>
      <c r="AI221" s="239" t="s">
        <v>161</v>
      </c>
      <c r="AJ221" s="216"/>
    </row>
    <row r="222" spans="2:36" s="36" customFormat="1" ht="86.15" customHeight="1" x14ac:dyDescent="0.35">
      <c r="B222" s="177"/>
      <c r="C222" s="245"/>
      <c r="D222" s="245"/>
      <c r="E222" s="283"/>
      <c r="F222" s="283"/>
      <c r="G222" s="283"/>
      <c r="H222" s="245"/>
      <c r="I222" s="245"/>
      <c r="J222" s="21" t="s">
        <v>111</v>
      </c>
      <c r="K222" s="29" t="s">
        <v>112</v>
      </c>
      <c r="L222" s="29" t="s">
        <v>85</v>
      </c>
      <c r="M222" s="29">
        <v>1</v>
      </c>
      <c r="N222" s="216"/>
      <c r="O222" s="245"/>
      <c r="P222" s="245"/>
      <c r="Q222" s="245"/>
      <c r="R222" s="284"/>
      <c r="S222" s="284"/>
      <c r="T222" s="220"/>
      <c r="U222" s="220"/>
      <c r="V222" s="373"/>
      <c r="W222" s="292"/>
      <c r="X222" s="292"/>
      <c r="Y222" s="292"/>
      <c r="Z222" s="292"/>
      <c r="AA222" s="292"/>
      <c r="AB222" s="292"/>
      <c r="AC222" s="216"/>
      <c r="AD222" s="321"/>
      <c r="AE222" s="321"/>
      <c r="AF222" s="245"/>
      <c r="AG222" s="216"/>
      <c r="AH222" s="243"/>
      <c r="AI222" s="243"/>
      <c r="AJ222" s="245"/>
    </row>
    <row r="223" spans="2:36" s="36" customFormat="1" ht="59.15" customHeight="1" x14ac:dyDescent="0.35">
      <c r="B223" s="177"/>
      <c r="C223" s="245"/>
      <c r="D223" s="245"/>
      <c r="E223" s="283"/>
      <c r="F223" s="283"/>
      <c r="G223" s="283"/>
      <c r="H223" s="245"/>
      <c r="I223" s="245"/>
      <c r="J223" s="21" t="s">
        <v>127</v>
      </c>
      <c r="K223" s="29" t="s">
        <v>128</v>
      </c>
      <c r="L223" s="29" t="s">
        <v>85</v>
      </c>
      <c r="M223" s="61">
        <v>40</v>
      </c>
      <c r="N223" s="216"/>
      <c r="O223" s="245"/>
      <c r="P223" s="245"/>
      <c r="Q223" s="245"/>
      <c r="R223" s="284"/>
      <c r="S223" s="284"/>
      <c r="T223" s="220"/>
      <c r="U223" s="220"/>
      <c r="V223" s="374"/>
      <c r="W223" s="292"/>
      <c r="X223" s="292"/>
      <c r="Y223" s="292"/>
      <c r="Z223" s="292"/>
      <c r="AA223" s="292"/>
      <c r="AB223" s="292"/>
      <c r="AC223" s="216"/>
      <c r="AD223" s="321"/>
      <c r="AE223" s="321"/>
      <c r="AF223" s="245"/>
      <c r="AG223" s="216"/>
      <c r="AH223" s="244"/>
      <c r="AI223" s="244"/>
      <c r="AJ223" s="245"/>
    </row>
    <row r="224" spans="2:36" s="36" customFormat="1" ht="132" customHeight="1" x14ac:dyDescent="0.35">
      <c r="B224" s="177" t="s">
        <v>219</v>
      </c>
      <c r="C224" s="177" t="s">
        <v>222</v>
      </c>
      <c r="D224" s="177" t="s">
        <v>106</v>
      </c>
      <c r="E224" s="176" t="s">
        <v>67</v>
      </c>
      <c r="F224" s="176" t="s">
        <v>134</v>
      </c>
      <c r="G224" s="176" t="s">
        <v>147</v>
      </c>
      <c r="H224" s="177" t="s">
        <v>70</v>
      </c>
      <c r="I224" s="177" t="s">
        <v>79</v>
      </c>
      <c r="J224" s="12" t="s">
        <v>215</v>
      </c>
      <c r="K224" s="8" t="s">
        <v>107</v>
      </c>
      <c r="L224" s="8" t="s">
        <v>86</v>
      </c>
      <c r="M224" s="8">
        <v>40</v>
      </c>
      <c r="N224" s="187" t="s">
        <v>108</v>
      </c>
      <c r="O224" s="177" t="s">
        <v>224</v>
      </c>
      <c r="P224" s="177" t="s">
        <v>75</v>
      </c>
      <c r="Q224" s="177" t="s">
        <v>76</v>
      </c>
      <c r="R224" s="180" t="s">
        <v>77</v>
      </c>
      <c r="S224" s="180" t="s">
        <v>109</v>
      </c>
      <c r="T224" s="182">
        <f>V224+Y224</f>
        <v>106999.99</v>
      </c>
      <c r="U224" s="182">
        <v>106999.99</v>
      </c>
      <c r="V224" s="212">
        <v>90949.99</v>
      </c>
      <c r="W224" s="185" t="s">
        <v>79</v>
      </c>
      <c r="X224" s="185" t="s">
        <v>79</v>
      </c>
      <c r="Y224" s="185">
        <v>16050</v>
      </c>
      <c r="Z224" s="185" t="s">
        <v>98</v>
      </c>
      <c r="AA224" s="185" t="s">
        <v>79</v>
      </c>
      <c r="AB224" s="185">
        <v>8675.68</v>
      </c>
      <c r="AC224" s="187" t="s">
        <v>149</v>
      </c>
      <c r="AD224" s="190" t="s">
        <v>79</v>
      </c>
      <c r="AE224" s="190">
        <f>V224+Y224</f>
        <v>106999.99</v>
      </c>
      <c r="AF224" s="187" t="s">
        <v>79</v>
      </c>
      <c r="AG224" s="187" t="s">
        <v>33</v>
      </c>
      <c r="AH224" s="187" t="s">
        <v>161</v>
      </c>
      <c r="AI224" s="187" t="s">
        <v>162</v>
      </c>
      <c r="AJ224" s="187"/>
    </row>
    <row r="225" spans="2:36" s="36" customFormat="1" ht="86.15" customHeight="1" x14ac:dyDescent="0.35">
      <c r="B225" s="177"/>
      <c r="C225" s="177"/>
      <c r="D225" s="177"/>
      <c r="E225" s="176"/>
      <c r="F225" s="176"/>
      <c r="G225" s="176"/>
      <c r="H225" s="177"/>
      <c r="I225" s="177"/>
      <c r="J225" s="12" t="s">
        <v>111</v>
      </c>
      <c r="K225" s="8" t="s">
        <v>112</v>
      </c>
      <c r="L225" s="8" t="s">
        <v>85</v>
      </c>
      <c r="M225" s="8">
        <v>1</v>
      </c>
      <c r="N225" s="187"/>
      <c r="O225" s="177"/>
      <c r="P225" s="177"/>
      <c r="Q225" s="177"/>
      <c r="R225" s="180"/>
      <c r="S225" s="180"/>
      <c r="T225" s="182"/>
      <c r="U225" s="182"/>
      <c r="V225" s="231"/>
      <c r="W225" s="185"/>
      <c r="X225" s="185"/>
      <c r="Y225" s="185"/>
      <c r="Z225" s="185"/>
      <c r="AA225" s="185"/>
      <c r="AB225" s="185"/>
      <c r="AC225" s="187"/>
      <c r="AD225" s="190"/>
      <c r="AE225" s="190"/>
      <c r="AF225" s="177"/>
      <c r="AG225" s="187"/>
      <c r="AH225" s="187"/>
      <c r="AI225" s="187"/>
      <c r="AJ225" s="177"/>
    </row>
    <row r="226" spans="2:36" s="36" customFormat="1" ht="59.15" customHeight="1" x14ac:dyDescent="0.35">
      <c r="B226" s="177"/>
      <c r="C226" s="177"/>
      <c r="D226" s="177"/>
      <c r="E226" s="176"/>
      <c r="F226" s="176"/>
      <c r="G226" s="176"/>
      <c r="H226" s="177"/>
      <c r="I226" s="177"/>
      <c r="J226" s="12" t="s">
        <v>127</v>
      </c>
      <c r="K226" s="8" t="s">
        <v>128</v>
      </c>
      <c r="L226" s="8" t="s">
        <v>85</v>
      </c>
      <c r="M226" s="53">
        <v>36</v>
      </c>
      <c r="N226" s="187"/>
      <c r="O226" s="177"/>
      <c r="P226" s="177"/>
      <c r="Q226" s="177"/>
      <c r="R226" s="180"/>
      <c r="S226" s="180"/>
      <c r="T226" s="182"/>
      <c r="U226" s="182"/>
      <c r="V226" s="184"/>
      <c r="W226" s="185"/>
      <c r="X226" s="185"/>
      <c r="Y226" s="185"/>
      <c r="Z226" s="185"/>
      <c r="AA226" s="185"/>
      <c r="AB226" s="185"/>
      <c r="AC226" s="187"/>
      <c r="AD226" s="190"/>
      <c r="AE226" s="190"/>
      <c r="AF226" s="177"/>
      <c r="AG226" s="187"/>
      <c r="AH226" s="187"/>
      <c r="AI226" s="187"/>
      <c r="AJ226" s="177"/>
    </row>
    <row r="227" spans="2:36" s="36" customFormat="1" ht="89.15" customHeight="1" x14ac:dyDescent="0.35">
      <c r="B227" s="177" t="s">
        <v>1035</v>
      </c>
      <c r="C227" s="245" t="s">
        <v>225</v>
      </c>
      <c r="D227" s="245" t="s">
        <v>106</v>
      </c>
      <c r="E227" s="283" t="s">
        <v>67</v>
      </c>
      <c r="F227" s="283" t="s">
        <v>134</v>
      </c>
      <c r="G227" s="283" t="s">
        <v>147</v>
      </c>
      <c r="H227" s="245" t="s">
        <v>70</v>
      </c>
      <c r="I227" s="245" t="s">
        <v>79</v>
      </c>
      <c r="J227" s="387" t="s">
        <v>215</v>
      </c>
      <c r="K227" s="217" t="s">
        <v>107</v>
      </c>
      <c r="L227" s="217" t="s">
        <v>86</v>
      </c>
      <c r="M227" s="217">
        <v>40</v>
      </c>
      <c r="N227" s="216" t="s">
        <v>108</v>
      </c>
      <c r="O227" s="245" t="s">
        <v>224</v>
      </c>
      <c r="P227" s="245" t="s">
        <v>75</v>
      </c>
      <c r="Q227" s="245" t="s">
        <v>76</v>
      </c>
      <c r="R227" s="284" t="s">
        <v>77</v>
      </c>
      <c r="S227" s="284" t="s">
        <v>109</v>
      </c>
      <c r="T227" s="220">
        <f>V227+Y227</f>
        <v>21400</v>
      </c>
      <c r="U227" s="220">
        <f>T227</f>
        <v>21400</v>
      </c>
      <c r="V227" s="342">
        <v>18190</v>
      </c>
      <c r="W227" s="292" t="s">
        <v>79</v>
      </c>
      <c r="X227" s="292" t="s">
        <v>79</v>
      </c>
      <c r="Y227" s="292">
        <v>3210</v>
      </c>
      <c r="Z227" s="292" t="s">
        <v>98</v>
      </c>
      <c r="AA227" s="292" t="s">
        <v>79</v>
      </c>
      <c r="AB227" s="292">
        <v>1735.14</v>
      </c>
      <c r="AC227" s="216" t="s">
        <v>149</v>
      </c>
      <c r="AD227" s="321" t="s">
        <v>79</v>
      </c>
      <c r="AE227" s="321">
        <f>V227+Y227</f>
        <v>21400</v>
      </c>
      <c r="AF227" s="216" t="s">
        <v>79</v>
      </c>
      <c r="AG227" s="216" t="s">
        <v>33</v>
      </c>
      <c r="AH227" s="216" t="s">
        <v>161</v>
      </c>
      <c r="AI227" s="216" t="s">
        <v>162</v>
      </c>
      <c r="AJ227" s="216"/>
    </row>
    <row r="228" spans="2:36" s="36" customFormat="1" ht="86.15" customHeight="1" x14ac:dyDescent="0.35">
      <c r="B228" s="177"/>
      <c r="C228" s="245"/>
      <c r="D228" s="245"/>
      <c r="E228" s="283"/>
      <c r="F228" s="283"/>
      <c r="G228" s="283"/>
      <c r="H228" s="245"/>
      <c r="I228" s="245"/>
      <c r="J228" s="388"/>
      <c r="K228" s="219"/>
      <c r="L228" s="219"/>
      <c r="M228" s="219"/>
      <c r="N228" s="216"/>
      <c r="O228" s="245"/>
      <c r="P228" s="245"/>
      <c r="Q228" s="245"/>
      <c r="R228" s="284"/>
      <c r="S228" s="284"/>
      <c r="T228" s="220"/>
      <c r="U228" s="220"/>
      <c r="V228" s="373"/>
      <c r="W228" s="292"/>
      <c r="X228" s="292"/>
      <c r="Y228" s="292"/>
      <c r="Z228" s="292"/>
      <c r="AA228" s="292"/>
      <c r="AB228" s="292"/>
      <c r="AC228" s="216"/>
      <c r="AD228" s="321"/>
      <c r="AE228" s="321"/>
      <c r="AF228" s="245"/>
      <c r="AG228" s="216"/>
      <c r="AH228" s="216"/>
      <c r="AI228" s="216"/>
      <c r="AJ228" s="245"/>
    </row>
    <row r="229" spans="2:36" s="36" customFormat="1" ht="59.15" customHeight="1" x14ac:dyDescent="0.35">
      <c r="B229" s="177"/>
      <c r="C229" s="245"/>
      <c r="D229" s="245"/>
      <c r="E229" s="283"/>
      <c r="F229" s="283"/>
      <c r="G229" s="283"/>
      <c r="H229" s="245"/>
      <c r="I229" s="245"/>
      <c r="J229" s="21" t="s">
        <v>127</v>
      </c>
      <c r="K229" s="29" t="s">
        <v>128</v>
      </c>
      <c r="L229" s="29" t="s">
        <v>85</v>
      </c>
      <c r="M229" s="61">
        <v>15</v>
      </c>
      <c r="N229" s="216"/>
      <c r="O229" s="245"/>
      <c r="P229" s="245"/>
      <c r="Q229" s="245"/>
      <c r="R229" s="284"/>
      <c r="S229" s="284"/>
      <c r="T229" s="220"/>
      <c r="U229" s="220"/>
      <c r="V229" s="374"/>
      <c r="W229" s="292"/>
      <c r="X229" s="292"/>
      <c r="Y229" s="292"/>
      <c r="Z229" s="292"/>
      <c r="AA229" s="292"/>
      <c r="AB229" s="292"/>
      <c r="AC229" s="216"/>
      <c r="AD229" s="321"/>
      <c r="AE229" s="321"/>
      <c r="AF229" s="245"/>
      <c r="AG229" s="216"/>
      <c r="AH229" s="216"/>
      <c r="AI229" s="216"/>
      <c r="AJ229" s="245"/>
    </row>
    <row r="230" spans="2:36" ht="52" customHeight="1" x14ac:dyDescent="0.3">
      <c r="B230" s="177" t="s">
        <v>220</v>
      </c>
      <c r="C230" s="177" t="s">
        <v>223</v>
      </c>
      <c r="D230" s="177" t="s">
        <v>66</v>
      </c>
      <c r="E230" s="176" t="s">
        <v>67</v>
      </c>
      <c r="F230" s="176" t="s">
        <v>132</v>
      </c>
      <c r="G230" s="176" t="s">
        <v>69</v>
      </c>
      <c r="H230" s="177" t="s">
        <v>70</v>
      </c>
      <c r="I230" s="177" t="s">
        <v>79</v>
      </c>
      <c r="J230" s="12" t="s">
        <v>113</v>
      </c>
      <c r="K230" s="8" t="s">
        <v>114</v>
      </c>
      <c r="L230" s="8" t="s">
        <v>115</v>
      </c>
      <c r="M230" s="8">
        <v>2</v>
      </c>
      <c r="N230" s="187" t="s">
        <v>108</v>
      </c>
      <c r="O230" s="177" t="s">
        <v>224</v>
      </c>
      <c r="P230" s="177" t="s">
        <v>75</v>
      </c>
      <c r="Q230" s="177" t="s">
        <v>76</v>
      </c>
      <c r="R230" s="180" t="s">
        <v>77</v>
      </c>
      <c r="S230" s="180" t="s">
        <v>109</v>
      </c>
      <c r="T230" s="182">
        <f>V230+Y230</f>
        <v>130356.23000000001</v>
      </c>
      <c r="U230" s="182">
        <v>151940</v>
      </c>
      <c r="V230" s="185">
        <v>110802.8</v>
      </c>
      <c r="W230" s="185" t="s">
        <v>79</v>
      </c>
      <c r="X230" s="185" t="s">
        <v>79</v>
      </c>
      <c r="Y230" s="185">
        <v>19553.43</v>
      </c>
      <c r="Z230" s="185" t="s">
        <v>79</v>
      </c>
      <c r="AA230" s="185" t="s">
        <v>79</v>
      </c>
      <c r="AB230" s="185">
        <v>10569.45</v>
      </c>
      <c r="AC230" s="187" t="s">
        <v>80</v>
      </c>
      <c r="AD230" s="190" t="s">
        <v>79</v>
      </c>
      <c r="AE230" s="190">
        <f>V230+Y230</f>
        <v>130356.23000000001</v>
      </c>
      <c r="AF230" s="187" t="s">
        <v>79</v>
      </c>
      <c r="AG230" s="187" t="s">
        <v>33</v>
      </c>
      <c r="AH230" s="187" t="s">
        <v>162</v>
      </c>
      <c r="AI230" s="187" t="s">
        <v>180</v>
      </c>
      <c r="AJ230" s="187"/>
    </row>
    <row r="231" spans="2:36" ht="52" x14ac:dyDescent="0.3">
      <c r="B231" s="177"/>
      <c r="C231" s="177"/>
      <c r="D231" s="177"/>
      <c r="E231" s="176"/>
      <c r="F231" s="176"/>
      <c r="G231" s="176"/>
      <c r="H231" s="177"/>
      <c r="I231" s="177"/>
      <c r="J231" s="12" t="s">
        <v>116</v>
      </c>
      <c r="K231" s="8" t="s">
        <v>117</v>
      </c>
      <c r="L231" s="8" t="s">
        <v>85</v>
      </c>
      <c r="M231" s="8">
        <v>1</v>
      </c>
      <c r="N231" s="187"/>
      <c r="O231" s="177"/>
      <c r="P231" s="177"/>
      <c r="Q231" s="177"/>
      <c r="R231" s="180"/>
      <c r="S231" s="180"/>
      <c r="T231" s="182"/>
      <c r="U231" s="182"/>
      <c r="V231" s="185"/>
      <c r="W231" s="185"/>
      <c r="X231" s="185"/>
      <c r="Y231" s="185"/>
      <c r="Z231" s="185"/>
      <c r="AA231" s="185"/>
      <c r="AB231" s="185"/>
      <c r="AC231" s="187"/>
      <c r="AD231" s="190"/>
      <c r="AE231" s="190"/>
      <c r="AF231" s="177"/>
      <c r="AG231" s="187"/>
      <c r="AH231" s="187"/>
      <c r="AI231" s="187"/>
      <c r="AJ231" s="177"/>
    </row>
    <row r="232" spans="2:36" ht="39" x14ac:dyDescent="0.3">
      <c r="B232" s="177"/>
      <c r="C232" s="177"/>
      <c r="D232" s="177"/>
      <c r="E232" s="176"/>
      <c r="F232" s="176"/>
      <c r="G232" s="176"/>
      <c r="H232" s="177"/>
      <c r="I232" s="177"/>
      <c r="J232" s="12" t="s">
        <v>216</v>
      </c>
      <c r="K232" s="8" t="s">
        <v>118</v>
      </c>
      <c r="L232" s="8" t="s">
        <v>119</v>
      </c>
      <c r="M232" s="8">
        <v>1</v>
      </c>
      <c r="N232" s="187"/>
      <c r="O232" s="177"/>
      <c r="P232" s="177"/>
      <c r="Q232" s="177"/>
      <c r="R232" s="180"/>
      <c r="S232" s="180"/>
      <c r="T232" s="182"/>
      <c r="U232" s="182"/>
      <c r="V232" s="185"/>
      <c r="W232" s="185"/>
      <c r="X232" s="185"/>
      <c r="Y232" s="185"/>
      <c r="Z232" s="185"/>
      <c r="AA232" s="185"/>
      <c r="AB232" s="185"/>
      <c r="AC232" s="187"/>
      <c r="AD232" s="190"/>
      <c r="AE232" s="190"/>
      <c r="AF232" s="177"/>
      <c r="AG232" s="187"/>
      <c r="AH232" s="187"/>
      <c r="AI232" s="187"/>
      <c r="AJ232" s="177"/>
    </row>
    <row r="233" spans="2:36" ht="26" x14ac:dyDescent="0.3">
      <c r="B233" s="177"/>
      <c r="C233" s="177"/>
      <c r="D233" s="177"/>
      <c r="E233" s="176"/>
      <c r="F233" s="176"/>
      <c r="G233" s="176"/>
      <c r="H233" s="177"/>
      <c r="I233" s="177"/>
      <c r="J233" s="12" t="s">
        <v>120</v>
      </c>
      <c r="K233" s="8" t="s">
        <v>121</v>
      </c>
      <c r="L233" s="8" t="s">
        <v>119</v>
      </c>
      <c r="M233" s="8">
        <v>1</v>
      </c>
      <c r="N233" s="187"/>
      <c r="O233" s="177"/>
      <c r="P233" s="177"/>
      <c r="Q233" s="177"/>
      <c r="R233" s="180"/>
      <c r="S233" s="180"/>
      <c r="T233" s="182"/>
      <c r="U233" s="182"/>
      <c r="V233" s="185"/>
      <c r="W233" s="185"/>
      <c r="X233" s="185"/>
      <c r="Y233" s="185"/>
      <c r="Z233" s="185"/>
      <c r="AA233" s="185"/>
      <c r="AB233" s="185"/>
      <c r="AC233" s="187"/>
      <c r="AD233" s="190"/>
      <c r="AE233" s="190"/>
      <c r="AF233" s="177"/>
      <c r="AG233" s="187"/>
      <c r="AH233" s="187"/>
      <c r="AI233" s="187"/>
      <c r="AJ233" s="177"/>
    </row>
    <row r="234" spans="2:36" s="36" customFormat="1" ht="132" customHeight="1" x14ac:dyDescent="0.35">
      <c r="B234" s="170" t="s">
        <v>1022</v>
      </c>
      <c r="C234" s="170" t="s">
        <v>218</v>
      </c>
      <c r="D234" s="170" t="s">
        <v>106</v>
      </c>
      <c r="E234" s="174" t="s">
        <v>67</v>
      </c>
      <c r="F234" s="227" t="s">
        <v>134</v>
      </c>
      <c r="G234" s="174" t="s">
        <v>147</v>
      </c>
      <c r="H234" s="235" t="s">
        <v>70</v>
      </c>
      <c r="I234" s="235" t="s">
        <v>79</v>
      </c>
      <c r="J234" s="12" t="s">
        <v>215</v>
      </c>
      <c r="K234" s="8" t="s">
        <v>107</v>
      </c>
      <c r="L234" s="8" t="s">
        <v>86</v>
      </c>
      <c r="M234" s="8">
        <v>40</v>
      </c>
      <c r="N234" s="224" t="s">
        <v>108</v>
      </c>
      <c r="O234" s="170" t="s">
        <v>224</v>
      </c>
      <c r="P234" s="170" t="s">
        <v>75</v>
      </c>
      <c r="Q234" s="170" t="s">
        <v>76</v>
      </c>
      <c r="R234" s="228" t="s">
        <v>77</v>
      </c>
      <c r="S234" s="228" t="s">
        <v>109</v>
      </c>
      <c r="T234" s="207">
        <f>V234+Y234</f>
        <v>174083.52</v>
      </c>
      <c r="U234" s="207">
        <f>T234/M235</f>
        <v>174083.52</v>
      </c>
      <c r="V234" s="212">
        <v>147970.99</v>
      </c>
      <c r="W234" s="212" t="s">
        <v>79</v>
      </c>
      <c r="X234" s="212" t="s">
        <v>79</v>
      </c>
      <c r="Y234" s="212">
        <v>26112.53</v>
      </c>
      <c r="Z234" s="212" t="s">
        <v>98</v>
      </c>
      <c r="AA234" s="212" t="s">
        <v>79</v>
      </c>
      <c r="AB234" s="212">
        <v>14114.88</v>
      </c>
      <c r="AC234" s="213" t="s">
        <v>149</v>
      </c>
      <c r="AD234" s="274" t="s">
        <v>79</v>
      </c>
      <c r="AE234" s="274">
        <f>V234+Y234</f>
        <v>174083.52</v>
      </c>
      <c r="AF234" s="213" t="s">
        <v>79</v>
      </c>
      <c r="AG234" s="213" t="s">
        <v>33</v>
      </c>
      <c r="AH234" s="224" t="s">
        <v>164</v>
      </c>
      <c r="AI234" s="213" t="s">
        <v>165</v>
      </c>
      <c r="AJ234" s="213"/>
    </row>
    <row r="235" spans="2:36" s="36" customFormat="1" ht="86.15" customHeight="1" x14ac:dyDescent="0.35">
      <c r="B235" s="171"/>
      <c r="C235" s="171"/>
      <c r="D235" s="171"/>
      <c r="E235" s="175"/>
      <c r="F235" s="175"/>
      <c r="G235" s="175"/>
      <c r="H235" s="171"/>
      <c r="I235" s="171"/>
      <c r="J235" s="12" t="s">
        <v>111</v>
      </c>
      <c r="K235" s="8" t="s">
        <v>112</v>
      </c>
      <c r="L235" s="8" t="s">
        <v>85</v>
      </c>
      <c r="M235" s="8">
        <v>1</v>
      </c>
      <c r="N235" s="223"/>
      <c r="O235" s="171"/>
      <c r="P235" s="171"/>
      <c r="Q235" s="171"/>
      <c r="R235" s="229"/>
      <c r="S235" s="229"/>
      <c r="T235" s="208"/>
      <c r="U235" s="208"/>
      <c r="V235" s="231"/>
      <c r="W235" s="231"/>
      <c r="X235" s="231"/>
      <c r="Y235" s="231"/>
      <c r="Z235" s="231"/>
      <c r="AA235" s="231"/>
      <c r="AB235" s="231"/>
      <c r="AC235" s="223"/>
      <c r="AD235" s="188"/>
      <c r="AE235" s="188"/>
      <c r="AF235" s="171"/>
      <c r="AG235" s="223"/>
      <c r="AH235" s="223"/>
      <c r="AI235" s="223"/>
      <c r="AJ235" s="171"/>
    </row>
    <row r="236" spans="2:36" s="36" customFormat="1" ht="59.15" customHeight="1" x14ac:dyDescent="0.35">
      <c r="B236" s="172"/>
      <c r="C236" s="172"/>
      <c r="D236" s="172"/>
      <c r="E236" s="194"/>
      <c r="F236" s="194"/>
      <c r="G236" s="194"/>
      <c r="H236" s="172"/>
      <c r="I236" s="172"/>
      <c r="J236" s="12" t="s">
        <v>127</v>
      </c>
      <c r="K236" s="8" t="s">
        <v>128</v>
      </c>
      <c r="L236" s="8" t="s">
        <v>85</v>
      </c>
      <c r="M236" s="53">
        <v>120</v>
      </c>
      <c r="N236" s="186"/>
      <c r="O236" s="172"/>
      <c r="P236" s="172"/>
      <c r="Q236" s="172"/>
      <c r="R236" s="179"/>
      <c r="S236" s="179"/>
      <c r="T236" s="181"/>
      <c r="U236" s="181"/>
      <c r="V236" s="184"/>
      <c r="W236" s="184"/>
      <c r="X236" s="184"/>
      <c r="Y236" s="184"/>
      <c r="Z236" s="184"/>
      <c r="AA236" s="184"/>
      <c r="AB236" s="184"/>
      <c r="AC236" s="186"/>
      <c r="AD236" s="189"/>
      <c r="AE236" s="189"/>
      <c r="AF236" s="172"/>
      <c r="AG236" s="186"/>
      <c r="AH236" s="186"/>
      <c r="AI236" s="186"/>
      <c r="AJ236" s="172"/>
    </row>
    <row r="237" spans="2:36" s="36" customFormat="1" ht="132" customHeight="1" x14ac:dyDescent="0.35">
      <c r="B237" s="177" t="s">
        <v>1023</v>
      </c>
      <c r="C237" s="177" t="s">
        <v>221</v>
      </c>
      <c r="D237" s="177" t="s">
        <v>106</v>
      </c>
      <c r="E237" s="176" t="s">
        <v>67</v>
      </c>
      <c r="F237" s="176" t="s">
        <v>134</v>
      </c>
      <c r="G237" s="176" t="s">
        <v>147</v>
      </c>
      <c r="H237" s="177" t="s">
        <v>70</v>
      </c>
      <c r="I237" s="177" t="s">
        <v>79</v>
      </c>
      <c r="J237" s="12" t="s">
        <v>215</v>
      </c>
      <c r="K237" s="8" t="s">
        <v>107</v>
      </c>
      <c r="L237" s="8" t="s">
        <v>86</v>
      </c>
      <c r="M237" s="8">
        <v>40</v>
      </c>
      <c r="N237" s="187" t="s">
        <v>108</v>
      </c>
      <c r="O237" s="177" t="s">
        <v>224</v>
      </c>
      <c r="P237" s="177" t="s">
        <v>75</v>
      </c>
      <c r="Q237" s="177" t="s">
        <v>76</v>
      </c>
      <c r="R237" s="180" t="s">
        <v>77</v>
      </c>
      <c r="S237" s="180" t="s">
        <v>109</v>
      </c>
      <c r="T237" s="182">
        <f>V237+Y237</f>
        <v>32099.99</v>
      </c>
      <c r="U237" s="182">
        <f>T237</f>
        <v>32099.99</v>
      </c>
      <c r="V237" s="212">
        <v>27284.99</v>
      </c>
      <c r="W237" s="185" t="s">
        <v>79</v>
      </c>
      <c r="X237" s="185" t="s">
        <v>79</v>
      </c>
      <c r="Y237" s="185">
        <v>4815</v>
      </c>
      <c r="Z237" s="185" t="s">
        <v>98</v>
      </c>
      <c r="AA237" s="185" t="s">
        <v>79</v>
      </c>
      <c r="AB237" s="185">
        <v>2602.71</v>
      </c>
      <c r="AC237" s="187" t="s">
        <v>149</v>
      </c>
      <c r="AD237" s="190" t="s">
        <v>79</v>
      </c>
      <c r="AE237" s="190">
        <f>V237+Y237</f>
        <v>32099.99</v>
      </c>
      <c r="AF237" s="187" t="s">
        <v>79</v>
      </c>
      <c r="AG237" s="187" t="s">
        <v>33</v>
      </c>
      <c r="AH237" s="224" t="s">
        <v>164</v>
      </c>
      <c r="AI237" s="213" t="s">
        <v>165</v>
      </c>
      <c r="AJ237" s="187"/>
    </row>
    <row r="238" spans="2:36" s="36" customFormat="1" ht="86.15" customHeight="1" x14ac:dyDescent="0.35">
      <c r="B238" s="177"/>
      <c r="C238" s="177"/>
      <c r="D238" s="177"/>
      <c r="E238" s="176"/>
      <c r="F238" s="176"/>
      <c r="G238" s="176"/>
      <c r="H238" s="177"/>
      <c r="I238" s="177"/>
      <c r="J238" s="12" t="s">
        <v>111</v>
      </c>
      <c r="K238" s="8" t="s">
        <v>112</v>
      </c>
      <c r="L238" s="8" t="s">
        <v>85</v>
      </c>
      <c r="M238" s="8">
        <v>1</v>
      </c>
      <c r="N238" s="187"/>
      <c r="O238" s="177"/>
      <c r="P238" s="177"/>
      <c r="Q238" s="177"/>
      <c r="R238" s="180"/>
      <c r="S238" s="180"/>
      <c r="T238" s="182"/>
      <c r="U238" s="182"/>
      <c r="V238" s="231"/>
      <c r="W238" s="185"/>
      <c r="X238" s="185"/>
      <c r="Y238" s="185"/>
      <c r="Z238" s="185"/>
      <c r="AA238" s="185"/>
      <c r="AB238" s="185"/>
      <c r="AC238" s="187"/>
      <c r="AD238" s="190"/>
      <c r="AE238" s="190"/>
      <c r="AF238" s="177"/>
      <c r="AG238" s="187"/>
      <c r="AH238" s="223"/>
      <c r="AI238" s="223"/>
      <c r="AJ238" s="177"/>
    </row>
    <row r="239" spans="2:36" s="36" customFormat="1" ht="59.15" customHeight="1" x14ac:dyDescent="0.35">
      <c r="B239" s="177"/>
      <c r="C239" s="177"/>
      <c r="D239" s="177"/>
      <c r="E239" s="176"/>
      <c r="F239" s="176"/>
      <c r="G239" s="176"/>
      <c r="H239" s="177"/>
      <c r="I239" s="177"/>
      <c r="J239" s="12" t="s">
        <v>127</v>
      </c>
      <c r="K239" s="8" t="s">
        <v>128</v>
      </c>
      <c r="L239" s="8" t="s">
        <v>85</v>
      </c>
      <c r="M239" s="53">
        <v>40</v>
      </c>
      <c r="N239" s="187"/>
      <c r="O239" s="177"/>
      <c r="P239" s="177"/>
      <c r="Q239" s="177"/>
      <c r="R239" s="180"/>
      <c r="S239" s="180"/>
      <c r="T239" s="182"/>
      <c r="U239" s="182"/>
      <c r="V239" s="184"/>
      <c r="W239" s="185"/>
      <c r="X239" s="185"/>
      <c r="Y239" s="185"/>
      <c r="Z239" s="185"/>
      <c r="AA239" s="185"/>
      <c r="AB239" s="185"/>
      <c r="AC239" s="187"/>
      <c r="AD239" s="190"/>
      <c r="AE239" s="190"/>
      <c r="AF239" s="177"/>
      <c r="AG239" s="187"/>
      <c r="AH239" s="186"/>
      <c r="AI239" s="186"/>
      <c r="AJ239" s="177"/>
    </row>
    <row r="240" spans="2:36" s="36" customFormat="1" ht="132" customHeight="1" x14ac:dyDescent="0.35">
      <c r="B240" s="177" t="s">
        <v>1024</v>
      </c>
      <c r="C240" s="177" t="s">
        <v>222</v>
      </c>
      <c r="D240" s="177" t="s">
        <v>106</v>
      </c>
      <c r="E240" s="176" t="s">
        <v>67</v>
      </c>
      <c r="F240" s="176" t="s">
        <v>134</v>
      </c>
      <c r="G240" s="176" t="s">
        <v>147</v>
      </c>
      <c r="H240" s="177" t="s">
        <v>70</v>
      </c>
      <c r="I240" s="177" t="s">
        <v>79</v>
      </c>
      <c r="J240" s="12" t="s">
        <v>215</v>
      </c>
      <c r="K240" s="8" t="s">
        <v>107</v>
      </c>
      <c r="L240" s="8" t="s">
        <v>86</v>
      </c>
      <c r="M240" s="8">
        <v>40</v>
      </c>
      <c r="N240" s="187" t="s">
        <v>108</v>
      </c>
      <c r="O240" s="177" t="s">
        <v>224</v>
      </c>
      <c r="P240" s="177" t="s">
        <v>75</v>
      </c>
      <c r="Q240" s="177" t="s">
        <v>76</v>
      </c>
      <c r="R240" s="180" t="s">
        <v>77</v>
      </c>
      <c r="S240" s="180" t="s">
        <v>109</v>
      </c>
      <c r="T240" s="182">
        <f>V240+Y240</f>
        <v>107000</v>
      </c>
      <c r="U240" s="182">
        <f>+T240</f>
        <v>107000</v>
      </c>
      <c r="V240" s="212">
        <v>90950</v>
      </c>
      <c r="W240" s="185" t="s">
        <v>79</v>
      </c>
      <c r="X240" s="185" t="s">
        <v>79</v>
      </c>
      <c r="Y240" s="185">
        <v>16050</v>
      </c>
      <c r="Z240" s="185" t="s">
        <v>98</v>
      </c>
      <c r="AA240" s="185" t="s">
        <v>79</v>
      </c>
      <c r="AB240" s="185">
        <v>8675.68</v>
      </c>
      <c r="AC240" s="187" t="s">
        <v>149</v>
      </c>
      <c r="AD240" s="190" t="s">
        <v>79</v>
      </c>
      <c r="AE240" s="190">
        <f>V240+Y240</f>
        <v>107000</v>
      </c>
      <c r="AF240" s="187" t="s">
        <v>79</v>
      </c>
      <c r="AG240" s="187" t="s">
        <v>33</v>
      </c>
      <c r="AH240" s="187" t="s">
        <v>164</v>
      </c>
      <c r="AI240" s="187" t="s">
        <v>165</v>
      </c>
      <c r="AJ240" s="187"/>
    </row>
    <row r="241" spans="2:36" s="36" customFormat="1" ht="59.15" customHeight="1" x14ac:dyDescent="0.35">
      <c r="B241" s="177"/>
      <c r="C241" s="177"/>
      <c r="D241" s="177"/>
      <c r="E241" s="176"/>
      <c r="F241" s="176"/>
      <c r="G241" s="176"/>
      <c r="H241" s="177"/>
      <c r="I241" s="177"/>
      <c r="J241" s="12" t="s">
        <v>127</v>
      </c>
      <c r="K241" s="8" t="s">
        <v>128</v>
      </c>
      <c r="L241" s="8" t="s">
        <v>85</v>
      </c>
      <c r="M241" s="53">
        <v>9</v>
      </c>
      <c r="N241" s="187"/>
      <c r="O241" s="177"/>
      <c r="P241" s="177"/>
      <c r="Q241" s="177"/>
      <c r="R241" s="180"/>
      <c r="S241" s="180"/>
      <c r="T241" s="182"/>
      <c r="U241" s="182"/>
      <c r="V241" s="184"/>
      <c r="W241" s="185"/>
      <c r="X241" s="185"/>
      <c r="Y241" s="185"/>
      <c r="Z241" s="185"/>
      <c r="AA241" s="185"/>
      <c r="AB241" s="185"/>
      <c r="AC241" s="187"/>
      <c r="AD241" s="190"/>
      <c r="AE241" s="190"/>
      <c r="AF241" s="177"/>
      <c r="AG241" s="187"/>
      <c r="AH241" s="187"/>
      <c r="AI241" s="187"/>
      <c r="AJ241" s="177"/>
    </row>
    <row r="242" spans="2:36" s="36" customFormat="1" ht="89.15" customHeight="1" x14ac:dyDescent="0.35">
      <c r="B242" s="177" t="s">
        <v>1025</v>
      </c>
      <c r="C242" s="177" t="s">
        <v>225</v>
      </c>
      <c r="D242" s="177" t="s">
        <v>106</v>
      </c>
      <c r="E242" s="176" t="s">
        <v>67</v>
      </c>
      <c r="F242" s="176" t="s">
        <v>134</v>
      </c>
      <c r="G242" s="176" t="s">
        <v>147</v>
      </c>
      <c r="H242" s="177" t="s">
        <v>70</v>
      </c>
      <c r="I242" s="177" t="s">
        <v>79</v>
      </c>
      <c r="J242" s="290" t="s">
        <v>215</v>
      </c>
      <c r="K242" s="170" t="s">
        <v>107</v>
      </c>
      <c r="L242" s="170" t="s">
        <v>86</v>
      </c>
      <c r="M242" s="170">
        <v>40</v>
      </c>
      <c r="N242" s="187" t="s">
        <v>108</v>
      </c>
      <c r="O242" s="177" t="s">
        <v>224</v>
      </c>
      <c r="P242" s="177" t="s">
        <v>75</v>
      </c>
      <c r="Q242" s="177" t="s">
        <v>76</v>
      </c>
      <c r="R242" s="180" t="s">
        <v>77</v>
      </c>
      <c r="S242" s="180" t="s">
        <v>109</v>
      </c>
      <c r="T242" s="182">
        <f>V242+Y242</f>
        <v>21400</v>
      </c>
      <c r="U242" s="182">
        <f>T242</f>
        <v>21400</v>
      </c>
      <c r="V242" s="212">
        <v>18190</v>
      </c>
      <c r="W242" s="185" t="s">
        <v>79</v>
      </c>
      <c r="X242" s="185" t="s">
        <v>79</v>
      </c>
      <c r="Y242" s="185">
        <v>3210</v>
      </c>
      <c r="Z242" s="185" t="s">
        <v>98</v>
      </c>
      <c r="AA242" s="185" t="s">
        <v>79</v>
      </c>
      <c r="AB242" s="185">
        <v>1735.14</v>
      </c>
      <c r="AC242" s="187" t="s">
        <v>149</v>
      </c>
      <c r="AD242" s="190" t="s">
        <v>79</v>
      </c>
      <c r="AE242" s="190">
        <f>V242+Y242</f>
        <v>21400</v>
      </c>
      <c r="AF242" s="187" t="s">
        <v>79</v>
      </c>
      <c r="AG242" s="187" t="s">
        <v>33</v>
      </c>
      <c r="AH242" s="187" t="s">
        <v>164</v>
      </c>
      <c r="AI242" s="187" t="s">
        <v>165</v>
      </c>
      <c r="AJ242" s="187"/>
    </row>
    <row r="243" spans="2:36" s="36" customFormat="1" ht="86.15" customHeight="1" x14ac:dyDescent="0.35">
      <c r="B243" s="177"/>
      <c r="C243" s="177"/>
      <c r="D243" s="177"/>
      <c r="E243" s="176"/>
      <c r="F243" s="176"/>
      <c r="G243" s="176"/>
      <c r="H243" s="177"/>
      <c r="I243" s="177"/>
      <c r="J243" s="291"/>
      <c r="K243" s="172"/>
      <c r="L243" s="172"/>
      <c r="M243" s="172"/>
      <c r="N243" s="187"/>
      <c r="O243" s="177"/>
      <c r="P243" s="177"/>
      <c r="Q243" s="177"/>
      <c r="R243" s="180"/>
      <c r="S243" s="180"/>
      <c r="T243" s="182"/>
      <c r="U243" s="182"/>
      <c r="V243" s="231"/>
      <c r="W243" s="185"/>
      <c r="X243" s="185"/>
      <c r="Y243" s="185"/>
      <c r="Z243" s="185"/>
      <c r="AA243" s="185"/>
      <c r="AB243" s="185"/>
      <c r="AC243" s="187"/>
      <c r="AD243" s="190"/>
      <c r="AE243" s="190"/>
      <c r="AF243" s="177"/>
      <c r="AG243" s="187"/>
      <c r="AH243" s="187"/>
      <c r="AI243" s="187"/>
      <c r="AJ243" s="177"/>
    </row>
    <row r="244" spans="2:36" s="36" customFormat="1" ht="59.15" customHeight="1" x14ac:dyDescent="0.35">
      <c r="B244" s="177"/>
      <c r="C244" s="177"/>
      <c r="D244" s="177"/>
      <c r="E244" s="176"/>
      <c r="F244" s="176"/>
      <c r="G244" s="176"/>
      <c r="H244" s="177"/>
      <c r="I244" s="177"/>
      <c r="J244" s="12" t="s">
        <v>127</v>
      </c>
      <c r="K244" s="8" t="s">
        <v>128</v>
      </c>
      <c r="L244" s="8" t="s">
        <v>85</v>
      </c>
      <c r="M244" s="53">
        <v>15</v>
      </c>
      <c r="N244" s="187"/>
      <c r="O244" s="177"/>
      <c r="P244" s="177"/>
      <c r="Q244" s="177"/>
      <c r="R244" s="180"/>
      <c r="S244" s="180"/>
      <c r="T244" s="182"/>
      <c r="U244" s="182"/>
      <c r="V244" s="184"/>
      <c r="W244" s="185"/>
      <c r="X244" s="185"/>
      <c r="Y244" s="185"/>
      <c r="Z244" s="185"/>
      <c r="AA244" s="185"/>
      <c r="AB244" s="185"/>
      <c r="AC244" s="187"/>
      <c r="AD244" s="190"/>
      <c r="AE244" s="190"/>
      <c r="AF244" s="177"/>
      <c r="AG244" s="187"/>
      <c r="AH244" s="187"/>
      <c r="AI244" s="187"/>
      <c r="AJ244" s="177"/>
    </row>
    <row r="245" spans="2:36" ht="52" customHeight="1" x14ac:dyDescent="0.3">
      <c r="B245" s="177" t="s">
        <v>1026</v>
      </c>
      <c r="C245" s="177" t="s">
        <v>223</v>
      </c>
      <c r="D245" s="177" t="s">
        <v>66</v>
      </c>
      <c r="E245" s="176" t="s">
        <v>67</v>
      </c>
      <c r="F245" s="176" t="s">
        <v>132</v>
      </c>
      <c r="G245" s="176" t="s">
        <v>69</v>
      </c>
      <c r="H245" s="177" t="s">
        <v>70</v>
      </c>
      <c r="I245" s="177" t="s">
        <v>79</v>
      </c>
      <c r="J245" s="12" t="s">
        <v>113</v>
      </c>
      <c r="K245" s="8" t="s">
        <v>114</v>
      </c>
      <c r="L245" s="8" t="s">
        <v>115</v>
      </c>
      <c r="M245" s="8">
        <v>1</v>
      </c>
      <c r="N245" s="187" t="s">
        <v>108</v>
      </c>
      <c r="O245" s="177" t="s">
        <v>224</v>
      </c>
      <c r="P245" s="177" t="s">
        <v>75</v>
      </c>
      <c r="Q245" s="177" t="s">
        <v>76</v>
      </c>
      <c r="R245" s="180" t="s">
        <v>77</v>
      </c>
      <c r="S245" s="180" t="s">
        <v>109</v>
      </c>
      <c r="T245" s="182">
        <f>V245+Y245</f>
        <v>97553.739999999991</v>
      </c>
      <c r="U245" s="182">
        <f>+T245</f>
        <v>97553.739999999991</v>
      </c>
      <c r="V245" s="185">
        <v>82920.67</v>
      </c>
      <c r="W245" s="185" t="s">
        <v>79</v>
      </c>
      <c r="X245" s="185" t="s">
        <v>79</v>
      </c>
      <c r="Y245" s="185">
        <v>14633.07</v>
      </c>
      <c r="Z245" s="185" t="s">
        <v>79</v>
      </c>
      <c r="AA245" s="185" t="s">
        <v>79</v>
      </c>
      <c r="AB245" s="185">
        <v>7909.77</v>
      </c>
      <c r="AC245" s="187" t="s">
        <v>80</v>
      </c>
      <c r="AD245" s="190" t="s">
        <v>79</v>
      </c>
      <c r="AE245" s="190">
        <f>V245+Y245</f>
        <v>97553.739999999991</v>
      </c>
      <c r="AF245" s="187" t="s">
        <v>79</v>
      </c>
      <c r="AG245" s="187" t="s">
        <v>33</v>
      </c>
      <c r="AH245" s="187" t="s">
        <v>164</v>
      </c>
      <c r="AI245" s="187" t="s">
        <v>165</v>
      </c>
      <c r="AJ245" s="187"/>
    </row>
    <row r="246" spans="2:36" ht="52" x14ac:dyDescent="0.3">
      <c r="B246" s="177"/>
      <c r="C246" s="177"/>
      <c r="D246" s="177"/>
      <c r="E246" s="176"/>
      <c r="F246" s="176"/>
      <c r="G246" s="176"/>
      <c r="H246" s="177"/>
      <c r="I246" s="177"/>
      <c r="J246" s="12" t="s">
        <v>116</v>
      </c>
      <c r="K246" s="8" t="s">
        <v>117</v>
      </c>
      <c r="L246" s="8" t="s">
        <v>85</v>
      </c>
      <c r="M246" s="8">
        <v>1</v>
      </c>
      <c r="N246" s="187"/>
      <c r="O246" s="177"/>
      <c r="P246" s="177"/>
      <c r="Q246" s="177"/>
      <c r="R246" s="180"/>
      <c r="S246" s="180"/>
      <c r="T246" s="182"/>
      <c r="U246" s="182"/>
      <c r="V246" s="185"/>
      <c r="W246" s="185"/>
      <c r="X246" s="185"/>
      <c r="Y246" s="185"/>
      <c r="Z246" s="185"/>
      <c r="AA246" s="185"/>
      <c r="AB246" s="185"/>
      <c r="AC246" s="187"/>
      <c r="AD246" s="190"/>
      <c r="AE246" s="190"/>
      <c r="AF246" s="177"/>
      <c r="AG246" s="187"/>
      <c r="AH246" s="187"/>
      <c r="AI246" s="187"/>
      <c r="AJ246" s="177"/>
    </row>
    <row r="247" spans="2:36" ht="39" x14ac:dyDescent="0.3">
      <c r="B247" s="177"/>
      <c r="C247" s="177"/>
      <c r="D247" s="177"/>
      <c r="E247" s="176"/>
      <c r="F247" s="176"/>
      <c r="G247" s="176"/>
      <c r="H247" s="177"/>
      <c r="I247" s="177"/>
      <c r="J247" s="12" t="s">
        <v>216</v>
      </c>
      <c r="K247" s="8" t="s">
        <v>118</v>
      </c>
      <c r="L247" s="8" t="s">
        <v>119</v>
      </c>
      <c r="M247" s="8">
        <v>1</v>
      </c>
      <c r="N247" s="187"/>
      <c r="O247" s="177"/>
      <c r="P247" s="177"/>
      <c r="Q247" s="177"/>
      <c r="R247" s="180"/>
      <c r="S247" s="180"/>
      <c r="T247" s="182"/>
      <c r="U247" s="182"/>
      <c r="V247" s="185"/>
      <c r="W247" s="185"/>
      <c r="X247" s="185"/>
      <c r="Y247" s="185"/>
      <c r="Z247" s="185"/>
      <c r="AA247" s="185"/>
      <c r="AB247" s="185"/>
      <c r="AC247" s="187"/>
      <c r="AD247" s="190"/>
      <c r="AE247" s="190"/>
      <c r="AF247" s="177"/>
      <c r="AG247" s="187"/>
      <c r="AH247" s="187"/>
      <c r="AI247" s="187"/>
      <c r="AJ247" s="177"/>
    </row>
    <row r="248" spans="2:36" ht="63" customHeight="1" x14ac:dyDescent="0.3">
      <c r="B248" s="177"/>
      <c r="C248" s="177"/>
      <c r="D248" s="177"/>
      <c r="E248" s="176"/>
      <c r="F248" s="176"/>
      <c r="G248" s="176"/>
      <c r="H248" s="177"/>
      <c r="I248" s="177"/>
      <c r="J248" s="12" t="s">
        <v>120</v>
      </c>
      <c r="K248" s="8" t="s">
        <v>121</v>
      </c>
      <c r="L248" s="8" t="s">
        <v>119</v>
      </c>
      <c r="M248" s="8">
        <v>1</v>
      </c>
      <c r="N248" s="187"/>
      <c r="O248" s="177"/>
      <c r="P248" s="177"/>
      <c r="Q248" s="177"/>
      <c r="R248" s="180"/>
      <c r="S248" s="180"/>
      <c r="T248" s="182"/>
      <c r="U248" s="182"/>
      <c r="V248" s="185"/>
      <c r="W248" s="185"/>
      <c r="X248" s="185"/>
      <c r="Y248" s="185"/>
      <c r="Z248" s="185"/>
      <c r="AA248" s="185"/>
      <c r="AB248" s="185"/>
      <c r="AC248" s="187"/>
      <c r="AD248" s="190"/>
      <c r="AE248" s="190"/>
      <c r="AF248" s="177"/>
      <c r="AG248" s="187"/>
      <c r="AH248" s="187"/>
      <c r="AI248" s="187"/>
      <c r="AJ248" s="177"/>
    </row>
    <row r="249" spans="2:36" s="36" customFormat="1" ht="132" customHeight="1" x14ac:dyDescent="0.35">
      <c r="B249" s="170" t="s">
        <v>296</v>
      </c>
      <c r="C249" s="170" t="s">
        <v>297</v>
      </c>
      <c r="D249" s="170" t="s">
        <v>106</v>
      </c>
      <c r="E249" s="174" t="s">
        <v>67</v>
      </c>
      <c r="F249" s="227" t="s">
        <v>134</v>
      </c>
      <c r="G249" s="174" t="s">
        <v>147</v>
      </c>
      <c r="H249" s="235" t="s">
        <v>70</v>
      </c>
      <c r="I249" s="235" t="s">
        <v>79</v>
      </c>
      <c r="J249" s="12" t="s">
        <v>215</v>
      </c>
      <c r="K249" s="8" t="s">
        <v>107</v>
      </c>
      <c r="L249" s="8" t="s">
        <v>86</v>
      </c>
      <c r="M249" s="8">
        <v>40</v>
      </c>
      <c r="N249" s="224" t="s">
        <v>108</v>
      </c>
      <c r="O249" s="170" t="s">
        <v>300</v>
      </c>
      <c r="P249" s="170" t="s">
        <v>75</v>
      </c>
      <c r="Q249" s="170" t="s">
        <v>76</v>
      </c>
      <c r="R249" s="228" t="s">
        <v>77</v>
      </c>
      <c r="S249" s="228" t="s">
        <v>109</v>
      </c>
      <c r="T249" s="207">
        <f>V249+Y249</f>
        <v>96904.05</v>
      </c>
      <c r="U249" s="207" t="s">
        <v>79</v>
      </c>
      <c r="V249" s="212">
        <v>82368.44</v>
      </c>
      <c r="W249" s="212" t="s">
        <v>79</v>
      </c>
      <c r="X249" s="212" t="s">
        <v>79</v>
      </c>
      <c r="Y249" s="212">
        <v>14535.61</v>
      </c>
      <c r="Z249" s="212" t="s">
        <v>98</v>
      </c>
      <c r="AA249" s="212" t="s">
        <v>79</v>
      </c>
      <c r="AB249" s="212">
        <v>10767.12</v>
      </c>
      <c r="AC249" s="213" t="s">
        <v>149</v>
      </c>
      <c r="AD249" s="274" t="s">
        <v>79</v>
      </c>
      <c r="AE249" s="274">
        <f>V249+Y249</f>
        <v>96904.05</v>
      </c>
      <c r="AF249" s="213" t="s">
        <v>79</v>
      </c>
      <c r="AG249" s="213" t="s">
        <v>33</v>
      </c>
      <c r="AH249" s="224" t="s">
        <v>150</v>
      </c>
      <c r="AI249" s="213" t="s">
        <v>161</v>
      </c>
      <c r="AJ249" s="213"/>
    </row>
    <row r="250" spans="2:36" s="36" customFormat="1" ht="64" customHeight="1" x14ac:dyDescent="0.35">
      <c r="B250" s="171"/>
      <c r="C250" s="171"/>
      <c r="D250" s="171"/>
      <c r="E250" s="175"/>
      <c r="F250" s="175"/>
      <c r="G250" s="175"/>
      <c r="H250" s="171"/>
      <c r="I250" s="171"/>
      <c r="J250" s="12" t="s">
        <v>111</v>
      </c>
      <c r="K250" s="8" t="s">
        <v>112</v>
      </c>
      <c r="L250" s="8" t="s">
        <v>85</v>
      </c>
      <c r="M250" s="8">
        <v>4</v>
      </c>
      <c r="N250" s="223"/>
      <c r="O250" s="171"/>
      <c r="P250" s="171"/>
      <c r="Q250" s="171"/>
      <c r="R250" s="229"/>
      <c r="S250" s="229"/>
      <c r="T250" s="208"/>
      <c r="U250" s="208"/>
      <c r="V250" s="231"/>
      <c r="W250" s="231"/>
      <c r="X250" s="231"/>
      <c r="Y250" s="231"/>
      <c r="Z250" s="231"/>
      <c r="AA250" s="231"/>
      <c r="AB250" s="231"/>
      <c r="AC250" s="223"/>
      <c r="AD250" s="188"/>
      <c r="AE250" s="188"/>
      <c r="AF250" s="171"/>
      <c r="AG250" s="223"/>
      <c r="AH250" s="223"/>
      <c r="AI250" s="223"/>
      <c r="AJ250" s="171"/>
    </row>
    <row r="251" spans="2:36" s="36" customFormat="1" ht="59.15" customHeight="1" x14ac:dyDescent="0.35">
      <c r="B251" s="172"/>
      <c r="C251" s="172"/>
      <c r="D251" s="172"/>
      <c r="E251" s="194"/>
      <c r="F251" s="194"/>
      <c r="G251" s="194"/>
      <c r="H251" s="172"/>
      <c r="I251" s="172"/>
      <c r="J251" s="12" t="s">
        <v>127</v>
      </c>
      <c r="K251" s="8" t="s">
        <v>128</v>
      </c>
      <c r="L251" s="8" t="s">
        <v>85</v>
      </c>
      <c r="M251" s="53">
        <v>120</v>
      </c>
      <c r="N251" s="186"/>
      <c r="O251" s="172"/>
      <c r="P251" s="172"/>
      <c r="Q251" s="172"/>
      <c r="R251" s="179"/>
      <c r="S251" s="179"/>
      <c r="T251" s="181"/>
      <c r="U251" s="181"/>
      <c r="V251" s="184"/>
      <c r="W251" s="184"/>
      <c r="X251" s="184"/>
      <c r="Y251" s="184"/>
      <c r="Z251" s="184"/>
      <c r="AA251" s="184"/>
      <c r="AB251" s="184"/>
      <c r="AC251" s="186"/>
      <c r="AD251" s="189"/>
      <c r="AE251" s="189"/>
      <c r="AF251" s="172"/>
      <c r="AG251" s="186"/>
      <c r="AH251" s="186"/>
      <c r="AI251" s="186"/>
      <c r="AJ251" s="172"/>
    </row>
    <row r="252" spans="2:36" s="36" customFormat="1" ht="112.5" customHeight="1" x14ac:dyDescent="0.35">
      <c r="B252" s="177" t="s">
        <v>298</v>
      </c>
      <c r="C252" s="177" t="s">
        <v>299</v>
      </c>
      <c r="D252" s="177" t="s">
        <v>106</v>
      </c>
      <c r="E252" s="176" t="s">
        <v>67</v>
      </c>
      <c r="F252" s="176" t="s">
        <v>134</v>
      </c>
      <c r="G252" s="176" t="s">
        <v>147</v>
      </c>
      <c r="H252" s="177" t="s">
        <v>70</v>
      </c>
      <c r="I252" s="177" t="s">
        <v>79</v>
      </c>
      <c r="J252" s="12" t="s">
        <v>215</v>
      </c>
      <c r="K252" s="8" t="s">
        <v>107</v>
      </c>
      <c r="L252" s="8" t="s">
        <v>86</v>
      </c>
      <c r="M252" s="8">
        <v>40</v>
      </c>
      <c r="N252" s="187" t="s">
        <v>108</v>
      </c>
      <c r="O252" s="177" t="s">
        <v>300</v>
      </c>
      <c r="P252" s="177" t="s">
        <v>75</v>
      </c>
      <c r="Q252" s="177" t="s">
        <v>76</v>
      </c>
      <c r="R252" s="180" t="s">
        <v>77</v>
      </c>
      <c r="S252" s="180" t="s">
        <v>109</v>
      </c>
      <c r="T252" s="182">
        <f>V252+Y252</f>
        <v>19624.909999999996</v>
      </c>
      <c r="U252" s="182" t="s">
        <v>79</v>
      </c>
      <c r="V252" s="212">
        <v>16681.169999999998</v>
      </c>
      <c r="W252" s="185" t="s">
        <v>79</v>
      </c>
      <c r="X252" s="185" t="s">
        <v>79</v>
      </c>
      <c r="Y252" s="185">
        <v>2943.74</v>
      </c>
      <c r="Z252" s="185" t="s">
        <v>98</v>
      </c>
      <c r="AA252" s="185" t="s">
        <v>79</v>
      </c>
      <c r="AB252" s="185">
        <v>2180.54</v>
      </c>
      <c r="AC252" s="187" t="s">
        <v>149</v>
      </c>
      <c r="AD252" s="190" t="s">
        <v>79</v>
      </c>
      <c r="AE252" s="190">
        <f>V252+Y252</f>
        <v>19624.909999999996</v>
      </c>
      <c r="AF252" s="187" t="s">
        <v>79</v>
      </c>
      <c r="AG252" s="187" t="s">
        <v>33</v>
      </c>
      <c r="AH252" s="187" t="s">
        <v>150</v>
      </c>
      <c r="AI252" s="187" t="s">
        <v>161</v>
      </c>
      <c r="AJ252" s="187"/>
    </row>
    <row r="253" spans="2:36" s="36" customFormat="1" ht="86.15" customHeight="1" x14ac:dyDescent="0.35">
      <c r="B253" s="177"/>
      <c r="C253" s="177"/>
      <c r="D253" s="177"/>
      <c r="E253" s="176"/>
      <c r="F253" s="176"/>
      <c r="G253" s="176"/>
      <c r="H253" s="177"/>
      <c r="I253" s="177"/>
      <c r="J253" s="12" t="s">
        <v>111</v>
      </c>
      <c r="K253" s="8" t="s">
        <v>112</v>
      </c>
      <c r="L253" s="8" t="s">
        <v>85</v>
      </c>
      <c r="M253" s="8">
        <v>2</v>
      </c>
      <c r="N253" s="187"/>
      <c r="O253" s="177"/>
      <c r="P253" s="177"/>
      <c r="Q253" s="177"/>
      <c r="R253" s="180"/>
      <c r="S253" s="180"/>
      <c r="T253" s="182"/>
      <c r="U253" s="182"/>
      <c r="V253" s="231"/>
      <c r="W253" s="185"/>
      <c r="X253" s="185"/>
      <c r="Y253" s="185"/>
      <c r="Z253" s="185"/>
      <c r="AA253" s="185"/>
      <c r="AB253" s="185"/>
      <c r="AC253" s="187"/>
      <c r="AD253" s="190"/>
      <c r="AE253" s="190"/>
      <c r="AF253" s="177"/>
      <c r="AG253" s="187"/>
      <c r="AH253" s="187"/>
      <c r="AI253" s="187"/>
      <c r="AJ253" s="177"/>
    </row>
    <row r="254" spans="2:36" s="36" customFormat="1" ht="59.15" customHeight="1" x14ac:dyDescent="0.35">
      <c r="B254" s="177"/>
      <c r="C254" s="177"/>
      <c r="D254" s="177"/>
      <c r="E254" s="176"/>
      <c r="F254" s="176"/>
      <c r="G254" s="176"/>
      <c r="H254" s="177"/>
      <c r="I254" s="177"/>
      <c r="J254" s="12" t="s">
        <v>127</v>
      </c>
      <c r="K254" s="8" t="s">
        <v>128</v>
      </c>
      <c r="L254" s="8" t="s">
        <v>85</v>
      </c>
      <c r="M254" s="53">
        <v>37</v>
      </c>
      <c r="N254" s="187"/>
      <c r="O254" s="177"/>
      <c r="P254" s="177"/>
      <c r="Q254" s="177"/>
      <c r="R254" s="180"/>
      <c r="S254" s="180"/>
      <c r="T254" s="182"/>
      <c r="U254" s="182"/>
      <c r="V254" s="184"/>
      <c r="W254" s="185"/>
      <c r="X254" s="185"/>
      <c r="Y254" s="185"/>
      <c r="Z254" s="185"/>
      <c r="AA254" s="185"/>
      <c r="AB254" s="185"/>
      <c r="AC254" s="187"/>
      <c r="AD254" s="190"/>
      <c r="AE254" s="190"/>
      <c r="AF254" s="177"/>
      <c r="AG254" s="187"/>
      <c r="AH254" s="187"/>
      <c r="AI254" s="187"/>
      <c r="AJ254" s="177"/>
    </row>
    <row r="255" spans="2:36" s="36" customFormat="1" ht="132" customHeight="1" x14ac:dyDescent="0.35">
      <c r="B255" s="177" t="s">
        <v>301</v>
      </c>
      <c r="C255" s="177" t="s">
        <v>302</v>
      </c>
      <c r="D255" s="177" t="s">
        <v>106</v>
      </c>
      <c r="E255" s="176" t="s">
        <v>67</v>
      </c>
      <c r="F255" s="176" t="s">
        <v>134</v>
      </c>
      <c r="G255" s="176" t="s">
        <v>147</v>
      </c>
      <c r="H255" s="177" t="s">
        <v>70</v>
      </c>
      <c r="I255" s="177" t="s">
        <v>79</v>
      </c>
      <c r="J255" s="12" t="s">
        <v>215</v>
      </c>
      <c r="K255" s="8" t="s">
        <v>107</v>
      </c>
      <c r="L255" s="8" t="s">
        <v>86</v>
      </c>
      <c r="M255" s="8">
        <v>40</v>
      </c>
      <c r="N255" s="187" t="s">
        <v>108</v>
      </c>
      <c r="O255" s="177" t="s">
        <v>300</v>
      </c>
      <c r="P255" s="177" t="s">
        <v>75</v>
      </c>
      <c r="Q255" s="177" t="s">
        <v>76</v>
      </c>
      <c r="R255" s="180" t="s">
        <v>77</v>
      </c>
      <c r="S255" s="180" t="s">
        <v>109</v>
      </c>
      <c r="T255" s="182">
        <f>V255+Y255</f>
        <v>27069.22</v>
      </c>
      <c r="U255" s="182" t="s">
        <v>79</v>
      </c>
      <c r="V255" s="212">
        <v>23008.84</v>
      </c>
      <c r="W255" s="185" t="s">
        <v>79</v>
      </c>
      <c r="X255" s="185" t="s">
        <v>79</v>
      </c>
      <c r="Y255" s="185">
        <v>4060.38</v>
      </c>
      <c r="Z255" s="185" t="s">
        <v>98</v>
      </c>
      <c r="AA255" s="185" t="s">
        <v>79</v>
      </c>
      <c r="AB255" s="185">
        <v>3007.69</v>
      </c>
      <c r="AC255" s="187" t="s">
        <v>149</v>
      </c>
      <c r="AD255" s="190" t="s">
        <v>79</v>
      </c>
      <c r="AE255" s="190">
        <f>V255+Y255</f>
        <v>27069.22</v>
      </c>
      <c r="AF255" s="187" t="s">
        <v>79</v>
      </c>
      <c r="AG255" s="187" t="s">
        <v>33</v>
      </c>
      <c r="AH255" s="187" t="s">
        <v>150</v>
      </c>
      <c r="AI255" s="187" t="s">
        <v>161</v>
      </c>
      <c r="AJ255" s="187"/>
    </row>
    <row r="256" spans="2:36" s="36" customFormat="1" ht="86.15" customHeight="1" x14ac:dyDescent="0.35">
      <c r="B256" s="177"/>
      <c r="C256" s="177"/>
      <c r="D256" s="177"/>
      <c r="E256" s="176"/>
      <c r="F256" s="176"/>
      <c r="G256" s="176"/>
      <c r="H256" s="177"/>
      <c r="I256" s="177"/>
      <c r="J256" s="12" t="s">
        <v>111</v>
      </c>
      <c r="K256" s="8" t="s">
        <v>112</v>
      </c>
      <c r="L256" s="8" t="s">
        <v>85</v>
      </c>
      <c r="M256" s="8">
        <v>2</v>
      </c>
      <c r="N256" s="187"/>
      <c r="O256" s="177"/>
      <c r="P256" s="177"/>
      <c r="Q256" s="177"/>
      <c r="R256" s="180"/>
      <c r="S256" s="180"/>
      <c r="T256" s="182"/>
      <c r="U256" s="182"/>
      <c r="V256" s="231"/>
      <c r="W256" s="185"/>
      <c r="X256" s="185"/>
      <c r="Y256" s="185"/>
      <c r="Z256" s="185"/>
      <c r="AA256" s="185"/>
      <c r="AB256" s="185"/>
      <c r="AC256" s="187"/>
      <c r="AD256" s="190"/>
      <c r="AE256" s="190"/>
      <c r="AF256" s="177"/>
      <c r="AG256" s="187"/>
      <c r="AH256" s="187"/>
      <c r="AI256" s="187"/>
      <c r="AJ256" s="177"/>
    </row>
    <row r="257" spans="2:36" s="36" customFormat="1" ht="59.15" customHeight="1" x14ac:dyDescent="0.35">
      <c r="B257" s="177"/>
      <c r="C257" s="177"/>
      <c r="D257" s="177"/>
      <c r="E257" s="176"/>
      <c r="F257" s="176"/>
      <c r="G257" s="176"/>
      <c r="H257" s="177"/>
      <c r="I257" s="177"/>
      <c r="J257" s="12" t="s">
        <v>127</v>
      </c>
      <c r="K257" s="8" t="s">
        <v>128</v>
      </c>
      <c r="L257" s="8" t="s">
        <v>85</v>
      </c>
      <c r="M257" s="53">
        <v>6</v>
      </c>
      <c r="N257" s="187"/>
      <c r="O257" s="177"/>
      <c r="P257" s="177"/>
      <c r="Q257" s="177"/>
      <c r="R257" s="180"/>
      <c r="S257" s="180"/>
      <c r="T257" s="182"/>
      <c r="U257" s="182"/>
      <c r="V257" s="184"/>
      <c r="W257" s="185"/>
      <c r="X257" s="185"/>
      <c r="Y257" s="185"/>
      <c r="Z257" s="185"/>
      <c r="AA257" s="185"/>
      <c r="AB257" s="185"/>
      <c r="AC257" s="187"/>
      <c r="AD257" s="190"/>
      <c r="AE257" s="190"/>
      <c r="AF257" s="177"/>
      <c r="AG257" s="187"/>
      <c r="AH257" s="187"/>
      <c r="AI257" s="187"/>
      <c r="AJ257" s="177"/>
    </row>
    <row r="258" spans="2:36" ht="52" customHeight="1" x14ac:dyDescent="0.3">
      <c r="B258" s="177" t="s">
        <v>303</v>
      </c>
      <c r="C258" s="177" t="s">
        <v>304</v>
      </c>
      <c r="D258" s="177" t="s">
        <v>66</v>
      </c>
      <c r="E258" s="176" t="s">
        <v>67</v>
      </c>
      <c r="F258" s="176" t="s">
        <v>132</v>
      </c>
      <c r="G258" s="176" t="s">
        <v>69</v>
      </c>
      <c r="H258" s="177" t="s">
        <v>70</v>
      </c>
      <c r="I258" s="177" t="s">
        <v>79</v>
      </c>
      <c r="J258" s="12" t="s">
        <v>113</v>
      </c>
      <c r="K258" s="8" t="s">
        <v>114</v>
      </c>
      <c r="L258" s="8" t="s">
        <v>115</v>
      </c>
      <c r="M258" s="8">
        <v>1.5</v>
      </c>
      <c r="N258" s="187" t="s">
        <v>108</v>
      </c>
      <c r="O258" s="177" t="s">
        <v>305</v>
      </c>
      <c r="P258" s="177" t="s">
        <v>75</v>
      </c>
      <c r="Q258" s="177" t="s">
        <v>76</v>
      </c>
      <c r="R258" s="180" t="s">
        <v>77</v>
      </c>
      <c r="S258" s="180" t="s">
        <v>109</v>
      </c>
      <c r="T258" s="182">
        <f>V258+Y258</f>
        <v>107998.52</v>
      </c>
      <c r="U258" s="182" t="s">
        <v>79</v>
      </c>
      <c r="V258" s="185">
        <v>91798.74</v>
      </c>
      <c r="W258" s="185" t="s">
        <v>79</v>
      </c>
      <c r="X258" s="185" t="s">
        <v>79</v>
      </c>
      <c r="Y258" s="185">
        <v>16199.78</v>
      </c>
      <c r="Z258" s="185" t="s">
        <v>79</v>
      </c>
      <c r="AA258" s="185" t="s">
        <v>79</v>
      </c>
      <c r="AB258" s="185">
        <v>11999.84</v>
      </c>
      <c r="AC258" s="187" t="s">
        <v>80</v>
      </c>
      <c r="AD258" s="190" t="s">
        <v>79</v>
      </c>
      <c r="AE258" s="190">
        <f>V258+Y258</f>
        <v>107998.52</v>
      </c>
      <c r="AF258" s="187" t="s">
        <v>79</v>
      </c>
      <c r="AG258" s="187" t="s">
        <v>33</v>
      </c>
      <c r="AH258" s="187" t="s">
        <v>150</v>
      </c>
      <c r="AI258" s="187" t="s">
        <v>161</v>
      </c>
      <c r="AJ258" s="187"/>
    </row>
    <row r="259" spans="2:36" ht="52" x14ac:dyDescent="0.3">
      <c r="B259" s="177"/>
      <c r="C259" s="177"/>
      <c r="D259" s="177"/>
      <c r="E259" s="176"/>
      <c r="F259" s="176"/>
      <c r="G259" s="176"/>
      <c r="H259" s="177"/>
      <c r="I259" s="177"/>
      <c r="J259" s="12" t="s">
        <v>116</v>
      </c>
      <c r="K259" s="8" t="s">
        <v>117</v>
      </c>
      <c r="L259" s="8" t="s">
        <v>85</v>
      </c>
      <c r="M259" s="8">
        <v>1</v>
      </c>
      <c r="N259" s="187"/>
      <c r="O259" s="177"/>
      <c r="P259" s="177"/>
      <c r="Q259" s="177"/>
      <c r="R259" s="180"/>
      <c r="S259" s="180"/>
      <c r="T259" s="182"/>
      <c r="U259" s="182"/>
      <c r="V259" s="185"/>
      <c r="W259" s="185"/>
      <c r="X259" s="185"/>
      <c r="Y259" s="185"/>
      <c r="Z259" s="185"/>
      <c r="AA259" s="185"/>
      <c r="AB259" s="185"/>
      <c r="AC259" s="187"/>
      <c r="AD259" s="190"/>
      <c r="AE259" s="190"/>
      <c r="AF259" s="177"/>
      <c r="AG259" s="187"/>
      <c r="AH259" s="187"/>
      <c r="AI259" s="187"/>
      <c r="AJ259" s="177"/>
    </row>
    <row r="260" spans="2:36" ht="39" x14ac:dyDescent="0.3">
      <c r="B260" s="177"/>
      <c r="C260" s="177"/>
      <c r="D260" s="177"/>
      <c r="E260" s="176"/>
      <c r="F260" s="176"/>
      <c r="G260" s="176"/>
      <c r="H260" s="177"/>
      <c r="I260" s="177"/>
      <c r="J260" s="12" t="s">
        <v>216</v>
      </c>
      <c r="K260" s="8" t="s">
        <v>118</v>
      </c>
      <c r="L260" s="8" t="s">
        <v>119</v>
      </c>
      <c r="M260" s="8">
        <v>1</v>
      </c>
      <c r="N260" s="187"/>
      <c r="O260" s="177"/>
      <c r="P260" s="177"/>
      <c r="Q260" s="177"/>
      <c r="R260" s="180"/>
      <c r="S260" s="180"/>
      <c r="T260" s="182"/>
      <c r="U260" s="182"/>
      <c r="V260" s="185"/>
      <c r="W260" s="185"/>
      <c r="X260" s="185"/>
      <c r="Y260" s="185"/>
      <c r="Z260" s="185"/>
      <c r="AA260" s="185"/>
      <c r="AB260" s="185"/>
      <c r="AC260" s="187"/>
      <c r="AD260" s="190"/>
      <c r="AE260" s="190"/>
      <c r="AF260" s="177"/>
      <c r="AG260" s="187"/>
      <c r="AH260" s="187"/>
      <c r="AI260" s="187"/>
      <c r="AJ260" s="177"/>
    </row>
    <row r="261" spans="2:36" ht="44.15" customHeight="1" x14ac:dyDescent="0.3">
      <c r="B261" s="177"/>
      <c r="C261" s="177"/>
      <c r="D261" s="177"/>
      <c r="E261" s="176"/>
      <c r="F261" s="176"/>
      <c r="G261" s="176"/>
      <c r="H261" s="177"/>
      <c r="I261" s="177"/>
      <c r="J261" s="12" t="s">
        <v>120</v>
      </c>
      <c r="K261" s="8" t="s">
        <v>121</v>
      </c>
      <c r="L261" s="8" t="s">
        <v>119</v>
      </c>
      <c r="M261" s="53">
        <v>1</v>
      </c>
      <c r="N261" s="187"/>
      <c r="O261" s="177"/>
      <c r="P261" s="177"/>
      <c r="Q261" s="177"/>
      <c r="R261" s="180"/>
      <c r="S261" s="180"/>
      <c r="T261" s="182"/>
      <c r="U261" s="182"/>
      <c r="V261" s="185"/>
      <c r="W261" s="185"/>
      <c r="X261" s="185"/>
      <c r="Y261" s="185"/>
      <c r="Z261" s="185"/>
      <c r="AA261" s="185"/>
      <c r="AB261" s="185"/>
      <c r="AC261" s="187"/>
      <c r="AD261" s="190"/>
      <c r="AE261" s="190"/>
      <c r="AF261" s="177"/>
      <c r="AG261" s="187"/>
      <c r="AH261" s="187"/>
      <c r="AI261" s="187"/>
      <c r="AJ261" s="177"/>
    </row>
    <row r="262" spans="2:36" s="36" customFormat="1" ht="89.15" customHeight="1" x14ac:dyDescent="0.35">
      <c r="B262" s="177" t="s">
        <v>306</v>
      </c>
      <c r="C262" s="177" t="s">
        <v>297</v>
      </c>
      <c r="D262" s="177" t="s">
        <v>106</v>
      </c>
      <c r="E262" s="176" t="s">
        <v>67</v>
      </c>
      <c r="F262" s="176" t="s">
        <v>134</v>
      </c>
      <c r="G262" s="176" t="s">
        <v>147</v>
      </c>
      <c r="H262" s="177" t="s">
        <v>70</v>
      </c>
      <c r="I262" s="177" t="s">
        <v>79</v>
      </c>
      <c r="J262" s="30" t="s">
        <v>215</v>
      </c>
      <c r="K262" s="15" t="s">
        <v>107</v>
      </c>
      <c r="L262" s="15" t="s">
        <v>86</v>
      </c>
      <c r="M262" s="15">
        <v>40</v>
      </c>
      <c r="N262" s="187" t="s">
        <v>108</v>
      </c>
      <c r="O262" s="177" t="s">
        <v>300</v>
      </c>
      <c r="P262" s="177" t="s">
        <v>75</v>
      </c>
      <c r="Q262" s="177" t="s">
        <v>76</v>
      </c>
      <c r="R262" s="180" t="s">
        <v>77</v>
      </c>
      <c r="S262" s="180" t="s">
        <v>109</v>
      </c>
      <c r="T262" s="182">
        <f>V262+Y262</f>
        <v>146095.95000000001</v>
      </c>
      <c r="U262" s="182" t="s">
        <v>79</v>
      </c>
      <c r="V262" s="212">
        <v>124181.56</v>
      </c>
      <c r="W262" s="185" t="s">
        <v>79</v>
      </c>
      <c r="X262" s="185" t="s">
        <v>79</v>
      </c>
      <c r="Y262" s="185">
        <v>21914.39</v>
      </c>
      <c r="Z262" s="185" t="s">
        <v>98</v>
      </c>
      <c r="AA262" s="185" t="s">
        <v>79</v>
      </c>
      <c r="AB262" s="185">
        <v>16232.88</v>
      </c>
      <c r="AC262" s="187" t="s">
        <v>149</v>
      </c>
      <c r="AD262" s="190" t="s">
        <v>79</v>
      </c>
      <c r="AE262" s="190">
        <f>V262+Y262</f>
        <v>146095.95000000001</v>
      </c>
      <c r="AF262" s="187" t="s">
        <v>79</v>
      </c>
      <c r="AG262" s="187" t="s">
        <v>33</v>
      </c>
      <c r="AH262" s="187" t="s">
        <v>165</v>
      </c>
      <c r="AI262" s="187" t="s">
        <v>183</v>
      </c>
      <c r="AJ262" s="187"/>
    </row>
    <row r="263" spans="2:36" s="36" customFormat="1" ht="86.15" customHeight="1" x14ac:dyDescent="0.35">
      <c r="B263" s="177"/>
      <c r="C263" s="177"/>
      <c r="D263" s="177"/>
      <c r="E263" s="176"/>
      <c r="F263" s="176"/>
      <c r="G263" s="176"/>
      <c r="H263" s="177"/>
      <c r="I263" s="177"/>
      <c r="J263" s="12" t="s">
        <v>111</v>
      </c>
      <c r="K263" s="8" t="s">
        <v>112</v>
      </c>
      <c r="L263" s="8" t="s">
        <v>85</v>
      </c>
      <c r="M263" s="8">
        <v>4</v>
      </c>
      <c r="N263" s="187"/>
      <c r="O263" s="177"/>
      <c r="P263" s="177"/>
      <c r="Q263" s="177"/>
      <c r="R263" s="180"/>
      <c r="S263" s="180"/>
      <c r="T263" s="182"/>
      <c r="U263" s="182"/>
      <c r="V263" s="231"/>
      <c r="W263" s="185"/>
      <c r="X263" s="185"/>
      <c r="Y263" s="185"/>
      <c r="Z263" s="185"/>
      <c r="AA263" s="185"/>
      <c r="AB263" s="185"/>
      <c r="AC263" s="187"/>
      <c r="AD263" s="190"/>
      <c r="AE263" s="190"/>
      <c r="AF263" s="177"/>
      <c r="AG263" s="187"/>
      <c r="AH263" s="187"/>
      <c r="AI263" s="187"/>
      <c r="AJ263" s="177"/>
    </row>
    <row r="264" spans="2:36" s="36" customFormat="1" ht="88.5" customHeight="1" x14ac:dyDescent="0.35">
      <c r="B264" s="177"/>
      <c r="C264" s="177"/>
      <c r="D264" s="177"/>
      <c r="E264" s="176"/>
      <c r="F264" s="176"/>
      <c r="G264" s="176"/>
      <c r="H264" s="177"/>
      <c r="I264" s="177"/>
      <c r="J264" s="12" t="s">
        <v>127</v>
      </c>
      <c r="K264" s="8" t="s">
        <v>128</v>
      </c>
      <c r="L264" s="8" t="s">
        <v>85</v>
      </c>
      <c r="M264" s="53">
        <v>116</v>
      </c>
      <c r="N264" s="187"/>
      <c r="O264" s="177"/>
      <c r="P264" s="177"/>
      <c r="Q264" s="177"/>
      <c r="R264" s="180"/>
      <c r="S264" s="180"/>
      <c r="T264" s="182"/>
      <c r="U264" s="182"/>
      <c r="V264" s="184"/>
      <c r="W264" s="185"/>
      <c r="X264" s="185"/>
      <c r="Y264" s="185"/>
      <c r="Z264" s="185"/>
      <c r="AA264" s="185"/>
      <c r="AB264" s="185"/>
      <c r="AC264" s="187"/>
      <c r="AD264" s="190"/>
      <c r="AE264" s="190"/>
      <c r="AF264" s="177"/>
      <c r="AG264" s="187"/>
      <c r="AH264" s="187"/>
      <c r="AI264" s="187"/>
      <c r="AJ264" s="177"/>
    </row>
    <row r="265" spans="2:36" s="36" customFormat="1" ht="89.15" customHeight="1" x14ac:dyDescent="0.35">
      <c r="B265" s="177" t="s">
        <v>308</v>
      </c>
      <c r="C265" s="177" t="s">
        <v>299</v>
      </c>
      <c r="D265" s="177" t="s">
        <v>106</v>
      </c>
      <c r="E265" s="176" t="s">
        <v>67</v>
      </c>
      <c r="F265" s="176" t="s">
        <v>134</v>
      </c>
      <c r="G265" s="176" t="s">
        <v>147</v>
      </c>
      <c r="H265" s="177" t="s">
        <v>70</v>
      </c>
      <c r="I265" s="177" t="s">
        <v>79</v>
      </c>
      <c r="J265" s="30" t="s">
        <v>215</v>
      </c>
      <c r="K265" s="15" t="s">
        <v>107</v>
      </c>
      <c r="L265" s="15" t="s">
        <v>86</v>
      </c>
      <c r="M265" s="15">
        <v>40</v>
      </c>
      <c r="N265" s="187" t="s">
        <v>108</v>
      </c>
      <c r="O265" s="177" t="s">
        <v>300</v>
      </c>
      <c r="P265" s="177" t="s">
        <v>75</v>
      </c>
      <c r="Q265" s="177" t="s">
        <v>76</v>
      </c>
      <c r="R265" s="180" t="s">
        <v>77</v>
      </c>
      <c r="S265" s="180" t="s">
        <v>109</v>
      </c>
      <c r="T265" s="182">
        <f>+V265+Y265</f>
        <v>56345.11</v>
      </c>
      <c r="U265" s="182" t="s">
        <v>79</v>
      </c>
      <c r="V265" s="212">
        <v>47893.34</v>
      </c>
      <c r="W265" s="185" t="s">
        <v>79</v>
      </c>
      <c r="X265" s="185" t="s">
        <v>79</v>
      </c>
      <c r="Y265" s="185">
        <v>8451.77</v>
      </c>
      <c r="Z265" s="185" t="s">
        <v>98</v>
      </c>
      <c r="AA265" s="185" t="s">
        <v>79</v>
      </c>
      <c r="AB265" s="185">
        <v>6260.57</v>
      </c>
      <c r="AC265" s="187" t="s">
        <v>149</v>
      </c>
      <c r="AD265" s="190" t="s">
        <v>79</v>
      </c>
      <c r="AE265" s="190">
        <f>V265+Y265</f>
        <v>56345.11</v>
      </c>
      <c r="AF265" s="187" t="s">
        <v>79</v>
      </c>
      <c r="AG265" s="187" t="s">
        <v>33</v>
      </c>
      <c r="AH265" s="187" t="s">
        <v>165</v>
      </c>
      <c r="AI265" s="187" t="s">
        <v>183</v>
      </c>
      <c r="AJ265" s="187"/>
    </row>
    <row r="266" spans="2:36" s="36" customFormat="1" ht="86.15" customHeight="1" x14ac:dyDescent="0.35">
      <c r="B266" s="177"/>
      <c r="C266" s="177"/>
      <c r="D266" s="177"/>
      <c r="E266" s="176"/>
      <c r="F266" s="176"/>
      <c r="G266" s="176"/>
      <c r="H266" s="177"/>
      <c r="I266" s="177"/>
      <c r="J266" s="12" t="s">
        <v>111</v>
      </c>
      <c r="K266" s="8" t="s">
        <v>112</v>
      </c>
      <c r="L266" s="8" t="s">
        <v>85</v>
      </c>
      <c r="M266" s="8">
        <v>2</v>
      </c>
      <c r="N266" s="187"/>
      <c r="O266" s="177"/>
      <c r="P266" s="177"/>
      <c r="Q266" s="177"/>
      <c r="R266" s="180"/>
      <c r="S266" s="180"/>
      <c r="T266" s="182"/>
      <c r="U266" s="182"/>
      <c r="V266" s="231"/>
      <c r="W266" s="185"/>
      <c r="X266" s="185"/>
      <c r="Y266" s="185"/>
      <c r="Z266" s="185"/>
      <c r="AA266" s="185"/>
      <c r="AB266" s="185"/>
      <c r="AC266" s="187"/>
      <c r="AD266" s="190"/>
      <c r="AE266" s="190"/>
      <c r="AF266" s="177"/>
      <c r="AG266" s="187"/>
      <c r="AH266" s="187"/>
      <c r="AI266" s="187"/>
      <c r="AJ266" s="177"/>
    </row>
    <row r="267" spans="2:36" s="36" customFormat="1" ht="50.5" customHeight="1" x14ac:dyDescent="0.35">
      <c r="B267" s="177"/>
      <c r="C267" s="177"/>
      <c r="D267" s="177"/>
      <c r="E267" s="176"/>
      <c r="F267" s="176"/>
      <c r="G267" s="176"/>
      <c r="H267" s="177"/>
      <c r="I267" s="177"/>
      <c r="J267" s="12" t="s">
        <v>127</v>
      </c>
      <c r="K267" s="8" t="s">
        <v>128</v>
      </c>
      <c r="L267" s="8" t="s">
        <v>85</v>
      </c>
      <c r="M267" s="53">
        <v>34</v>
      </c>
      <c r="N267" s="187"/>
      <c r="O267" s="177"/>
      <c r="P267" s="177"/>
      <c r="Q267" s="177"/>
      <c r="R267" s="180"/>
      <c r="S267" s="180"/>
      <c r="T267" s="182"/>
      <c r="U267" s="182"/>
      <c r="V267" s="184"/>
      <c r="W267" s="185"/>
      <c r="X267" s="185"/>
      <c r="Y267" s="185"/>
      <c r="Z267" s="185"/>
      <c r="AA267" s="185"/>
      <c r="AB267" s="185"/>
      <c r="AC267" s="187"/>
      <c r="AD267" s="190"/>
      <c r="AE267" s="190"/>
      <c r="AF267" s="177"/>
      <c r="AG267" s="187"/>
      <c r="AH267" s="187"/>
      <c r="AI267" s="187"/>
      <c r="AJ267" s="177"/>
    </row>
    <row r="268" spans="2:36" s="36" customFormat="1" ht="89.15" customHeight="1" x14ac:dyDescent="0.35">
      <c r="B268" s="177" t="s">
        <v>309</v>
      </c>
      <c r="C268" s="177" t="s">
        <v>302</v>
      </c>
      <c r="D268" s="177" t="s">
        <v>106</v>
      </c>
      <c r="E268" s="176" t="s">
        <v>67</v>
      </c>
      <c r="F268" s="176" t="s">
        <v>134</v>
      </c>
      <c r="G268" s="176" t="s">
        <v>147</v>
      </c>
      <c r="H268" s="177" t="s">
        <v>70</v>
      </c>
      <c r="I268" s="177" t="s">
        <v>79</v>
      </c>
      <c r="J268" s="12" t="s">
        <v>215</v>
      </c>
      <c r="K268" s="8" t="s">
        <v>107</v>
      </c>
      <c r="L268" s="8" t="s">
        <v>86</v>
      </c>
      <c r="M268" s="53">
        <v>40</v>
      </c>
      <c r="N268" s="187" t="s">
        <v>108</v>
      </c>
      <c r="O268" s="177" t="s">
        <v>300</v>
      </c>
      <c r="P268" s="177" t="s">
        <v>75</v>
      </c>
      <c r="Q268" s="177" t="s">
        <v>76</v>
      </c>
      <c r="R268" s="180" t="s">
        <v>77</v>
      </c>
      <c r="S268" s="180" t="s">
        <v>109</v>
      </c>
      <c r="T268" s="182">
        <f>V268+Y268</f>
        <v>84331.72</v>
      </c>
      <c r="U268" s="182" t="s">
        <v>79</v>
      </c>
      <c r="V268" s="212">
        <v>71681.960000000006</v>
      </c>
      <c r="W268" s="185" t="s">
        <v>79</v>
      </c>
      <c r="X268" s="185" t="s">
        <v>79</v>
      </c>
      <c r="Y268" s="185">
        <v>12649.76</v>
      </c>
      <c r="Z268" s="185" t="s">
        <v>98</v>
      </c>
      <c r="AA268" s="185" t="s">
        <v>79</v>
      </c>
      <c r="AB268" s="185">
        <v>9370.19</v>
      </c>
      <c r="AC268" s="187" t="s">
        <v>149</v>
      </c>
      <c r="AD268" s="190" t="s">
        <v>79</v>
      </c>
      <c r="AE268" s="190">
        <f>V268+Y268</f>
        <v>84331.72</v>
      </c>
      <c r="AF268" s="187" t="s">
        <v>79</v>
      </c>
      <c r="AG268" s="187" t="s">
        <v>33</v>
      </c>
      <c r="AH268" s="187" t="s">
        <v>165</v>
      </c>
      <c r="AI268" s="187" t="s">
        <v>183</v>
      </c>
      <c r="AJ268" s="187"/>
    </row>
    <row r="269" spans="2:36" s="36" customFormat="1" ht="86.15" customHeight="1" x14ac:dyDescent="0.35">
      <c r="B269" s="177"/>
      <c r="C269" s="177"/>
      <c r="D269" s="177"/>
      <c r="E269" s="176"/>
      <c r="F269" s="176"/>
      <c r="G269" s="176"/>
      <c r="H269" s="177"/>
      <c r="I269" s="177"/>
      <c r="J269" s="12" t="s">
        <v>111</v>
      </c>
      <c r="K269" s="8" t="s">
        <v>112</v>
      </c>
      <c r="L269" s="8" t="s">
        <v>85</v>
      </c>
      <c r="M269" s="53">
        <v>1</v>
      </c>
      <c r="N269" s="187"/>
      <c r="O269" s="177"/>
      <c r="P269" s="177"/>
      <c r="Q269" s="177"/>
      <c r="R269" s="180"/>
      <c r="S269" s="180"/>
      <c r="T269" s="182"/>
      <c r="U269" s="182"/>
      <c r="V269" s="231"/>
      <c r="W269" s="185"/>
      <c r="X269" s="185"/>
      <c r="Y269" s="185"/>
      <c r="Z269" s="185"/>
      <c r="AA269" s="185"/>
      <c r="AB269" s="185"/>
      <c r="AC269" s="187"/>
      <c r="AD269" s="190"/>
      <c r="AE269" s="190"/>
      <c r="AF269" s="177"/>
      <c r="AG269" s="187"/>
      <c r="AH269" s="187"/>
      <c r="AI269" s="187"/>
      <c r="AJ269" s="177"/>
    </row>
    <row r="270" spans="2:36" s="36" customFormat="1" ht="54" customHeight="1" x14ac:dyDescent="0.35">
      <c r="B270" s="177"/>
      <c r="C270" s="177"/>
      <c r="D270" s="177"/>
      <c r="E270" s="176"/>
      <c r="F270" s="176"/>
      <c r="G270" s="176"/>
      <c r="H270" s="177"/>
      <c r="I270" s="177"/>
      <c r="J270" s="12" t="s">
        <v>127</v>
      </c>
      <c r="K270" s="8" t="s">
        <v>128</v>
      </c>
      <c r="L270" s="8" t="s">
        <v>85</v>
      </c>
      <c r="M270" s="53">
        <v>3</v>
      </c>
      <c r="N270" s="187"/>
      <c r="O270" s="177"/>
      <c r="P270" s="177"/>
      <c r="Q270" s="177"/>
      <c r="R270" s="180"/>
      <c r="S270" s="180"/>
      <c r="T270" s="182"/>
      <c r="U270" s="182"/>
      <c r="V270" s="184"/>
      <c r="W270" s="185"/>
      <c r="X270" s="185"/>
      <c r="Y270" s="185"/>
      <c r="Z270" s="185"/>
      <c r="AA270" s="185"/>
      <c r="AB270" s="185"/>
      <c r="AC270" s="187"/>
      <c r="AD270" s="190"/>
      <c r="AE270" s="190"/>
      <c r="AF270" s="177"/>
      <c r="AG270" s="187"/>
      <c r="AH270" s="187"/>
      <c r="AI270" s="187"/>
      <c r="AJ270" s="177"/>
    </row>
    <row r="271" spans="2:36" s="36" customFormat="1" ht="89.15" customHeight="1" x14ac:dyDescent="0.35">
      <c r="B271" s="177" t="s">
        <v>310</v>
      </c>
      <c r="C271" s="177" t="s">
        <v>297</v>
      </c>
      <c r="D271" s="177" t="s">
        <v>106</v>
      </c>
      <c r="E271" s="176" t="s">
        <v>67</v>
      </c>
      <c r="F271" s="176" t="s">
        <v>134</v>
      </c>
      <c r="G271" s="176" t="s">
        <v>147</v>
      </c>
      <c r="H271" s="177" t="s">
        <v>70</v>
      </c>
      <c r="I271" s="177" t="s">
        <v>79</v>
      </c>
      <c r="J271" s="12" t="s">
        <v>215</v>
      </c>
      <c r="K271" s="8" t="s">
        <v>107</v>
      </c>
      <c r="L271" s="8" t="s">
        <v>86</v>
      </c>
      <c r="M271" s="53">
        <v>40</v>
      </c>
      <c r="N271" s="187" t="s">
        <v>108</v>
      </c>
      <c r="O271" s="177" t="s">
        <v>300</v>
      </c>
      <c r="P271" s="177" t="s">
        <v>75</v>
      </c>
      <c r="Q271" s="177" t="s">
        <v>76</v>
      </c>
      <c r="R271" s="180" t="s">
        <v>77</v>
      </c>
      <c r="S271" s="180" t="s">
        <v>109</v>
      </c>
      <c r="T271" s="182">
        <f>V271+Y271</f>
        <v>46970</v>
      </c>
      <c r="U271" s="182" t="s">
        <v>79</v>
      </c>
      <c r="V271" s="212">
        <v>39924.5</v>
      </c>
      <c r="W271" s="185" t="s">
        <v>79</v>
      </c>
      <c r="X271" s="185" t="s">
        <v>79</v>
      </c>
      <c r="Y271" s="185">
        <v>7045.5</v>
      </c>
      <c r="Z271" s="185" t="s">
        <v>98</v>
      </c>
      <c r="AA271" s="185" t="s">
        <v>79</v>
      </c>
      <c r="AB271" s="185">
        <v>5218.8900000000003</v>
      </c>
      <c r="AC271" s="187" t="s">
        <v>149</v>
      </c>
      <c r="AD271" s="190" t="s">
        <v>79</v>
      </c>
      <c r="AE271" s="190">
        <f>V271+Y271</f>
        <v>46970</v>
      </c>
      <c r="AF271" s="187" t="s">
        <v>79</v>
      </c>
      <c r="AG271" s="187" t="s">
        <v>33</v>
      </c>
      <c r="AH271" s="187" t="s">
        <v>261</v>
      </c>
      <c r="AI271" s="187" t="s">
        <v>264</v>
      </c>
      <c r="AJ271" s="187"/>
    </row>
    <row r="272" spans="2:36" s="36" customFormat="1" ht="86.15" customHeight="1" x14ac:dyDescent="0.35">
      <c r="B272" s="177"/>
      <c r="C272" s="177"/>
      <c r="D272" s="177"/>
      <c r="E272" s="176"/>
      <c r="F272" s="176"/>
      <c r="G272" s="176"/>
      <c r="H272" s="177"/>
      <c r="I272" s="177"/>
      <c r="J272" s="12" t="s">
        <v>111</v>
      </c>
      <c r="K272" s="8" t="s">
        <v>112</v>
      </c>
      <c r="L272" s="8" t="s">
        <v>85</v>
      </c>
      <c r="M272" s="53">
        <v>2</v>
      </c>
      <c r="N272" s="187"/>
      <c r="O272" s="177"/>
      <c r="P272" s="177"/>
      <c r="Q272" s="177"/>
      <c r="R272" s="180"/>
      <c r="S272" s="180"/>
      <c r="T272" s="182"/>
      <c r="U272" s="182"/>
      <c r="V272" s="231"/>
      <c r="W272" s="185"/>
      <c r="X272" s="185"/>
      <c r="Y272" s="185"/>
      <c r="Z272" s="185"/>
      <c r="AA272" s="185"/>
      <c r="AB272" s="185"/>
      <c r="AC272" s="187"/>
      <c r="AD272" s="190"/>
      <c r="AE272" s="190"/>
      <c r="AF272" s="177"/>
      <c r="AG272" s="187"/>
      <c r="AH272" s="187"/>
      <c r="AI272" s="187"/>
      <c r="AJ272" s="177"/>
    </row>
    <row r="273" spans="2:36" s="36" customFormat="1" ht="88.5" customHeight="1" x14ac:dyDescent="0.35">
      <c r="B273" s="177"/>
      <c r="C273" s="177"/>
      <c r="D273" s="177"/>
      <c r="E273" s="176"/>
      <c r="F273" s="176"/>
      <c r="G273" s="176"/>
      <c r="H273" s="177"/>
      <c r="I273" s="177"/>
      <c r="J273" s="12" t="s">
        <v>127</v>
      </c>
      <c r="K273" s="8" t="s">
        <v>128</v>
      </c>
      <c r="L273" s="8" t="s">
        <v>85</v>
      </c>
      <c r="M273" s="53">
        <v>35</v>
      </c>
      <c r="N273" s="187"/>
      <c r="O273" s="177"/>
      <c r="P273" s="177"/>
      <c r="Q273" s="177"/>
      <c r="R273" s="180"/>
      <c r="S273" s="180"/>
      <c r="T273" s="182"/>
      <c r="U273" s="182"/>
      <c r="V273" s="184"/>
      <c r="W273" s="185"/>
      <c r="X273" s="185"/>
      <c r="Y273" s="185"/>
      <c r="Z273" s="185"/>
      <c r="AA273" s="185"/>
      <c r="AB273" s="185"/>
      <c r="AC273" s="187"/>
      <c r="AD273" s="190"/>
      <c r="AE273" s="190"/>
      <c r="AF273" s="177"/>
      <c r="AG273" s="187"/>
      <c r="AH273" s="187"/>
      <c r="AI273" s="187"/>
      <c r="AJ273" s="177"/>
    </row>
    <row r="274" spans="2:36" ht="39" x14ac:dyDescent="0.3">
      <c r="B274" s="177" t="s">
        <v>311</v>
      </c>
      <c r="C274" s="177" t="s">
        <v>304</v>
      </c>
      <c r="D274" s="177" t="s">
        <v>66</v>
      </c>
      <c r="E274" s="176" t="s">
        <v>67</v>
      </c>
      <c r="F274" s="176" t="s">
        <v>132</v>
      </c>
      <c r="G274" s="176" t="s">
        <v>69</v>
      </c>
      <c r="H274" s="177" t="s">
        <v>70</v>
      </c>
      <c r="I274" s="177" t="s">
        <v>79</v>
      </c>
      <c r="J274" s="12" t="s">
        <v>113</v>
      </c>
      <c r="K274" s="8" t="s">
        <v>114</v>
      </c>
      <c r="L274" s="8" t="s">
        <v>115</v>
      </c>
      <c r="M274" s="8">
        <v>1</v>
      </c>
      <c r="N274" s="187" t="s">
        <v>108</v>
      </c>
      <c r="O274" s="177" t="s">
        <v>305</v>
      </c>
      <c r="P274" s="177" t="s">
        <v>75</v>
      </c>
      <c r="Q274" s="177" t="s">
        <v>76</v>
      </c>
      <c r="R274" s="180" t="s">
        <v>77</v>
      </c>
      <c r="S274" s="180" t="s">
        <v>109</v>
      </c>
      <c r="T274" s="182">
        <f>V274+Y274</f>
        <v>81926.48</v>
      </c>
      <c r="U274" s="182" t="s">
        <v>79</v>
      </c>
      <c r="V274" s="185">
        <v>69637.509999999995</v>
      </c>
      <c r="W274" s="185" t="s">
        <v>79</v>
      </c>
      <c r="X274" s="185" t="s">
        <v>79</v>
      </c>
      <c r="Y274" s="185">
        <v>12288.97</v>
      </c>
      <c r="Z274" s="185" t="s">
        <v>79</v>
      </c>
      <c r="AA274" s="185" t="s">
        <v>79</v>
      </c>
      <c r="AB274" s="185">
        <v>9102.94</v>
      </c>
      <c r="AC274" s="187" t="s">
        <v>80</v>
      </c>
      <c r="AD274" s="190" t="s">
        <v>79</v>
      </c>
      <c r="AE274" s="190">
        <f>V274+Y274</f>
        <v>81926.48</v>
      </c>
      <c r="AF274" s="187" t="s">
        <v>79</v>
      </c>
      <c r="AG274" s="187" t="s">
        <v>33</v>
      </c>
      <c r="AH274" s="187" t="s">
        <v>165</v>
      </c>
      <c r="AI274" s="187" t="s">
        <v>425</v>
      </c>
      <c r="AJ274" s="187"/>
    </row>
    <row r="275" spans="2:36" ht="52" x14ac:dyDescent="0.3">
      <c r="B275" s="177"/>
      <c r="C275" s="177"/>
      <c r="D275" s="177"/>
      <c r="E275" s="176"/>
      <c r="F275" s="176"/>
      <c r="G275" s="176"/>
      <c r="H275" s="177"/>
      <c r="I275" s="177"/>
      <c r="J275" s="12" t="s">
        <v>116</v>
      </c>
      <c r="K275" s="8" t="s">
        <v>117</v>
      </c>
      <c r="L275" s="8" t="s">
        <v>85</v>
      </c>
      <c r="M275" s="8">
        <v>1</v>
      </c>
      <c r="N275" s="187"/>
      <c r="O275" s="177"/>
      <c r="P275" s="177"/>
      <c r="Q275" s="177"/>
      <c r="R275" s="180"/>
      <c r="S275" s="180"/>
      <c r="T275" s="182"/>
      <c r="U275" s="182"/>
      <c r="V275" s="185"/>
      <c r="W275" s="185"/>
      <c r="X275" s="185"/>
      <c r="Y275" s="185"/>
      <c r="Z275" s="185"/>
      <c r="AA275" s="185"/>
      <c r="AB275" s="185"/>
      <c r="AC275" s="187"/>
      <c r="AD275" s="190"/>
      <c r="AE275" s="190"/>
      <c r="AF275" s="177"/>
      <c r="AG275" s="187"/>
      <c r="AH275" s="187"/>
      <c r="AI275" s="187"/>
      <c r="AJ275" s="177"/>
    </row>
    <row r="276" spans="2:36" ht="39" x14ac:dyDescent="0.3">
      <c r="B276" s="177"/>
      <c r="C276" s="177"/>
      <c r="D276" s="177"/>
      <c r="E276" s="176"/>
      <c r="F276" s="176"/>
      <c r="G276" s="176"/>
      <c r="H276" s="177"/>
      <c r="I276" s="177"/>
      <c r="J276" s="12" t="s">
        <v>216</v>
      </c>
      <c r="K276" s="8" t="s">
        <v>118</v>
      </c>
      <c r="L276" s="8" t="s">
        <v>119</v>
      </c>
      <c r="M276" s="8">
        <v>1</v>
      </c>
      <c r="N276" s="187"/>
      <c r="O276" s="177"/>
      <c r="P276" s="177"/>
      <c r="Q276" s="177"/>
      <c r="R276" s="180"/>
      <c r="S276" s="180"/>
      <c r="T276" s="182"/>
      <c r="U276" s="182"/>
      <c r="V276" s="185"/>
      <c r="W276" s="185"/>
      <c r="X276" s="185"/>
      <c r="Y276" s="185"/>
      <c r="Z276" s="185"/>
      <c r="AA276" s="185"/>
      <c r="AB276" s="185"/>
      <c r="AC276" s="187"/>
      <c r="AD276" s="190"/>
      <c r="AE276" s="190"/>
      <c r="AF276" s="177"/>
      <c r="AG276" s="187"/>
      <c r="AH276" s="187"/>
      <c r="AI276" s="187"/>
      <c r="AJ276" s="177"/>
    </row>
    <row r="277" spans="2:36" ht="40.5" customHeight="1" x14ac:dyDescent="0.3">
      <c r="B277" s="177"/>
      <c r="C277" s="177"/>
      <c r="D277" s="177"/>
      <c r="E277" s="176"/>
      <c r="F277" s="176"/>
      <c r="G277" s="176"/>
      <c r="H277" s="177"/>
      <c r="I277" s="177"/>
      <c r="J277" s="12" t="s">
        <v>120</v>
      </c>
      <c r="K277" s="8" t="s">
        <v>121</v>
      </c>
      <c r="L277" s="8" t="s">
        <v>119</v>
      </c>
      <c r="M277" s="53">
        <v>1</v>
      </c>
      <c r="N277" s="187"/>
      <c r="O277" s="177"/>
      <c r="P277" s="177"/>
      <c r="Q277" s="177"/>
      <c r="R277" s="180"/>
      <c r="S277" s="180"/>
      <c r="T277" s="182"/>
      <c r="U277" s="182"/>
      <c r="V277" s="185"/>
      <c r="W277" s="185"/>
      <c r="X277" s="185"/>
      <c r="Y277" s="185"/>
      <c r="Z277" s="185"/>
      <c r="AA277" s="185"/>
      <c r="AB277" s="185"/>
      <c r="AC277" s="187"/>
      <c r="AD277" s="190"/>
      <c r="AE277" s="190"/>
      <c r="AF277" s="177"/>
      <c r="AG277" s="187"/>
      <c r="AH277" s="187"/>
      <c r="AI277" s="187"/>
      <c r="AJ277" s="177"/>
    </row>
    <row r="278" spans="2:36" ht="91" x14ac:dyDescent="0.3">
      <c r="B278" s="170" t="s">
        <v>585</v>
      </c>
      <c r="C278" s="170" t="s">
        <v>586</v>
      </c>
      <c r="D278" s="170" t="s">
        <v>66</v>
      </c>
      <c r="E278" s="270" t="s">
        <v>642</v>
      </c>
      <c r="F278" s="174" t="s">
        <v>134</v>
      </c>
      <c r="G278" s="176" t="s">
        <v>147</v>
      </c>
      <c r="H278" s="177" t="s">
        <v>70</v>
      </c>
      <c r="I278" s="177" t="s">
        <v>79</v>
      </c>
      <c r="J278" s="12" t="s">
        <v>215</v>
      </c>
      <c r="K278" s="8" t="s">
        <v>107</v>
      </c>
      <c r="L278" s="8" t="s">
        <v>86</v>
      </c>
      <c r="M278" s="53">
        <v>40</v>
      </c>
      <c r="N278" s="187" t="s">
        <v>108</v>
      </c>
      <c r="O278" s="177" t="s">
        <v>610</v>
      </c>
      <c r="P278" s="170" t="s">
        <v>75</v>
      </c>
      <c r="Q278" s="170" t="s">
        <v>76</v>
      </c>
      <c r="R278" s="228" t="s">
        <v>77</v>
      </c>
      <c r="S278" s="228" t="s">
        <v>109</v>
      </c>
      <c r="T278" s="182">
        <f>V278+Y278</f>
        <v>151800</v>
      </c>
      <c r="U278" s="182">
        <f>+T278/M279</f>
        <v>50600</v>
      </c>
      <c r="V278" s="212">
        <v>129030</v>
      </c>
      <c r="W278" s="185" t="s">
        <v>98</v>
      </c>
      <c r="X278" s="185" t="s">
        <v>98</v>
      </c>
      <c r="Y278" s="185">
        <v>22770</v>
      </c>
      <c r="Z278" s="185" t="s">
        <v>98</v>
      </c>
      <c r="AA278" s="185" t="s">
        <v>79</v>
      </c>
      <c r="AB278" s="185">
        <v>68200</v>
      </c>
      <c r="AC278" s="187" t="s">
        <v>149</v>
      </c>
      <c r="AD278" s="190" t="s">
        <v>79</v>
      </c>
      <c r="AE278" s="190">
        <f>V278+Y278</f>
        <v>151800</v>
      </c>
      <c r="AF278" s="177" t="s">
        <v>79</v>
      </c>
      <c r="AG278" s="187" t="s">
        <v>33</v>
      </c>
      <c r="AH278" s="187" t="s">
        <v>162</v>
      </c>
      <c r="AI278" s="187" t="s">
        <v>164</v>
      </c>
      <c r="AJ278" s="177"/>
    </row>
    <row r="279" spans="2:36" ht="62.5" customHeight="1" x14ac:dyDescent="0.3">
      <c r="B279" s="171"/>
      <c r="C279" s="171"/>
      <c r="D279" s="171"/>
      <c r="E279" s="288"/>
      <c r="F279" s="175"/>
      <c r="G279" s="176"/>
      <c r="H279" s="177"/>
      <c r="I279" s="177"/>
      <c r="J279" s="12" t="s">
        <v>111</v>
      </c>
      <c r="K279" s="8" t="s">
        <v>112</v>
      </c>
      <c r="L279" s="8" t="s">
        <v>85</v>
      </c>
      <c r="M279" s="53">
        <v>3</v>
      </c>
      <c r="N279" s="187"/>
      <c r="O279" s="177"/>
      <c r="P279" s="171"/>
      <c r="Q279" s="171"/>
      <c r="R279" s="229"/>
      <c r="S279" s="229"/>
      <c r="T279" s="182"/>
      <c r="U279" s="182"/>
      <c r="V279" s="231"/>
      <c r="W279" s="185"/>
      <c r="X279" s="185"/>
      <c r="Y279" s="185"/>
      <c r="Z279" s="185"/>
      <c r="AA279" s="185"/>
      <c r="AB279" s="185"/>
      <c r="AC279" s="187"/>
      <c r="AD279" s="190"/>
      <c r="AE279" s="190"/>
      <c r="AF279" s="177"/>
      <c r="AG279" s="187"/>
      <c r="AH279" s="187"/>
      <c r="AI279" s="187"/>
      <c r="AJ279" s="177"/>
    </row>
    <row r="280" spans="2:36" ht="111.65" customHeight="1" x14ac:dyDescent="0.3">
      <c r="B280" s="172"/>
      <c r="C280" s="172"/>
      <c r="D280" s="172"/>
      <c r="E280" s="289"/>
      <c r="F280" s="194"/>
      <c r="G280" s="176"/>
      <c r="H280" s="177"/>
      <c r="I280" s="177"/>
      <c r="J280" s="12" t="s">
        <v>127</v>
      </c>
      <c r="K280" s="8" t="s">
        <v>128</v>
      </c>
      <c r="L280" s="8" t="s">
        <v>85</v>
      </c>
      <c r="M280" s="53">
        <v>102</v>
      </c>
      <c r="N280" s="187"/>
      <c r="O280" s="177"/>
      <c r="P280" s="172"/>
      <c r="Q280" s="172"/>
      <c r="R280" s="179"/>
      <c r="S280" s="179"/>
      <c r="T280" s="182"/>
      <c r="U280" s="182"/>
      <c r="V280" s="184"/>
      <c r="W280" s="185"/>
      <c r="X280" s="185"/>
      <c r="Y280" s="185"/>
      <c r="Z280" s="185"/>
      <c r="AA280" s="185"/>
      <c r="AB280" s="185"/>
      <c r="AC280" s="187"/>
      <c r="AD280" s="190"/>
      <c r="AE280" s="190"/>
      <c r="AF280" s="177"/>
      <c r="AG280" s="187"/>
      <c r="AH280" s="187"/>
      <c r="AI280" s="187"/>
      <c r="AJ280" s="177"/>
    </row>
    <row r="281" spans="2:36" ht="91" x14ac:dyDescent="0.3">
      <c r="B281" s="170" t="s">
        <v>588</v>
      </c>
      <c r="C281" s="170" t="s">
        <v>589</v>
      </c>
      <c r="D281" s="170" t="s">
        <v>66</v>
      </c>
      <c r="E281" s="270" t="s">
        <v>642</v>
      </c>
      <c r="F281" s="174" t="s">
        <v>134</v>
      </c>
      <c r="G281" s="176" t="s">
        <v>147</v>
      </c>
      <c r="H281" s="177" t="s">
        <v>70</v>
      </c>
      <c r="I281" s="177" t="s">
        <v>79</v>
      </c>
      <c r="J281" s="12" t="s">
        <v>215</v>
      </c>
      <c r="K281" s="8" t="s">
        <v>107</v>
      </c>
      <c r="L281" s="8" t="s">
        <v>86</v>
      </c>
      <c r="M281" s="53">
        <v>40</v>
      </c>
      <c r="N281" s="187" t="s">
        <v>108</v>
      </c>
      <c r="O281" s="177" t="s">
        <v>610</v>
      </c>
      <c r="P281" s="170" t="s">
        <v>75</v>
      </c>
      <c r="Q281" s="170" t="s">
        <v>76</v>
      </c>
      <c r="R281" s="228" t="s">
        <v>77</v>
      </c>
      <c r="S281" s="228" t="s">
        <v>109</v>
      </c>
      <c r="T281" s="182">
        <f>V281+Y281</f>
        <v>103500</v>
      </c>
      <c r="U281" s="182">
        <f>+T281/M282</f>
        <v>51750</v>
      </c>
      <c r="V281" s="185">
        <v>87975</v>
      </c>
      <c r="W281" s="185" t="s">
        <v>98</v>
      </c>
      <c r="X281" s="185" t="s">
        <v>98</v>
      </c>
      <c r="Y281" s="185">
        <v>15525</v>
      </c>
      <c r="Z281" s="185" t="s">
        <v>98</v>
      </c>
      <c r="AA281" s="185" t="s">
        <v>79</v>
      </c>
      <c r="AB281" s="185">
        <v>46500</v>
      </c>
      <c r="AC281" s="187" t="s">
        <v>149</v>
      </c>
      <c r="AD281" s="190" t="s">
        <v>79</v>
      </c>
      <c r="AE281" s="190">
        <f>V281+Y281</f>
        <v>103500</v>
      </c>
      <c r="AF281" s="177" t="s">
        <v>79</v>
      </c>
      <c r="AG281" s="187" t="s">
        <v>33</v>
      </c>
      <c r="AH281" s="187" t="s">
        <v>162</v>
      </c>
      <c r="AI281" s="187" t="s">
        <v>164</v>
      </c>
      <c r="AJ281" s="177"/>
    </row>
    <row r="282" spans="2:36" ht="62.5" customHeight="1" x14ac:dyDescent="0.3">
      <c r="B282" s="171"/>
      <c r="C282" s="171"/>
      <c r="D282" s="171"/>
      <c r="E282" s="288"/>
      <c r="F282" s="175"/>
      <c r="G282" s="176"/>
      <c r="H282" s="177"/>
      <c r="I282" s="177"/>
      <c r="J282" s="12" t="s">
        <v>111</v>
      </c>
      <c r="K282" s="8" t="s">
        <v>112</v>
      </c>
      <c r="L282" s="8" t="s">
        <v>85</v>
      </c>
      <c r="M282" s="53">
        <v>2</v>
      </c>
      <c r="N282" s="187"/>
      <c r="O282" s="177"/>
      <c r="P282" s="171"/>
      <c r="Q282" s="171"/>
      <c r="R282" s="229"/>
      <c r="S282" s="229"/>
      <c r="T282" s="182"/>
      <c r="U282" s="182"/>
      <c r="V282" s="185"/>
      <c r="W282" s="185"/>
      <c r="X282" s="185"/>
      <c r="Y282" s="185"/>
      <c r="Z282" s="185"/>
      <c r="AA282" s="185"/>
      <c r="AB282" s="185"/>
      <c r="AC282" s="187"/>
      <c r="AD282" s="190"/>
      <c r="AE282" s="190"/>
      <c r="AF282" s="177"/>
      <c r="AG282" s="187"/>
      <c r="AH282" s="187"/>
      <c r="AI282" s="187"/>
      <c r="AJ282" s="177"/>
    </row>
    <row r="283" spans="2:36" ht="131.15" customHeight="1" x14ac:dyDescent="0.3">
      <c r="B283" s="172"/>
      <c r="C283" s="172"/>
      <c r="D283" s="172"/>
      <c r="E283" s="289"/>
      <c r="F283" s="194"/>
      <c r="G283" s="176"/>
      <c r="H283" s="177"/>
      <c r="I283" s="177"/>
      <c r="J283" s="12" t="s">
        <v>127</v>
      </c>
      <c r="K283" s="8" t="s">
        <v>128</v>
      </c>
      <c r="L283" s="8" t="s">
        <v>85</v>
      </c>
      <c r="M283" s="53">
        <v>70</v>
      </c>
      <c r="N283" s="187"/>
      <c r="O283" s="177"/>
      <c r="P283" s="172"/>
      <c r="Q283" s="172"/>
      <c r="R283" s="179"/>
      <c r="S283" s="179"/>
      <c r="T283" s="182"/>
      <c r="U283" s="182"/>
      <c r="V283" s="185"/>
      <c r="W283" s="185"/>
      <c r="X283" s="185"/>
      <c r="Y283" s="185"/>
      <c r="Z283" s="185"/>
      <c r="AA283" s="185"/>
      <c r="AB283" s="185"/>
      <c r="AC283" s="187"/>
      <c r="AD283" s="190"/>
      <c r="AE283" s="190"/>
      <c r="AF283" s="177"/>
      <c r="AG283" s="187"/>
      <c r="AH283" s="187"/>
      <c r="AI283" s="187"/>
      <c r="AJ283" s="177"/>
    </row>
    <row r="284" spans="2:36" ht="91" x14ac:dyDescent="0.3">
      <c r="B284" s="170" t="s">
        <v>590</v>
      </c>
      <c r="C284" s="170" t="s">
        <v>591</v>
      </c>
      <c r="D284" s="170" t="s">
        <v>66</v>
      </c>
      <c r="E284" s="270" t="s">
        <v>642</v>
      </c>
      <c r="F284" s="174" t="s">
        <v>134</v>
      </c>
      <c r="G284" s="176" t="s">
        <v>147</v>
      </c>
      <c r="H284" s="177" t="s">
        <v>70</v>
      </c>
      <c r="I284" s="177" t="s">
        <v>79</v>
      </c>
      <c r="J284" s="12" t="s">
        <v>215</v>
      </c>
      <c r="K284" s="8" t="s">
        <v>107</v>
      </c>
      <c r="L284" s="8" t="s">
        <v>86</v>
      </c>
      <c r="M284" s="53">
        <v>40</v>
      </c>
      <c r="N284" s="187" t="s">
        <v>108</v>
      </c>
      <c r="O284" s="177" t="s">
        <v>610</v>
      </c>
      <c r="P284" s="170" t="s">
        <v>75</v>
      </c>
      <c r="Q284" s="170" t="s">
        <v>76</v>
      </c>
      <c r="R284" s="228" t="s">
        <v>77</v>
      </c>
      <c r="S284" s="228" t="s">
        <v>109</v>
      </c>
      <c r="T284" s="182">
        <f>V284+Y284</f>
        <v>17250</v>
      </c>
      <c r="U284" s="182">
        <f>+T284/M285</f>
        <v>17250</v>
      </c>
      <c r="V284" s="185">
        <v>14662.5</v>
      </c>
      <c r="W284" s="185" t="s">
        <v>98</v>
      </c>
      <c r="X284" s="185" t="s">
        <v>98</v>
      </c>
      <c r="Y284" s="185">
        <v>2587.5</v>
      </c>
      <c r="Z284" s="185" t="s">
        <v>98</v>
      </c>
      <c r="AA284" s="185" t="s">
        <v>79</v>
      </c>
      <c r="AB284" s="185">
        <v>7750</v>
      </c>
      <c r="AC284" s="187" t="s">
        <v>149</v>
      </c>
      <c r="AD284" s="190" t="s">
        <v>79</v>
      </c>
      <c r="AE284" s="190">
        <f>V284+Y284</f>
        <v>17250</v>
      </c>
      <c r="AF284" s="177" t="s">
        <v>79</v>
      </c>
      <c r="AG284" s="187" t="s">
        <v>33</v>
      </c>
      <c r="AH284" s="187" t="s">
        <v>162</v>
      </c>
      <c r="AI284" s="187" t="s">
        <v>164</v>
      </c>
      <c r="AJ284" s="177"/>
    </row>
    <row r="285" spans="2:36" ht="62.5" customHeight="1" x14ac:dyDescent="0.3">
      <c r="B285" s="171"/>
      <c r="C285" s="171"/>
      <c r="D285" s="171"/>
      <c r="E285" s="288"/>
      <c r="F285" s="175"/>
      <c r="G285" s="176"/>
      <c r="H285" s="177"/>
      <c r="I285" s="177"/>
      <c r="J285" s="12" t="s">
        <v>111</v>
      </c>
      <c r="K285" s="8" t="s">
        <v>112</v>
      </c>
      <c r="L285" s="8" t="s">
        <v>85</v>
      </c>
      <c r="M285" s="53">
        <v>1</v>
      </c>
      <c r="N285" s="187"/>
      <c r="O285" s="177"/>
      <c r="P285" s="171"/>
      <c r="Q285" s="171"/>
      <c r="R285" s="229"/>
      <c r="S285" s="229"/>
      <c r="T285" s="182"/>
      <c r="U285" s="182"/>
      <c r="V285" s="185"/>
      <c r="W285" s="185"/>
      <c r="X285" s="185"/>
      <c r="Y285" s="185"/>
      <c r="Z285" s="185"/>
      <c r="AA285" s="185"/>
      <c r="AB285" s="185"/>
      <c r="AC285" s="187"/>
      <c r="AD285" s="190"/>
      <c r="AE285" s="190"/>
      <c r="AF285" s="177"/>
      <c r="AG285" s="187"/>
      <c r="AH285" s="187"/>
      <c r="AI285" s="187"/>
      <c r="AJ285" s="177"/>
    </row>
    <row r="286" spans="2:36" ht="39" x14ac:dyDescent="0.3">
      <c r="B286" s="172"/>
      <c r="C286" s="172"/>
      <c r="D286" s="172"/>
      <c r="E286" s="289"/>
      <c r="F286" s="194"/>
      <c r="G286" s="176"/>
      <c r="H286" s="177"/>
      <c r="I286" s="177"/>
      <c r="J286" s="12" t="s">
        <v>127</v>
      </c>
      <c r="K286" s="8" t="s">
        <v>128</v>
      </c>
      <c r="L286" s="8" t="s">
        <v>85</v>
      </c>
      <c r="M286" s="53">
        <v>10</v>
      </c>
      <c r="N286" s="187"/>
      <c r="O286" s="177"/>
      <c r="P286" s="172"/>
      <c r="Q286" s="172"/>
      <c r="R286" s="179"/>
      <c r="S286" s="179"/>
      <c r="T286" s="182"/>
      <c r="U286" s="182"/>
      <c r="V286" s="185"/>
      <c r="W286" s="185"/>
      <c r="X286" s="185"/>
      <c r="Y286" s="185"/>
      <c r="Z286" s="185"/>
      <c r="AA286" s="185"/>
      <c r="AB286" s="185"/>
      <c r="AC286" s="187"/>
      <c r="AD286" s="190"/>
      <c r="AE286" s="190"/>
      <c r="AF286" s="177"/>
      <c r="AG286" s="187"/>
      <c r="AH286" s="187"/>
      <c r="AI286" s="187"/>
      <c r="AJ286" s="177"/>
    </row>
    <row r="287" spans="2:36" ht="91" x14ac:dyDescent="0.3">
      <c r="B287" s="170" t="s">
        <v>592</v>
      </c>
      <c r="C287" s="170" t="s">
        <v>593</v>
      </c>
      <c r="D287" s="170" t="s">
        <v>66</v>
      </c>
      <c r="E287" s="270" t="s">
        <v>642</v>
      </c>
      <c r="F287" s="174" t="s">
        <v>134</v>
      </c>
      <c r="G287" s="176" t="s">
        <v>147</v>
      </c>
      <c r="H287" s="177" t="s">
        <v>70</v>
      </c>
      <c r="I287" s="177" t="s">
        <v>79</v>
      </c>
      <c r="J287" s="12" t="s">
        <v>215</v>
      </c>
      <c r="K287" s="8" t="s">
        <v>107</v>
      </c>
      <c r="L287" s="8" t="s">
        <v>86</v>
      </c>
      <c r="M287" s="53">
        <v>40</v>
      </c>
      <c r="N287" s="187" t="s">
        <v>108</v>
      </c>
      <c r="O287" s="177" t="s">
        <v>610</v>
      </c>
      <c r="P287" s="170" t="s">
        <v>75</v>
      </c>
      <c r="Q287" s="170" t="s">
        <v>76</v>
      </c>
      <c r="R287" s="228" t="s">
        <v>77</v>
      </c>
      <c r="S287" s="228" t="s">
        <v>109</v>
      </c>
      <c r="T287" s="182">
        <f>V287+Y287</f>
        <v>62100</v>
      </c>
      <c r="U287" s="182">
        <f>+T287/M288</f>
        <v>31050</v>
      </c>
      <c r="V287" s="185">
        <v>52785</v>
      </c>
      <c r="W287" s="185" t="s">
        <v>98</v>
      </c>
      <c r="X287" s="185" t="s">
        <v>98</v>
      </c>
      <c r="Y287" s="185">
        <v>9315</v>
      </c>
      <c r="Z287" s="185" t="s">
        <v>98</v>
      </c>
      <c r="AA287" s="185" t="s">
        <v>79</v>
      </c>
      <c r="AB287" s="185">
        <v>27900</v>
      </c>
      <c r="AC287" s="187" t="s">
        <v>149</v>
      </c>
      <c r="AD287" s="190" t="s">
        <v>79</v>
      </c>
      <c r="AE287" s="190">
        <f>V287+Y287</f>
        <v>62100</v>
      </c>
      <c r="AF287" s="177" t="s">
        <v>79</v>
      </c>
      <c r="AG287" s="187" t="s">
        <v>33</v>
      </c>
      <c r="AH287" s="187" t="s">
        <v>164</v>
      </c>
      <c r="AI287" s="187" t="s">
        <v>165</v>
      </c>
      <c r="AJ287" s="177"/>
    </row>
    <row r="288" spans="2:36" ht="62.5" customHeight="1" x14ac:dyDescent="0.3">
      <c r="B288" s="171"/>
      <c r="C288" s="171"/>
      <c r="D288" s="171"/>
      <c r="E288" s="288"/>
      <c r="F288" s="175"/>
      <c r="G288" s="176"/>
      <c r="H288" s="177"/>
      <c r="I288" s="177"/>
      <c r="J288" s="12" t="s">
        <v>111</v>
      </c>
      <c r="K288" s="8" t="s">
        <v>112</v>
      </c>
      <c r="L288" s="8" t="s">
        <v>85</v>
      </c>
      <c r="M288" s="53">
        <v>2</v>
      </c>
      <c r="N288" s="187"/>
      <c r="O288" s="177"/>
      <c r="P288" s="171"/>
      <c r="Q288" s="171"/>
      <c r="R288" s="229"/>
      <c r="S288" s="229"/>
      <c r="T288" s="182"/>
      <c r="U288" s="182"/>
      <c r="V288" s="185"/>
      <c r="W288" s="185"/>
      <c r="X288" s="185"/>
      <c r="Y288" s="185"/>
      <c r="Z288" s="185"/>
      <c r="AA288" s="185"/>
      <c r="AB288" s="185"/>
      <c r="AC288" s="187"/>
      <c r="AD288" s="190"/>
      <c r="AE288" s="190"/>
      <c r="AF288" s="177"/>
      <c r="AG288" s="187"/>
      <c r="AH288" s="187"/>
      <c r="AI288" s="187"/>
      <c r="AJ288" s="177"/>
    </row>
    <row r="289" spans="2:36" ht="115.5" customHeight="1" x14ac:dyDescent="0.3">
      <c r="B289" s="172"/>
      <c r="C289" s="172"/>
      <c r="D289" s="172"/>
      <c r="E289" s="289"/>
      <c r="F289" s="194"/>
      <c r="G289" s="176"/>
      <c r="H289" s="177"/>
      <c r="I289" s="177"/>
      <c r="J289" s="12" t="s">
        <v>127</v>
      </c>
      <c r="K289" s="8" t="s">
        <v>128</v>
      </c>
      <c r="L289" s="8" t="s">
        <v>85</v>
      </c>
      <c r="M289" s="53">
        <v>42</v>
      </c>
      <c r="N289" s="187"/>
      <c r="O289" s="177"/>
      <c r="P289" s="172"/>
      <c r="Q289" s="172"/>
      <c r="R289" s="179"/>
      <c r="S289" s="179"/>
      <c r="T289" s="182"/>
      <c r="U289" s="182"/>
      <c r="V289" s="185"/>
      <c r="W289" s="185"/>
      <c r="X289" s="185"/>
      <c r="Y289" s="185"/>
      <c r="Z289" s="185"/>
      <c r="AA289" s="185"/>
      <c r="AB289" s="185"/>
      <c r="AC289" s="187"/>
      <c r="AD289" s="190"/>
      <c r="AE289" s="190"/>
      <c r="AF289" s="177"/>
      <c r="AG289" s="187"/>
      <c r="AH289" s="187"/>
      <c r="AI289" s="187"/>
      <c r="AJ289" s="177"/>
    </row>
    <row r="290" spans="2:36" ht="91" x14ac:dyDescent="0.3">
      <c r="B290" s="170" t="s">
        <v>594</v>
      </c>
      <c r="C290" s="170" t="s">
        <v>595</v>
      </c>
      <c r="D290" s="170" t="s">
        <v>66</v>
      </c>
      <c r="E290" s="270" t="s">
        <v>642</v>
      </c>
      <c r="F290" s="174" t="s">
        <v>134</v>
      </c>
      <c r="G290" s="176" t="s">
        <v>147</v>
      </c>
      <c r="H290" s="177" t="s">
        <v>70</v>
      </c>
      <c r="I290" s="177" t="s">
        <v>79</v>
      </c>
      <c r="J290" s="12" t="s">
        <v>215</v>
      </c>
      <c r="K290" s="8" t="s">
        <v>107</v>
      </c>
      <c r="L290" s="8" t="s">
        <v>86</v>
      </c>
      <c r="M290" s="53">
        <v>40</v>
      </c>
      <c r="N290" s="187" t="s">
        <v>108</v>
      </c>
      <c r="O290" s="177" t="s">
        <v>587</v>
      </c>
      <c r="P290" s="170" t="s">
        <v>75</v>
      </c>
      <c r="Q290" s="170" t="s">
        <v>76</v>
      </c>
      <c r="R290" s="228" t="s">
        <v>77</v>
      </c>
      <c r="S290" s="228" t="s">
        <v>109</v>
      </c>
      <c r="T290" s="182">
        <f>V290+Y290</f>
        <v>103500</v>
      </c>
      <c r="U290" s="182">
        <f>+T290/M294</f>
        <v>51750</v>
      </c>
      <c r="V290" s="185">
        <v>87975</v>
      </c>
      <c r="W290" s="185" t="s">
        <v>98</v>
      </c>
      <c r="X290" s="185" t="s">
        <v>79</v>
      </c>
      <c r="Y290" s="185">
        <v>15525</v>
      </c>
      <c r="Z290" s="185" t="s">
        <v>98</v>
      </c>
      <c r="AA290" s="185" t="s">
        <v>79</v>
      </c>
      <c r="AB290" s="185">
        <v>46500</v>
      </c>
      <c r="AC290" s="187" t="s">
        <v>149</v>
      </c>
      <c r="AD290" s="190" t="s">
        <v>79</v>
      </c>
      <c r="AE290" s="190">
        <f>V290+Y290</f>
        <v>103500</v>
      </c>
      <c r="AF290" s="177" t="s">
        <v>79</v>
      </c>
      <c r="AG290" s="187" t="s">
        <v>33</v>
      </c>
      <c r="AH290" s="187" t="s">
        <v>164</v>
      </c>
      <c r="AI290" s="187" t="s">
        <v>165</v>
      </c>
      <c r="AJ290" s="177"/>
    </row>
    <row r="291" spans="2:36" ht="62.5" customHeight="1" x14ac:dyDescent="0.3">
      <c r="B291" s="171"/>
      <c r="C291" s="171"/>
      <c r="D291" s="171"/>
      <c r="E291" s="288"/>
      <c r="F291" s="175"/>
      <c r="G291" s="176"/>
      <c r="H291" s="177"/>
      <c r="I291" s="177"/>
      <c r="J291" s="12" t="s">
        <v>111</v>
      </c>
      <c r="K291" s="8" t="s">
        <v>112</v>
      </c>
      <c r="L291" s="8" t="s">
        <v>85</v>
      </c>
      <c r="M291" s="53">
        <v>2</v>
      </c>
      <c r="N291" s="187"/>
      <c r="O291" s="177"/>
      <c r="P291" s="171"/>
      <c r="Q291" s="171"/>
      <c r="R291" s="229"/>
      <c r="S291" s="229"/>
      <c r="T291" s="182"/>
      <c r="U291" s="182"/>
      <c r="V291" s="185"/>
      <c r="W291" s="185"/>
      <c r="X291" s="185"/>
      <c r="Y291" s="185"/>
      <c r="Z291" s="185"/>
      <c r="AA291" s="185"/>
      <c r="AB291" s="185"/>
      <c r="AC291" s="187"/>
      <c r="AD291" s="190"/>
      <c r="AE291" s="190"/>
      <c r="AF291" s="177"/>
      <c r="AG291" s="187"/>
      <c r="AH291" s="187"/>
      <c r="AI291" s="187"/>
      <c r="AJ291" s="177"/>
    </row>
    <row r="292" spans="2:36" ht="74.150000000000006" customHeight="1" x14ac:dyDescent="0.3">
      <c r="B292" s="172"/>
      <c r="C292" s="172"/>
      <c r="D292" s="172"/>
      <c r="E292" s="289"/>
      <c r="F292" s="194"/>
      <c r="G292" s="176"/>
      <c r="H292" s="177"/>
      <c r="I292" s="177"/>
      <c r="J292" s="12" t="s">
        <v>127</v>
      </c>
      <c r="K292" s="8" t="s">
        <v>128</v>
      </c>
      <c r="L292" s="8" t="s">
        <v>85</v>
      </c>
      <c r="M292" s="53">
        <v>14</v>
      </c>
      <c r="N292" s="187"/>
      <c r="O292" s="177"/>
      <c r="P292" s="172"/>
      <c r="Q292" s="172"/>
      <c r="R292" s="179"/>
      <c r="S292" s="179"/>
      <c r="T292" s="182"/>
      <c r="U292" s="182"/>
      <c r="V292" s="185"/>
      <c r="W292" s="185"/>
      <c r="X292" s="185"/>
      <c r="Y292" s="185"/>
      <c r="Z292" s="185"/>
      <c r="AA292" s="185"/>
      <c r="AB292" s="185"/>
      <c r="AC292" s="187"/>
      <c r="AD292" s="190"/>
      <c r="AE292" s="190"/>
      <c r="AF292" s="177"/>
      <c r="AG292" s="187"/>
      <c r="AH292" s="187"/>
      <c r="AI292" s="187"/>
      <c r="AJ292" s="177"/>
    </row>
    <row r="293" spans="2:36" ht="57" customHeight="1" x14ac:dyDescent="0.3">
      <c r="B293" s="177" t="s">
        <v>596</v>
      </c>
      <c r="C293" s="177" t="s">
        <v>597</v>
      </c>
      <c r="D293" s="177" t="s">
        <v>66</v>
      </c>
      <c r="E293" s="176" t="s">
        <v>67</v>
      </c>
      <c r="F293" s="176" t="s">
        <v>132</v>
      </c>
      <c r="G293" s="176" t="s">
        <v>69</v>
      </c>
      <c r="H293" s="177" t="s">
        <v>70</v>
      </c>
      <c r="I293" s="177" t="s">
        <v>79</v>
      </c>
      <c r="J293" s="12" t="s">
        <v>113</v>
      </c>
      <c r="K293" s="8" t="s">
        <v>114</v>
      </c>
      <c r="L293" s="8" t="s">
        <v>115</v>
      </c>
      <c r="M293" s="8">
        <v>2</v>
      </c>
      <c r="N293" s="187" t="s">
        <v>108</v>
      </c>
      <c r="O293" s="177" t="s">
        <v>305</v>
      </c>
      <c r="P293" s="177" t="s">
        <v>75</v>
      </c>
      <c r="Q293" s="177" t="s">
        <v>76</v>
      </c>
      <c r="R293" s="180" t="s">
        <v>77</v>
      </c>
      <c r="S293" s="180" t="s">
        <v>109</v>
      </c>
      <c r="T293" s="182">
        <f>V293+Y293</f>
        <v>96600</v>
      </c>
      <c r="U293" s="182">
        <f>+T293/M293</f>
        <v>48300</v>
      </c>
      <c r="V293" s="185">
        <v>82110</v>
      </c>
      <c r="W293" s="185" t="s">
        <v>79</v>
      </c>
      <c r="X293" s="185" t="s">
        <v>79</v>
      </c>
      <c r="Y293" s="185">
        <v>14490</v>
      </c>
      <c r="Z293" s="185" t="s">
        <v>79</v>
      </c>
      <c r="AA293" s="185" t="s">
        <v>79</v>
      </c>
      <c r="AB293" s="185">
        <v>43400</v>
      </c>
      <c r="AC293" s="187" t="s">
        <v>80</v>
      </c>
      <c r="AD293" s="190" t="s">
        <v>79</v>
      </c>
      <c r="AE293" s="190">
        <f>V293+Y293</f>
        <v>96600</v>
      </c>
      <c r="AF293" s="177" t="s">
        <v>79</v>
      </c>
      <c r="AG293" s="187" t="s">
        <v>33</v>
      </c>
      <c r="AH293" s="187" t="s">
        <v>257</v>
      </c>
      <c r="AI293" s="187" t="s">
        <v>261</v>
      </c>
      <c r="AJ293" s="177"/>
    </row>
    <row r="294" spans="2:36" ht="52" x14ac:dyDescent="0.3">
      <c r="B294" s="177"/>
      <c r="C294" s="177"/>
      <c r="D294" s="177"/>
      <c r="E294" s="176"/>
      <c r="F294" s="176"/>
      <c r="G294" s="176"/>
      <c r="H294" s="177"/>
      <c r="I294" s="177"/>
      <c r="J294" s="12" t="s">
        <v>116</v>
      </c>
      <c r="K294" s="8" t="s">
        <v>117</v>
      </c>
      <c r="L294" s="8" t="s">
        <v>85</v>
      </c>
      <c r="M294" s="8">
        <v>2</v>
      </c>
      <c r="N294" s="187"/>
      <c r="O294" s="177"/>
      <c r="P294" s="177"/>
      <c r="Q294" s="177"/>
      <c r="R294" s="180"/>
      <c r="S294" s="180"/>
      <c r="T294" s="182"/>
      <c r="U294" s="182"/>
      <c r="V294" s="185"/>
      <c r="W294" s="185"/>
      <c r="X294" s="185"/>
      <c r="Y294" s="185"/>
      <c r="Z294" s="185"/>
      <c r="AA294" s="185"/>
      <c r="AB294" s="185"/>
      <c r="AC294" s="187"/>
      <c r="AD294" s="190"/>
      <c r="AE294" s="190"/>
      <c r="AF294" s="177"/>
      <c r="AG294" s="187"/>
      <c r="AH294" s="187"/>
      <c r="AI294" s="187"/>
      <c r="AJ294" s="177"/>
    </row>
    <row r="295" spans="2:36" ht="39" x14ac:dyDescent="0.3">
      <c r="B295" s="177"/>
      <c r="C295" s="177"/>
      <c r="D295" s="177"/>
      <c r="E295" s="176"/>
      <c r="F295" s="176"/>
      <c r="G295" s="176"/>
      <c r="H295" s="177"/>
      <c r="I295" s="177"/>
      <c r="J295" s="12" t="s">
        <v>216</v>
      </c>
      <c r="K295" s="8" t="s">
        <v>118</v>
      </c>
      <c r="L295" s="8" t="s">
        <v>119</v>
      </c>
      <c r="M295" s="8">
        <v>2</v>
      </c>
      <c r="N295" s="187"/>
      <c r="O295" s="177"/>
      <c r="P295" s="177"/>
      <c r="Q295" s="177"/>
      <c r="R295" s="180"/>
      <c r="S295" s="180"/>
      <c r="T295" s="182"/>
      <c r="U295" s="182"/>
      <c r="V295" s="185"/>
      <c r="W295" s="185"/>
      <c r="X295" s="185"/>
      <c r="Y295" s="185"/>
      <c r="Z295" s="185"/>
      <c r="AA295" s="185"/>
      <c r="AB295" s="185"/>
      <c r="AC295" s="187"/>
      <c r="AD295" s="190"/>
      <c r="AE295" s="190"/>
      <c r="AF295" s="177"/>
      <c r="AG295" s="187"/>
      <c r="AH295" s="187"/>
      <c r="AI295" s="187"/>
      <c r="AJ295" s="177"/>
    </row>
    <row r="296" spans="2:36" ht="26" x14ac:dyDescent="0.3">
      <c r="B296" s="177"/>
      <c r="C296" s="177"/>
      <c r="D296" s="177"/>
      <c r="E296" s="176"/>
      <c r="F296" s="176"/>
      <c r="G296" s="176"/>
      <c r="H296" s="177"/>
      <c r="I296" s="177"/>
      <c r="J296" s="12" t="s">
        <v>120</v>
      </c>
      <c r="K296" s="8" t="s">
        <v>121</v>
      </c>
      <c r="L296" s="8" t="s">
        <v>119</v>
      </c>
      <c r="M296" s="53">
        <v>2</v>
      </c>
      <c r="N296" s="187"/>
      <c r="O296" s="177"/>
      <c r="P296" s="177"/>
      <c r="Q296" s="177"/>
      <c r="R296" s="180"/>
      <c r="S296" s="180"/>
      <c r="T296" s="182"/>
      <c r="U296" s="182"/>
      <c r="V296" s="185"/>
      <c r="W296" s="185"/>
      <c r="X296" s="185"/>
      <c r="Y296" s="185"/>
      <c r="Z296" s="185"/>
      <c r="AA296" s="185"/>
      <c r="AB296" s="185"/>
      <c r="AC296" s="187"/>
      <c r="AD296" s="190"/>
      <c r="AE296" s="190"/>
      <c r="AF296" s="177"/>
      <c r="AG296" s="187"/>
      <c r="AH296" s="187"/>
      <c r="AI296" s="187"/>
      <c r="AJ296" s="177"/>
    </row>
    <row r="297" spans="2:36" s="36" customFormat="1" ht="91" x14ac:dyDescent="0.35">
      <c r="B297" s="170" t="s">
        <v>357</v>
      </c>
      <c r="C297" s="170" t="s">
        <v>358</v>
      </c>
      <c r="D297" s="170" t="s">
        <v>106</v>
      </c>
      <c r="E297" s="174" t="s">
        <v>67</v>
      </c>
      <c r="F297" s="227" t="s">
        <v>134</v>
      </c>
      <c r="G297" s="174" t="s">
        <v>147</v>
      </c>
      <c r="H297" s="235" t="s">
        <v>70</v>
      </c>
      <c r="I297" s="235" t="s">
        <v>79</v>
      </c>
      <c r="J297" s="12" t="s">
        <v>215</v>
      </c>
      <c r="K297" s="8" t="s">
        <v>107</v>
      </c>
      <c r="L297" s="8" t="s">
        <v>86</v>
      </c>
      <c r="M297" s="8">
        <v>40</v>
      </c>
      <c r="N297" s="224" t="s">
        <v>108</v>
      </c>
      <c r="O297" s="170" t="s">
        <v>359</v>
      </c>
      <c r="P297" s="170" t="s">
        <v>75</v>
      </c>
      <c r="Q297" s="170" t="s">
        <v>76</v>
      </c>
      <c r="R297" s="228" t="s">
        <v>77</v>
      </c>
      <c r="S297" s="228" t="s">
        <v>109</v>
      </c>
      <c r="T297" s="207">
        <f>V297+Y297</f>
        <v>144000</v>
      </c>
      <c r="U297" s="207">
        <f>T297/M298</f>
        <v>72000</v>
      </c>
      <c r="V297" s="212">
        <v>122400</v>
      </c>
      <c r="W297" s="212" t="s">
        <v>79</v>
      </c>
      <c r="X297" s="212" t="s">
        <v>79</v>
      </c>
      <c r="Y297" s="212">
        <v>21600</v>
      </c>
      <c r="Z297" s="212" t="s">
        <v>98</v>
      </c>
      <c r="AA297" s="397" t="s">
        <v>79</v>
      </c>
      <c r="AB297" s="212">
        <v>36000</v>
      </c>
      <c r="AC297" s="213" t="s">
        <v>149</v>
      </c>
      <c r="AD297" s="274" t="s">
        <v>79</v>
      </c>
      <c r="AE297" s="274">
        <f>V297+Y297</f>
        <v>144000</v>
      </c>
      <c r="AF297" s="170" t="s">
        <v>79</v>
      </c>
      <c r="AG297" s="213" t="s">
        <v>33</v>
      </c>
      <c r="AH297" s="224" t="s">
        <v>150</v>
      </c>
      <c r="AI297" s="213" t="s">
        <v>161</v>
      </c>
      <c r="AJ297" s="170"/>
    </row>
    <row r="298" spans="2:36" s="36" customFormat="1" ht="52" x14ac:dyDescent="0.35">
      <c r="B298" s="171"/>
      <c r="C298" s="171"/>
      <c r="D298" s="171"/>
      <c r="E298" s="175"/>
      <c r="F298" s="175"/>
      <c r="G298" s="175"/>
      <c r="H298" s="171"/>
      <c r="I298" s="171"/>
      <c r="J298" s="12" t="s">
        <v>111</v>
      </c>
      <c r="K298" s="8" t="s">
        <v>112</v>
      </c>
      <c r="L298" s="8" t="s">
        <v>85</v>
      </c>
      <c r="M298" s="8">
        <v>2</v>
      </c>
      <c r="N298" s="223"/>
      <c r="O298" s="171"/>
      <c r="P298" s="171"/>
      <c r="Q298" s="171"/>
      <c r="R298" s="229"/>
      <c r="S298" s="229"/>
      <c r="T298" s="208"/>
      <c r="U298" s="208"/>
      <c r="V298" s="231"/>
      <c r="W298" s="231"/>
      <c r="X298" s="231"/>
      <c r="Y298" s="231"/>
      <c r="Z298" s="231"/>
      <c r="AA298" s="398"/>
      <c r="AB298" s="231"/>
      <c r="AC298" s="223"/>
      <c r="AD298" s="188"/>
      <c r="AE298" s="188"/>
      <c r="AF298" s="171"/>
      <c r="AG298" s="223"/>
      <c r="AH298" s="223"/>
      <c r="AI298" s="223"/>
      <c r="AJ298" s="171"/>
    </row>
    <row r="299" spans="2:36" s="36" customFormat="1" ht="59.15" customHeight="1" x14ac:dyDescent="0.35">
      <c r="B299" s="172"/>
      <c r="C299" s="172"/>
      <c r="D299" s="172"/>
      <c r="E299" s="194"/>
      <c r="F299" s="194"/>
      <c r="G299" s="194"/>
      <c r="H299" s="172"/>
      <c r="I299" s="172"/>
      <c r="J299" s="12" t="s">
        <v>127</v>
      </c>
      <c r="K299" s="8" t="s">
        <v>128</v>
      </c>
      <c r="L299" s="8" t="s">
        <v>85</v>
      </c>
      <c r="M299" s="61" t="s">
        <v>582</v>
      </c>
      <c r="N299" s="186"/>
      <c r="O299" s="172"/>
      <c r="P299" s="172"/>
      <c r="Q299" s="172"/>
      <c r="R299" s="179"/>
      <c r="S299" s="179"/>
      <c r="T299" s="181"/>
      <c r="U299" s="181"/>
      <c r="V299" s="184"/>
      <c r="W299" s="184"/>
      <c r="X299" s="184"/>
      <c r="Y299" s="184"/>
      <c r="Z299" s="184"/>
      <c r="AA299" s="399"/>
      <c r="AB299" s="184"/>
      <c r="AC299" s="186"/>
      <c r="AD299" s="189"/>
      <c r="AE299" s="189"/>
      <c r="AF299" s="172"/>
      <c r="AG299" s="186"/>
      <c r="AH299" s="186"/>
      <c r="AI299" s="186"/>
      <c r="AJ299" s="172"/>
    </row>
    <row r="300" spans="2:36" s="36" customFormat="1" ht="132" customHeight="1" x14ac:dyDescent="0.35">
      <c r="B300" s="177" t="s">
        <v>360</v>
      </c>
      <c r="C300" s="177" t="s">
        <v>361</v>
      </c>
      <c r="D300" s="177" t="s">
        <v>106</v>
      </c>
      <c r="E300" s="176" t="s">
        <v>67</v>
      </c>
      <c r="F300" s="176" t="s">
        <v>134</v>
      </c>
      <c r="G300" s="176" t="s">
        <v>147</v>
      </c>
      <c r="H300" s="177" t="s">
        <v>70</v>
      </c>
      <c r="I300" s="177" t="s">
        <v>79</v>
      </c>
      <c r="J300" s="12" t="s">
        <v>215</v>
      </c>
      <c r="K300" s="8" t="s">
        <v>107</v>
      </c>
      <c r="L300" s="8" t="s">
        <v>86</v>
      </c>
      <c r="M300" s="8">
        <v>40</v>
      </c>
      <c r="N300" s="187" t="s">
        <v>108</v>
      </c>
      <c r="O300" s="177" t="s">
        <v>359</v>
      </c>
      <c r="P300" s="177" t="s">
        <v>75</v>
      </c>
      <c r="Q300" s="177" t="s">
        <v>76</v>
      </c>
      <c r="R300" s="180" t="s">
        <v>77</v>
      </c>
      <c r="S300" s="180" t="s">
        <v>109</v>
      </c>
      <c r="T300" s="182">
        <f>V300+Y300</f>
        <v>30496</v>
      </c>
      <c r="U300" s="182">
        <f>T300/M301</f>
        <v>30496</v>
      </c>
      <c r="V300" s="212">
        <v>25921.599999999999</v>
      </c>
      <c r="W300" s="185" t="s">
        <v>79</v>
      </c>
      <c r="X300" s="185" t="s">
        <v>79</v>
      </c>
      <c r="Y300" s="185">
        <v>4574.3999999999996</v>
      </c>
      <c r="Z300" s="185" t="s">
        <v>98</v>
      </c>
      <c r="AA300" s="185" t="s">
        <v>79</v>
      </c>
      <c r="AB300" s="20">
        <v>7624</v>
      </c>
      <c r="AC300" s="187" t="s">
        <v>149</v>
      </c>
      <c r="AD300" s="190" t="s">
        <v>79</v>
      </c>
      <c r="AE300" s="190">
        <f>V300+Y300</f>
        <v>30496</v>
      </c>
      <c r="AF300" s="187" t="s">
        <v>79</v>
      </c>
      <c r="AG300" s="187" t="s">
        <v>33</v>
      </c>
      <c r="AH300" s="224" t="s">
        <v>178</v>
      </c>
      <c r="AI300" s="213" t="s">
        <v>162</v>
      </c>
      <c r="AJ300" s="187"/>
    </row>
    <row r="301" spans="2:36" s="36" customFormat="1" ht="86.15" customHeight="1" x14ac:dyDescent="0.35">
      <c r="B301" s="177"/>
      <c r="C301" s="177"/>
      <c r="D301" s="177"/>
      <c r="E301" s="176"/>
      <c r="F301" s="176"/>
      <c r="G301" s="176"/>
      <c r="H301" s="177"/>
      <c r="I301" s="177"/>
      <c r="J301" s="12" t="s">
        <v>111</v>
      </c>
      <c r="K301" s="8" t="s">
        <v>112</v>
      </c>
      <c r="L301" s="8" t="s">
        <v>85</v>
      </c>
      <c r="M301" s="8">
        <v>1</v>
      </c>
      <c r="N301" s="187"/>
      <c r="O301" s="177"/>
      <c r="P301" s="177"/>
      <c r="Q301" s="177"/>
      <c r="R301" s="180"/>
      <c r="S301" s="180"/>
      <c r="T301" s="182"/>
      <c r="U301" s="182"/>
      <c r="V301" s="231"/>
      <c r="W301" s="185"/>
      <c r="X301" s="185"/>
      <c r="Y301" s="185"/>
      <c r="Z301" s="185"/>
      <c r="AA301" s="185"/>
      <c r="AB301" s="231"/>
      <c r="AC301" s="187"/>
      <c r="AD301" s="190"/>
      <c r="AE301" s="190"/>
      <c r="AF301" s="177"/>
      <c r="AG301" s="187"/>
      <c r="AH301" s="223"/>
      <c r="AI301" s="223"/>
      <c r="AJ301" s="177"/>
    </row>
    <row r="302" spans="2:36" s="36" customFormat="1" ht="59.15" customHeight="1" x14ac:dyDescent="0.35">
      <c r="B302" s="177"/>
      <c r="C302" s="177"/>
      <c r="D302" s="177"/>
      <c r="E302" s="176"/>
      <c r="F302" s="176"/>
      <c r="G302" s="176"/>
      <c r="H302" s="177"/>
      <c r="I302" s="177"/>
      <c r="J302" s="12" t="s">
        <v>127</v>
      </c>
      <c r="K302" s="8" t="s">
        <v>128</v>
      </c>
      <c r="L302" s="8" t="s">
        <v>85</v>
      </c>
      <c r="M302" s="53" t="s">
        <v>580</v>
      </c>
      <c r="N302" s="187"/>
      <c r="O302" s="177"/>
      <c r="P302" s="177"/>
      <c r="Q302" s="177"/>
      <c r="R302" s="180"/>
      <c r="S302" s="180"/>
      <c r="T302" s="182"/>
      <c r="U302" s="182"/>
      <c r="V302" s="184"/>
      <c r="W302" s="185"/>
      <c r="X302" s="185"/>
      <c r="Y302" s="185"/>
      <c r="Z302" s="185"/>
      <c r="AA302" s="185"/>
      <c r="AB302" s="184"/>
      <c r="AC302" s="187"/>
      <c r="AD302" s="190"/>
      <c r="AE302" s="190"/>
      <c r="AF302" s="177"/>
      <c r="AG302" s="187"/>
      <c r="AH302" s="186"/>
      <c r="AI302" s="186"/>
      <c r="AJ302" s="177"/>
    </row>
    <row r="303" spans="2:36" s="36" customFormat="1" ht="132" customHeight="1" x14ac:dyDescent="0.35">
      <c r="B303" s="177" t="s">
        <v>362</v>
      </c>
      <c r="C303" s="177" t="s">
        <v>481</v>
      </c>
      <c r="D303" s="177" t="s">
        <v>106</v>
      </c>
      <c r="E303" s="176" t="s">
        <v>67</v>
      </c>
      <c r="F303" s="176" t="s">
        <v>134</v>
      </c>
      <c r="G303" s="176" t="s">
        <v>147</v>
      </c>
      <c r="H303" s="177" t="s">
        <v>70</v>
      </c>
      <c r="I303" s="177" t="s">
        <v>79</v>
      </c>
      <c r="J303" s="12" t="s">
        <v>215</v>
      </c>
      <c r="K303" s="8" t="s">
        <v>107</v>
      </c>
      <c r="L303" s="8" t="s">
        <v>86</v>
      </c>
      <c r="M303" s="8">
        <v>40</v>
      </c>
      <c r="N303" s="187" t="s">
        <v>108</v>
      </c>
      <c r="O303" s="177" t="s">
        <v>359</v>
      </c>
      <c r="P303" s="177" t="s">
        <v>75</v>
      </c>
      <c r="Q303" s="177" t="s">
        <v>76</v>
      </c>
      <c r="R303" s="180" t="s">
        <v>77</v>
      </c>
      <c r="S303" s="180" t="s">
        <v>109</v>
      </c>
      <c r="T303" s="182">
        <f>V303+Y303</f>
        <v>108000</v>
      </c>
      <c r="U303" s="182">
        <f>T303/M304</f>
        <v>54000</v>
      </c>
      <c r="V303" s="212">
        <v>91800</v>
      </c>
      <c r="W303" s="185" t="s">
        <v>79</v>
      </c>
      <c r="X303" s="185" t="s">
        <v>79</v>
      </c>
      <c r="Y303" s="185">
        <v>16200</v>
      </c>
      <c r="Z303" s="185" t="s">
        <v>98</v>
      </c>
      <c r="AA303" s="185" t="s">
        <v>79</v>
      </c>
      <c r="AB303" s="185">
        <v>27000</v>
      </c>
      <c r="AC303" s="187" t="s">
        <v>149</v>
      </c>
      <c r="AD303" s="190" t="s">
        <v>79</v>
      </c>
      <c r="AE303" s="190">
        <f>V303+Y303</f>
        <v>108000</v>
      </c>
      <c r="AF303" s="187" t="s">
        <v>79</v>
      </c>
      <c r="AG303" s="187" t="s">
        <v>33</v>
      </c>
      <c r="AH303" s="187" t="s">
        <v>178</v>
      </c>
      <c r="AI303" s="187" t="s">
        <v>162</v>
      </c>
      <c r="AJ303" s="187"/>
    </row>
    <row r="304" spans="2:36" s="36" customFormat="1" ht="86.15" customHeight="1" x14ac:dyDescent="0.35">
      <c r="B304" s="177"/>
      <c r="C304" s="177"/>
      <c r="D304" s="177"/>
      <c r="E304" s="176"/>
      <c r="F304" s="176"/>
      <c r="G304" s="176"/>
      <c r="H304" s="177"/>
      <c r="I304" s="177"/>
      <c r="J304" s="12" t="s">
        <v>111</v>
      </c>
      <c r="K304" s="8" t="s">
        <v>112</v>
      </c>
      <c r="L304" s="8" t="s">
        <v>85</v>
      </c>
      <c r="M304" s="8">
        <v>2</v>
      </c>
      <c r="N304" s="187"/>
      <c r="O304" s="177"/>
      <c r="P304" s="177"/>
      <c r="Q304" s="177"/>
      <c r="R304" s="180"/>
      <c r="S304" s="180"/>
      <c r="T304" s="182"/>
      <c r="U304" s="182"/>
      <c r="V304" s="231"/>
      <c r="W304" s="185"/>
      <c r="X304" s="185"/>
      <c r="Y304" s="185"/>
      <c r="Z304" s="185"/>
      <c r="AA304" s="185"/>
      <c r="AB304" s="185"/>
      <c r="AC304" s="187"/>
      <c r="AD304" s="190"/>
      <c r="AE304" s="190"/>
      <c r="AF304" s="177"/>
      <c r="AG304" s="187"/>
      <c r="AH304" s="187"/>
      <c r="AI304" s="187"/>
      <c r="AJ304" s="177"/>
    </row>
    <row r="305" spans="2:36" s="36" customFormat="1" ht="59.15" customHeight="1" x14ac:dyDescent="0.35">
      <c r="B305" s="177"/>
      <c r="C305" s="177"/>
      <c r="D305" s="177"/>
      <c r="E305" s="176"/>
      <c r="F305" s="176"/>
      <c r="G305" s="176"/>
      <c r="H305" s="177"/>
      <c r="I305" s="177"/>
      <c r="J305" s="12" t="s">
        <v>127</v>
      </c>
      <c r="K305" s="8" t="s">
        <v>128</v>
      </c>
      <c r="L305" s="8" t="s">
        <v>85</v>
      </c>
      <c r="M305" s="53">
        <v>80</v>
      </c>
      <c r="N305" s="187"/>
      <c r="O305" s="177"/>
      <c r="P305" s="177"/>
      <c r="Q305" s="177"/>
      <c r="R305" s="180"/>
      <c r="S305" s="180"/>
      <c r="T305" s="182"/>
      <c r="U305" s="182"/>
      <c r="V305" s="184"/>
      <c r="W305" s="185"/>
      <c r="X305" s="185"/>
      <c r="Y305" s="185"/>
      <c r="Z305" s="185"/>
      <c r="AA305" s="185"/>
      <c r="AB305" s="185"/>
      <c r="AC305" s="187"/>
      <c r="AD305" s="190"/>
      <c r="AE305" s="190"/>
      <c r="AF305" s="177"/>
      <c r="AG305" s="187"/>
      <c r="AH305" s="187"/>
      <c r="AI305" s="187"/>
      <c r="AJ305" s="177"/>
    </row>
    <row r="306" spans="2:36" s="36" customFormat="1" ht="89.15" customHeight="1" x14ac:dyDescent="0.35">
      <c r="B306" s="177" t="s">
        <v>363</v>
      </c>
      <c r="C306" s="177" t="s">
        <v>364</v>
      </c>
      <c r="D306" s="177" t="s">
        <v>106</v>
      </c>
      <c r="E306" s="176" t="s">
        <v>67</v>
      </c>
      <c r="F306" s="176" t="s">
        <v>134</v>
      </c>
      <c r="G306" s="176" t="s">
        <v>147</v>
      </c>
      <c r="H306" s="177" t="s">
        <v>70</v>
      </c>
      <c r="I306" s="177" t="s">
        <v>79</v>
      </c>
      <c r="J306" s="30" t="s">
        <v>215</v>
      </c>
      <c r="K306" s="15" t="s">
        <v>107</v>
      </c>
      <c r="L306" s="15" t="s">
        <v>86</v>
      </c>
      <c r="M306" s="15">
        <v>40</v>
      </c>
      <c r="N306" s="187" t="s">
        <v>108</v>
      </c>
      <c r="O306" s="177" t="s">
        <v>359</v>
      </c>
      <c r="P306" s="177" t="s">
        <v>75</v>
      </c>
      <c r="Q306" s="177" t="s">
        <v>76</v>
      </c>
      <c r="R306" s="180" t="s">
        <v>77</v>
      </c>
      <c r="S306" s="180" t="s">
        <v>109</v>
      </c>
      <c r="T306" s="182">
        <f>V306+Y306</f>
        <v>184000</v>
      </c>
      <c r="U306" s="182">
        <f>T306/M307</f>
        <v>92000</v>
      </c>
      <c r="V306" s="212">
        <v>156400</v>
      </c>
      <c r="W306" s="185" t="s">
        <v>79</v>
      </c>
      <c r="X306" s="185" t="s">
        <v>79</v>
      </c>
      <c r="Y306" s="185">
        <v>27600</v>
      </c>
      <c r="Z306" s="185" t="s">
        <v>98</v>
      </c>
      <c r="AA306" s="185" t="s">
        <v>79</v>
      </c>
      <c r="AB306" s="185">
        <v>46000</v>
      </c>
      <c r="AC306" s="187" t="s">
        <v>149</v>
      </c>
      <c r="AD306" s="190" t="s">
        <v>79</v>
      </c>
      <c r="AE306" s="190">
        <f>V306+Y306</f>
        <v>184000</v>
      </c>
      <c r="AF306" s="187" t="s">
        <v>79</v>
      </c>
      <c r="AG306" s="187" t="s">
        <v>33</v>
      </c>
      <c r="AH306" s="187" t="s">
        <v>161</v>
      </c>
      <c r="AI306" s="187" t="s">
        <v>180</v>
      </c>
      <c r="AJ306" s="187"/>
    </row>
    <row r="307" spans="2:36" s="36" customFormat="1" ht="86.15" customHeight="1" x14ac:dyDescent="0.35">
      <c r="B307" s="177"/>
      <c r="C307" s="177"/>
      <c r="D307" s="177"/>
      <c r="E307" s="176"/>
      <c r="F307" s="176"/>
      <c r="G307" s="176"/>
      <c r="H307" s="177"/>
      <c r="I307" s="177"/>
      <c r="J307" s="12" t="s">
        <v>111</v>
      </c>
      <c r="K307" s="8" t="s">
        <v>112</v>
      </c>
      <c r="L307" s="8" t="s">
        <v>85</v>
      </c>
      <c r="M307" s="8">
        <v>2</v>
      </c>
      <c r="N307" s="187"/>
      <c r="O307" s="177"/>
      <c r="P307" s="177"/>
      <c r="Q307" s="177"/>
      <c r="R307" s="180"/>
      <c r="S307" s="180"/>
      <c r="T307" s="182"/>
      <c r="U307" s="182"/>
      <c r="V307" s="231"/>
      <c r="W307" s="185"/>
      <c r="X307" s="185"/>
      <c r="Y307" s="185"/>
      <c r="Z307" s="185"/>
      <c r="AA307" s="185"/>
      <c r="AB307" s="185"/>
      <c r="AC307" s="187"/>
      <c r="AD307" s="190"/>
      <c r="AE307" s="190"/>
      <c r="AF307" s="177"/>
      <c r="AG307" s="187"/>
      <c r="AH307" s="187"/>
      <c r="AI307" s="187"/>
      <c r="AJ307" s="177"/>
    </row>
    <row r="308" spans="2:36" s="36" customFormat="1" ht="88.5" customHeight="1" x14ac:dyDescent="0.35">
      <c r="B308" s="177"/>
      <c r="C308" s="177"/>
      <c r="D308" s="177"/>
      <c r="E308" s="176"/>
      <c r="F308" s="176"/>
      <c r="G308" s="176"/>
      <c r="H308" s="177"/>
      <c r="I308" s="177"/>
      <c r="J308" s="12" t="s">
        <v>127</v>
      </c>
      <c r="K308" s="8" t="s">
        <v>128</v>
      </c>
      <c r="L308" s="8" t="s">
        <v>85</v>
      </c>
      <c r="M308" s="53">
        <v>90</v>
      </c>
      <c r="N308" s="187"/>
      <c r="O308" s="177"/>
      <c r="P308" s="177"/>
      <c r="Q308" s="177"/>
      <c r="R308" s="180"/>
      <c r="S308" s="180"/>
      <c r="T308" s="182"/>
      <c r="U308" s="182"/>
      <c r="V308" s="184"/>
      <c r="W308" s="185"/>
      <c r="X308" s="185"/>
      <c r="Y308" s="185"/>
      <c r="Z308" s="185"/>
      <c r="AA308" s="185"/>
      <c r="AB308" s="185"/>
      <c r="AC308" s="187"/>
      <c r="AD308" s="190"/>
      <c r="AE308" s="190"/>
      <c r="AF308" s="177"/>
      <c r="AG308" s="187"/>
      <c r="AH308" s="187"/>
      <c r="AI308" s="187"/>
      <c r="AJ308" s="177"/>
    </row>
    <row r="309" spans="2:36" s="36" customFormat="1" ht="89.15" customHeight="1" x14ac:dyDescent="0.35">
      <c r="B309" s="177" t="s">
        <v>365</v>
      </c>
      <c r="C309" s="177" t="s">
        <v>366</v>
      </c>
      <c r="D309" s="177" t="s">
        <v>106</v>
      </c>
      <c r="E309" s="176" t="s">
        <v>67</v>
      </c>
      <c r="F309" s="176" t="s">
        <v>134</v>
      </c>
      <c r="G309" s="176" t="s">
        <v>147</v>
      </c>
      <c r="H309" s="177" t="s">
        <v>70</v>
      </c>
      <c r="I309" s="177" t="s">
        <v>79</v>
      </c>
      <c r="J309" s="30" t="s">
        <v>215</v>
      </c>
      <c r="K309" s="15" t="s">
        <v>107</v>
      </c>
      <c r="L309" s="15" t="s">
        <v>86</v>
      </c>
      <c r="M309" s="15">
        <v>40</v>
      </c>
      <c r="N309" s="187" t="s">
        <v>108</v>
      </c>
      <c r="O309" s="177" t="s">
        <v>359</v>
      </c>
      <c r="P309" s="177" t="s">
        <v>75</v>
      </c>
      <c r="Q309" s="177" t="s">
        <v>76</v>
      </c>
      <c r="R309" s="180" t="s">
        <v>77</v>
      </c>
      <c r="S309" s="180" t="s">
        <v>109</v>
      </c>
      <c r="T309" s="182">
        <f>V309+Y309</f>
        <v>40000</v>
      </c>
      <c r="U309" s="182">
        <f>T309/M310</f>
        <v>40000</v>
      </c>
      <c r="V309" s="212">
        <v>34000</v>
      </c>
      <c r="W309" s="185" t="s">
        <v>79</v>
      </c>
      <c r="X309" s="185" t="s">
        <v>79</v>
      </c>
      <c r="Y309" s="185">
        <v>6000</v>
      </c>
      <c r="Z309" s="185" t="s">
        <v>98</v>
      </c>
      <c r="AA309" s="185" t="s">
        <v>79</v>
      </c>
      <c r="AB309" s="185">
        <v>10000</v>
      </c>
      <c r="AC309" s="187" t="s">
        <v>149</v>
      </c>
      <c r="AD309" s="190" t="s">
        <v>79</v>
      </c>
      <c r="AE309" s="190">
        <f>V309+Y309</f>
        <v>40000</v>
      </c>
      <c r="AF309" s="187" t="s">
        <v>79</v>
      </c>
      <c r="AG309" s="187" t="s">
        <v>33</v>
      </c>
      <c r="AH309" s="187" t="s">
        <v>162</v>
      </c>
      <c r="AI309" s="187" t="s">
        <v>164</v>
      </c>
      <c r="AJ309" s="187"/>
    </row>
    <row r="310" spans="2:36" s="36" customFormat="1" ht="86.15" customHeight="1" x14ac:dyDescent="0.35">
      <c r="B310" s="177"/>
      <c r="C310" s="177"/>
      <c r="D310" s="177"/>
      <c r="E310" s="176"/>
      <c r="F310" s="176"/>
      <c r="G310" s="176"/>
      <c r="H310" s="177"/>
      <c r="I310" s="177"/>
      <c r="J310" s="12" t="s">
        <v>111</v>
      </c>
      <c r="K310" s="8" t="s">
        <v>112</v>
      </c>
      <c r="L310" s="8" t="s">
        <v>85</v>
      </c>
      <c r="M310" s="8">
        <v>1</v>
      </c>
      <c r="N310" s="187"/>
      <c r="O310" s="177"/>
      <c r="P310" s="177"/>
      <c r="Q310" s="177"/>
      <c r="R310" s="180"/>
      <c r="S310" s="180"/>
      <c r="T310" s="182"/>
      <c r="U310" s="182"/>
      <c r="V310" s="231"/>
      <c r="W310" s="185"/>
      <c r="X310" s="185"/>
      <c r="Y310" s="185"/>
      <c r="Z310" s="185"/>
      <c r="AA310" s="185"/>
      <c r="AB310" s="185"/>
      <c r="AC310" s="187"/>
      <c r="AD310" s="190"/>
      <c r="AE310" s="190"/>
      <c r="AF310" s="177"/>
      <c r="AG310" s="187"/>
      <c r="AH310" s="187"/>
      <c r="AI310" s="187"/>
      <c r="AJ310" s="177"/>
    </row>
    <row r="311" spans="2:36" s="36" customFormat="1" ht="88.5" customHeight="1" x14ac:dyDescent="0.35">
      <c r="B311" s="177"/>
      <c r="C311" s="177"/>
      <c r="D311" s="177"/>
      <c r="E311" s="176"/>
      <c r="F311" s="176"/>
      <c r="G311" s="176"/>
      <c r="H311" s="177"/>
      <c r="I311" s="177"/>
      <c r="J311" s="12" t="s">
        <v>127</v>
      </c>
      <c r="K311" s="8" t="s">
        <v>128</v>
      </c>
      <c r="L311" s="8" t="s">
        <v>85</v>
      </c>
      <c r="M311" s="53">
        <v>50</v>
      </c>
      <c r="N311" s="187"/>
      <c r="O311" s="177"/>
      <c r="P311" s="177"/>
      <c r="Q311" s="177"/>
      <c r="R311" s="180"/>
      <c r="S311" s="180"/>
      <c r="T311" s="182"/>
      <c r="U311" s="182"/>
      <c r="V311" s="184"/>
      <c r="W311" s="185"/>
      <c r="X311" s="185"/>
      <c r="Y311" s="185"/>
      <c r="Z311" s="185"/>
      <c r="AA311" s="185"/>
      <c r="AB311" s="185"/>
      <c r="AC311" s="187"/>
      <c r="AD311" s="190"/>
      <c r="AE311" s="190"/>
      <c r="AF311" s="177"/>
      <c r="AG311" s="187"/>
      <c r="AH311" s="187"/>
      <c r="AI311" s="187"/>
      <c r="AJ311" s="177"/>
    </row>
    <row r="312" spans="2:36" s="36" customFormat="1" ht="89.15" customHeight="1" x14ac:dyDescent="0.35">
      <c r="B312" s="177" t="s">
        <v>367</v>
      </c>
      <c r="C312" s="177" t="s">
        <v>368</v>
      </c>
      <c r="D312" s="177" t="s">
        <v>106</v>
      </c>
      <c r="E312" s="176" t="s">
        <v>67</v>
      </c>
      <c r="F312" s="176" t="s">
        <v>134</v>
      </c>
      <c r="G312" s="176" t="s">
        <v>147</v>
      </c>
      <c r="H312" s="177" t="s">
        <v>70</v>
      </c>
      <c r="I312" s="177" t="s">
        <v>79</v>
      </c>
      <c r="J312" s="30" t="s">
        <v>215</v>
      </c>
      <c r="K312" s="15" t="s">
        <v>107</v>
      </c>
      <c r="L312" s="15" t="s">
        <v>86</v>
      </c>
      <c r="M312" s="15">
        <v>40</v>
      </c>
      <c r="N312" s="187" t="s">
        <v>108</v>
      </c>
      <c r="O312" s="177" t="s">
        <v>359</v>
      </c>
      <c r="P312" s="177" t="s">
        <v>75</v>
      </c>
      <c r="Q312" s="177" t="s">
        <v>76</v>
      </c>
      <c r="R312" s="180" t="s">
        <v>77</v>
      </c>
      <c r="S312" s="180" t="s">
        <v>109</v>
      </c>
      <c r="T312" s="182">
        <f>V312+Y312</f>
        <v>72000</v>
      </c>
      <c r="U312" s="182">
        <f>T312/M313</f>
        <v>36000</v>
      </c>
      <c r="V312" s="212">
        <v>61200</v>
      </c>
      <c r="W312" s="185" t="s">
        <v>79</v>
      </c>
      <c r="X312" s="185" t="s">
        <v>79</v>
      </c>
      <c r="Y312" s="185">
        <v>10800</v>
      </c>
      <c r="Z312" s="185" t="s">
        <v>98</v>
      </c>
      <c r="AA312" s="185" t="s">
        <v>79</v>
      </c>
      <c r="AB312" s="185">
        <v>18000</v>
      </c>
      <c r="AC312" s="187" t="s">
        <v>149</v>
      </c>
      <c r="AD312" s="190" t="s">
        <v>79</v>
      </c>
      <c r="AE312" s="190">
        <f>V312+Y312</f>
        <v>72000</v>
      </c>
      <c r="AF312" s="187" t="s">
        <v>79</v>
      </c>
      <c r="AG312" s="187" t="s">
        <v>33</v>
      </c>
      <c r="AH312" s="187" t="s">
        <v>164</v>
      </c>
      <c r="AI312" s="187" t="s">
        <v>183</v>
      </c>
      <c r="AJ312" s="187"/>
    </row>
    <row r="313" spans="2:36" s="36" customFormat="1" ht="86.15" customHeight="1" x14ac:dyDescent="0.35">
      <c r="B313" s="177"/>
      <c r="C313" s="177"/>
      <c r="D313" s="177"/>
      <c r="E313" s="176"/>
      <c r="F313" s="176"/>
      <c r="G313" s="176"/>
      <c r="H313" s="177"/>
      <c r="I313" s="177"/>
      <c r="J313" s="12" t="s">
        <v>111</v>
      </c>
      <c r="K313" s="8" t="s">
        <v>112</v>
      </c>
      <c r="L313" s="8" t="s">
        <v>85</v>
      </c>
      <c r="M313" s="8">
        <v>2</v>
      </c>
      <c r="N313" s="187"/>
      <c r="O313" s="177"/>
      <c r="P313" s="177"/>
      <c r="Q313" s="177"/>
      <c r="R313" s="180"/>
      <c r="S313" s="180"/>
      <c r="T313" s="182"/>
      <c r="U313" s="182"/>
      <c r="V313" s="231"/>
      <c r="W313" s="185"/>
      <c r="X313" s="185"/>
      <c r="Y313" s="185"/>
      <c r="Z313" s="185"/>
      <c r="AA313" s="185"/>
      <c r="AB313" s="185"/>
      <c r="AC313" s="187"/>
      <c r="AD313" s="190"/>
      <c r="AE313" s="190"/>
      <c r="AF313" s="177"/>
      <c r="AG313" s="187"/>
      <c r="AH313" s="187"/>
      <c r="AI313" s="187"/>
      <c r="AJ313" s="177"/>
    </row>
    <row r="314" spans="2:36" s="36" customFormat="1" ht="88.5" customHeight="1" x14ac:dyDescent="0.35">
      <c r="B314" s="177"/>
      <c r="C314" s="177"/>
      <c r="D314" s="177"/>
      <c r="E314" s="176"/>
      <c r="F314" s="176"/>
      <c r="G314" s="176"/>
      <c r="H314" s="177"/>
      <c r="I314" s="177"/>
      <c r="J314" s="12" t="s">
        <v>127</v>
      </c>
      <c r="K314" s="8" t="s">
        <v>128</v>
      </c>
      <c r="L314" s="8" t="s">
        <v>85</v>
      </c>
      <c r="M314" s="53">
        <v>40</v>
      </c>
      <c r="N314" s="187"/>
      <c r="O314" s="177"/>
      <c r="P314" s="177"/>
      <c r="Q314" s="177"/>
      <c r="R314" s="180"/>
      <c r="S314" s="180"/>
      <c r="T314" s="182"/>
      <c r="U314" s="182"/>
      <c r="V314" s="184"/>
      <c r="W314" s="185"/>
      <c r="X314" s="185"/>
      <c r="Y314" s="185"/>
      <c r="Z314" s="185"/>
      <c r="AA314" s="185"/>
      <c r="AB314" s="185"/>
      <c r="AC314" s="187"/>
      <c r="AD314" s="190"/>
      <c r="AE314" s="190"/>
      <c r="AF314" s="177"/>
      <c r="AG314" s="187"/>
      <c r="AH314" s="187"/>
      <c r="AI314" s="187"/>
      <c r="AJ314" s="177"/>
    </row>
    <row r="315" spans="2:36" ht="52" customHeight="1" x14ac:dyDescent="0.3">
      <c r="B315" s="177" t="s">
        <v>369</v>
      </c>
      <c r="C315" s="177" t="s">
        <v>370</v>
      </c>
      <c r="D315" s="177" t="s">
        <v>66</v>
      </c>
      <c r="E315" s="176" t="s">
        <v>67</v>
      </c>
      <c r="F315" s="176" t="s">
        <v>132</v>
      </c>
      <c r="G315" s="176" t="s">
        <v>69</v>
      </c>
      <c r="H315" s="177" t="s">
        <v>70</v>
      </c>
      <c r="I315" s="177" t="s">
        <v>79</v>
      </c>
      <c r="J315" s="12" t="s">
        <v>113</v>
      </c>
      <c r="K315" s="8" t="s">
        <v>114</v>
      </c>
      <c r="L315" s="8" t="s">
        <v>115</v>
      </c>
      <c r="M315" s="8">
        <v>3.65</v>
      </c>
      <c r="N315" s="187" t="s">
        <v>108</v>
      </c>
      <c r="O315" s="177" t="s">
        <v>305</v>
      </c>
      <c r="P315" s="177" t="s">
        <v>75</v>
      </c>
      <c r="Q315" s="177" t="s">
        <v>76</v>
      </c>
      <c r="R315" s="180" t="s">
        <v>77</v>
      </c>
      <c r="S315" s="180" t="s">
        <v>109</v>
      </c>
      <c r="T315" s="182">
        <f>V315+Y315</f>
        <v>277504</v>
      </c>
      <c r="U315" s="182">
        <f>T315/M316</f>
        <v>138752</v>
      </c>
      <c r="V315" s="185">
        <v>235878.39999999999</v>
      </c>
      <c r="W315" s="185" t="s">
        <v>79</v>
      </c>
      <c r="X315" s="185" t="s">
        <v>79</v>
      </c>
      <c r="Y315" s="185">
        <v>41625.599999999999</v>
      </c>
      <c r="Z315" s="185" t="s">
        <v>79</v>
      </c>
      <c r="AA315" s="185" t="s">
        <v>79</v>
      </c>
      <c r="AB315" s="185">
        <v>69376</v>
      </c>
      <c r="AC315" s="187" t="s">
        <v>80</v>
      </c>
      <c r="AD315" s="190" t="s">
        <v>79</v>
      </c>
      <c r="AE315" s="190">
        <f>V315+Y315</f>
        <v>277504</v>
      </c>
      <c r="AF315" s="187" t="s">
        <v>79</v>
      </c>
      <c r="AG315" s="187" t="s">
        <v>33</v>
      </c>
      <c r="AH315" s="187" t="s">
        <v>183</v>
      </c>
      <c r="AI315" s="187" t="s">
        <v>371</v>
      </c>
      <c r="AJ315" s="187"/>
    </row>
    <row r="316" spans="2:36" ht="52" x14ac:dyDescent="0.3">
      <c r="B316" s="177"/>
      <c r="C316" s="177"/>
      <c r="D316" s="177"/>
      <c r="E316" s="176"/>
      <c r="F316" s="176"/>
      <c r="G316" s="176"/>
      <c r="H316" s="177"/>
      <c r="I316" s="177"/>
      <c r="J316" s="12" t="s">
        <v>116</v>
      </c>
      <c r="K316" s="8" t="s">
        <v>117</v>
      </c>
      <c r="L316" s="8" t="s">
        <v>85</v>
      </c>
      <c r="M316" s="8">
        <v>2</v>
      </c>
      <c r="N316" s="187"/>
      <c r="O316" s="177"/>
      <c r="P316" s="177"/>
      <c r="Q316" s="177"/>
      <c r="R316" s="180"/>
      <c r="S316" s="180"/>
      <c r="T316" s="182"/>
      <c r="U316" s="182"/>
      <c r="V316" s="185"/>
      <c r="W316" s="185"/>
      <c r="X316" s="185"/>
      <c r="Y316" s="185"/>
      <c r="Z316" s="185"/>
      <c r="AA316" s="185"/>
      <c r="AB316" s="185"/>
      <c r="AC316" s="187"/>
      <c r="AD316" s="190"/>
      <c r="AE316" s="190"/>
      <c r="AF316" s="177"/>
      <c r="AG316" s="187"/>
      <c r="AH316" s="187"/>
      <c r="AI316" s="187"/>
      <c r="AJ316" s="177"/>
    </row>
    <row r="317" spans="2:36" ht="39" x14ac:dyDescent="0.3">
      <c r="B317" s="177"/>
      <c r="C317" s="177"/>
      <c r="D317" s="177"/>
      <c r="E317" s="176"/>
      <c r="F317" s="176"/>
      <c r="G317" s="176"/>
      <c r="H317" s="177"/>
      <c r="I317" s="177"/>
      <c r="J317" s="12" t="s">
        <v>216</v>
      </c>
      <c r="K317" s="8" t="s">
        <v>118</v>
      </c>
      <c r="L317" s="8" t="s">
        <v>119</v>
      </c>
      <c r="M317" s="8">
        <v>2</v>
      </c>
      <c r="N317" s="187"/>
      <c r="O317" s="177"/>
      <c r="P317" s="177"/>
      <c r="Q317" s="177"/>
      <c r="R317" s="180"/>
      <c r="S317" s="180"/>
      <c r="T317" s="182"/>
      <c r="U317" s="182"/>
      <c r="V317" s="185"/>
      <c r="W317" s="185"/>
      <c r="X317" s="185"/>
      <c r="Y317" s="185"/>
      <c r="Z317" s="185"/>
      <c r="AA317" s="185"/>
      <c r="AB317" s="185"/>
      <c r="AC317" s="187"/>
      <c r="AD317" s="190"/>
      <c r="AE317" s="190"/>
      <c r="AF317" s="177"/>
      <c r="AG317" s="187"/>
      <c r="AH317" s="187"/>
      <c r="AI317" s="187"/>
      <c r="AJ317" s="177"/>
    </row>
    <row r="318" spans="2:36" ht="173.15" customHeight="1" x14ac:dyDescent="0.3">
      <c r="B318" s="177"/>
      <c r="C318" s="177"/>
      <c r="D318" s="177"/>
      <c r="E318" s="176"/>
      <c r="F318" s="176"/>
      <c r="G318" s="176"/>
      <c r="H318" s="177"/>
      <c r="I318" s="177"/>
      <c r="J318" s="12" t="s">
        <v>120</v>
      </c>
      <c r="K318" s="8" t="s">
        <v>121</v>
      </c>
      <c r="L318" s="8" t="s">
        <v>119</v>
      </c>
      <c r="M318" s="53">
        <v>2</v>
      </c>
      <c r="N318" s="187"/>
      <c r="O318" s="177"/>
      <c r="P318" s="177"/>
      <c r="Q318" s="177"/>
      <c r="R318" s="180"/>
      <c r="S318" s="180"/>
      <c r="T318" s="182"/>
      <c r="U318" s="182"/>
      <c r="V318" s="185"/>
      <c r="W318" s="185"/>
      <c r="X318" s="185"/>
      <c r="Y318" s="185"/>
      <c r="Z318" s="185"/>
      <c r="AA318" s="185"/>
      <c r="AB318" s="185"/>
      <c r="AC318" s="187"/>
      <c r="AD318" s="190"/>
      <c r="AE318" s="190"/>
      <c r="AF318" s="177"/>
      <c r="AG318" s="187"/>
      <c r="AH318" s="187"/>
      <c r="AI318" s="187"/>
      <c r="AJ318" s="177"/>
    </row>
    <row r="319" spans="2:36" s="36" customFormat="1" ht="89.15" customHeight="1" x14ac:dyDescent="0.35">
      <c r="B319" s="177" t="s">
        <v>372</v>
      </c>
      <c r="C319" s="177" t="s">
        <v>373</v>
      </c>
      <c r="D319" s="177" t="s">
        <v>106</v>
      </c>
      <c r="E319" s="176" t="s">
        <v>67</v>
      </c>
      <c r="F319" s="176" t="s">
        <v>134</v>
      </c>
      <c r="G319" s="176" t="s">
        <v>147</v>
      </c>
      <c r="H319" s="177" t="s">
        <v>70</v>
      </c>
      <c r="I319" s="177" t="s">
        <v>79</v>
      </c>
      <c r="J319" s="30" t="s">
        <v>215</v>
      </c>
      <c r="K319" s="15" t="s">
        <v>107</v>
      </c>
      <c r="L319" s="15" t="s">
        <v>86</v>
      </c>
      <c r="M319" s="15">
        <v>40</v>
      </c>
      <c r="N319" s="187" t="s">
        <v>108</v>
      </c>
      <c r="O319" s="177" t="s">
        <v>359</v>
      </c>
      <c r="P319" s="177" t="s">
        <v>75</v>
      </c>
      <c r="Q319" s="177" t="s">
        <v>76</v>
      </c>
      <c r="R319" s="180" t="s">
        <v>77</v>
      </c>
      <c r="S319" s="180" t="s">
        <v>109</v>
      </c>
      <c r="T319" s="182">
        <f>V319+Y319</f>
        <v>144000</v>
      </c>
      <c r="U319" s="182">
        <f>T319/M320</f>
        <v>72000</v>
      </c>
      <c r="V319" s="212">
        <v>122400</v>
      </c>
      <c r="W319" s="185" t="s">
        <v>79</v>
      </c>
      <c r="X319" s="185" t="s">
        <v>79</v>
      </c>
      <c r="Y319" s="185">
        <v>21600</v>
      </c>
      <c r="Z319" s="185" t="s">
        <v>98</v>
      </c>
      <c r="AA319" s="185" t="s">
        <v>79</v>
      </c>
      <c r="AB319" s="185">
        <v>36000</v>
      </c>
      <c r="AC319" s="187" t="s">
        <v>149</v>
      </c>
      <c r="AD319" s="190" t="s">
        <v>79</v>
      </c>
      <c r="AE319" s="190">
        <f>V319+Y319</f>
        <v>144000</v>
      </c>
      <c r="AF319" s="187" t="s">
        <v>79</v>
      </c>
      <c r="AG319" s="187" t="s">
        <v>33</v>
      </c>
      <c r="AH319" s="187" t="s">
        <v>256</v>
      </c>
      <c r="AI319" s="187" t="s">
        <v>261</v>
      </c>
      <c r="AJ319" s="187"/>
    </row>
    <row r="320" spans="2:36" s="36" customFormat="1" ht="86.15" customHeight="1" x14ac:dyDescent="0.35">
      <c r="B320" s="177"/>
      <c r="C320" s="177"/>
      <c r="D320" s="177"/>
      <c r="E320" s="176"/>
      <c r="F320" s="176"/>
      <c r="G320" s="176"/>
      <c r="H320" s="177"/>
      <c r="I320" s="177"/>
      <c r="J320" s="12" t="s">
        <v>111</v>
      </c>
      <c r="K320" s="8" t="s">
        <v>112</v>
      </c>
      <c r="L320" s="8" t="s">
        <v>85</v>
      </c>
      <c r="M320" s="8">
        <v>2</v>
      </c>
      <c r="N320" s="187"/>
      <c r="O320" s="177"/>
      <c r="P320" s="177"/>
      <c r="Q320" s="177"/>
      <c r="R320" s="180"/>
      <c r="S320" s="180"/>
      <c r="T320" s="182"/>
      <c r="U320" s="182"/>
      <c r="V320" s="231"/>
      <c r="W320" s="185"/>
      <c r="X320" s="185"/>
      <c r="Y320" s="185"/>
      <c r="Z320" s="185"/>
      <c r="AA320" s="185"/>
      <c r="AB320" s="185"/>
      <c r="AC320" s="187"/>
      <c r="AD320" s="190"/>
      <c r="AE320" s="190"/>
      <c r="AF320" s="177"/>
      <c r="AG320" s="187"/>
      <c r="AH320" s="187"/>
      <c r="AI320" s="187"/>
      <c r="AJ320" s="177"/>
    </row>
    <row r="321" spans="2:36" s="36" customFormat="1" ht="88.5" customHeight="1" x14ac:dyDescent="0.35">
      <c r="B321" s="177"/>
      <c r="C321" s="177"/>
      <c r="D321" s="177"/>
      <c r="E321" s="176"/>
      <c r="F321" s="176"/>
      <c r="G321" s="176"/>
      <c r="H321" s="177"/>
      <c r="I321" s="177"/>
      <c r="J321" s="12" t="s">
        <v>127</v>
      </c>
      <c r="K321" s="8" t="s">
        <v>128</v>
      </c>
      <c r="L321" s="8" t="s">
        <v>85</v>
      </c>
      <c r="M321" s="53">
        <v>25</v>
      </c>
      <c r="N321" s="187"/>
      <c r="O321" s="177"/>
      <c r="P321" s="177"/>
      <c r="Q321" s="177"/>
      <c r="R321" s="180"/>
      <c r="S321" s="180"/>
      <c r="T321" s="182"/>
      <c r="U321" s="182"/>
      <c r="V321" s="184"/>
      <c r="W321" s="185"/>
      <c r="X321" s="185"/>
      <c r="Y321" s="185"/>
      <c r="Z321" s="185"/>
      <c r="AA321" s="185"/>
      <c r="AB321" s="185"/>
      <c r="AC321" s="187"/>
      <c r="AD321" s="190"/>
      <c r="AE321" s="190"/>
      <c r="AF321" s="177"/>
      <c r="AG321" s="187"/>
      <c r="AH321" s="187"/>
      <c r="AI321" s="187"/>
      <c r="AJ321" s="177"/>
    </row>
    <row r="322" spans="2:36" s="36" customFormat="1" ht="132" customHeight="1" x14ac:dyDescent="0.35">
      <c r="B322" s="170" t="s">
        <v>460</v>
      </c>
      <c r="C322" s="170" t="s">
        <v>461</v>
      </c>
      <c r="D322" s="170" t="s">
        <v>106</v>
      </c>
      <c r="E322" s="174" t="s">
        <v>67</v>
      </c>
      <c r="F322" s="227" t="s">
        <v>134</v>
      </c>
      <c r="G322" s="174" t="s">
        <v>147</v>
      </c>
      <c r="H322" s="235" t="s">
        <v>70</v>
      </c>
      <c r="I322" s="235" t="s">
        <v>79</v>
      </c>
      <c r="J322" s="12" t="s">
        <v>215</v>
      </c>
      <c r="K322" s="8" t="s">
        <v>107</v>
      </c>
      <c r="L322" s="8" t="s">
        <v>86</v>
      </c>
      <c r="M322" s="8">
        <v>40</v>
      </c>
      <c r="N322" s="224" t="s">
        <v>108</v>
      </c>
      <c r="O322" s="170" t="s">
        <v>462</v>
      </c>
      <c r="P322" s="170" t="s">
        <v>75</v>
      </c>
      <c r="Q322" s="170" t="s">
        <v>76</v>
      </c>
      <c r="R322" s="228" t="s">
        <v>77</v>
      </c>
      <c r="S322" s="228" t="s">
        <v>109</v>
      </c>
      <c r="T322" s="207">
        <f>V322+Y322</f>
        <v>128400</v>
      </c>
      <c r="U322" s="207">
        <f>T322/M323</f>
        <v>42800</v>
      </c>
      <c r="V322" s="212">
        <v>109140</v>
      </c>
      <c r="W322" s="212" t="s">
        <v>79</v>
      </c>
      <c r="X322" s="212" t="s">
        <v>79</v>
      </c>
      <c r="Y322" s="212">
        <v>19260</v>
      </c>
      <c r="Z322" s="212" t="s">
        <v>98</v>
      </c>
      <c r="AA322" s="212" t="s">
        <v>79</v>
      </c>
      <c r="AB322" s="212">
        <v>45113.52</v>
      </c>
      <c r="AC322" s="213" t="s">
        <v>149</v>
      </c>
      <c r="AD322" s="274" t="s">
        <v>79</v>
      </c>
      <c r="AE322" s="274">
        <f>V322+Y322</f>
        <v>128400</v>
      </c>
      <c r="AF322" s="213" t="s">
        <v>79</v>
      </c>
      <c r="AG322" s="213" t="s">
        <v>33</v>
      </c>
      <c r="AH322" s="224" t="s">
        <v>178</v>
      </c>
      <c r="AI322" s="213" t="s">
        <v>161</v>
      </c>
      <c r="AJ322" s="213"/>
    </row>
    <row r="323" spans="2:36" s="36" customFormat="1" ht="86.15" customHeight="1" x14ac:dyDescent="0.35">
      <c r="B323" s="171"/>
      <c r="C323" s="171"/>
      <c r="D323" s="171"/>
      <c r="E323" s="175"/>
      <c r="F323" s="175"/>
      <c r="G323" s="175"/>
      <c r="H323" s="171"/>
      <c r="I323" s="171"/>
      <c r="J323" s="12" t="s">
        <v>111</v>
      </c>
      <c r="K323" s="8" t="s">
        <v>112</v>
      </c>
      <c r="L323" s="8" t="s">
        <v>85</v>
      </c>
      <c r="M323" s="8">
        <v>3</v>
      </c>
      <c r="N323" s="223"/>
      <c r="O323" s="171"/>
      <c r="P323" s="171"/>
      <c r="Q323" s="171"/>
      <c r="R323" s="229"/>
      <c r="S323" s="229"/>
      <c r="T323" s="208"/>
      <c r="U323" s="208"/>
      <c r="V323" s="231"/>
      <c r="W323" s="231"/>
      <c r="X323" s="231"/>
      <c r="Y323" s="231"/>
      <c r="Z323" s="231"/>
      <c r="AA323" s="231"/>
      <c r="AB323" s="231"/>
      <c r="AC323" s="223"/>
      <c r="AD323" s="188"/>
      <c r="AE323" s="188"/>
      <c r="AF323" s="171"/>
      <c r="AG323" s="223"/>
      <c r="AH323" s="223"/>
      <c r="AI323" s="223"/>
      <c r="AJ323" s="171"/>
    </row>
    <row r="324" spans="2:36" s="36" customFormat="1" ht="59.15" customHeight="1" x14ac:dyDescent="0.35">
      <c r="B324" s="172"/>
      <c r="C324" s="172"/>
      <c r="D324" s="172"/>
      <c r="E324" s="194"/>
      <c r="F324" s="194"/>
      <c r="G324" s="194"/>
      <c r="H324" s="172"/>
      <c r="I324" s="172"/>
      <c r="J324" s="12" t="s">
        <v>127</v>
      </c>
      <c r="K324" s="8" t="s">
        <v>128</v>
      </c>
      <c r="L324" s="8" t="s">
        <v>85</v>
      </c>
      <c r="M324" s="53">
        <v>60</v>
      </c>
      <c r="N324" s="186"/>
      <c r="O324" s="172"/>
      <c r="P324" s="172"/>
      <c r="Q324" s="172"/>
      <c r="R324" s="179"/>
      <c r="S324" s="179"/>
      <c r="T324" s="181"/>
      <c r="U324" s="181"/>
      <c r="V324" s="184"/>
      <c r="W324" s="184"/>
      <c r="X324" s="184"/>
      <c r="Y324" s="184"/>
      <c r="Z324" s="184"/>
      <c r="AA324" s="184"/>
      <c r="AB324" s="184"/>
      <c r="AC324" s="186"/>
      <c r="AD324" s="189"/>
      <c r="AE324" s="189"/>
      <c r="AF324" s="172"/>
      <c r="AG324" s="186"/>
      <c r="AH324" s="186"/>
      <c r="AI324" s="186"/>
      <c r="AJ324" s="172"/>
    </row>
    <row r="325" spans="2:36" s="36" customFormat="1" ht="107.15" customHeight="1" x14ac:dyDescent="0.35">
      <c r="B325" s="177" t="s">
        <v>463</v>
      </c>
      <c r="C325" s="177" t="s">
        <v>464</v>
      </c>
      <c r="D325" s="177" t="s">
        <v>106</v>
      </c>
      <c r="E325" s="176" t="s">
        <v>67</v>
      </c>
      <c r="F325" s="176" t="s">
        <v>134</v>
      </c>
      <c r="G325" s="176" t="s">
        <v>147</v>
      </c>
      <c r="H325" s="177" t="s">
        <v>70</v>
      </c>
      <c r="I325" s="177" t="s">
        <v>79</v>
      </c>
      <c r="J325" s="12" t="s">
        <v>215</v>
      </c>
      <c r="K325" s="8" t="s">
        <v>107</v>
      </c>
      <c r="L325" s="8" t="s">
        <v>86</v>
      </c>
      <c r="M325" s="8">
        <v>40</v>
      </c>
      <c r="N325" s="187" t="s">
        <v>108</v>
      </c>
      <c r="O325" s="177" t="s">
        <v>462</v>
      </c>
      <c r="P325" s="177" t="s">
        <v>75</v>
      </c>
      <c r="Q325" s="177" t="s">
        <v>76</v>
      </c>
      <c r="R325" s="180" t="s">
        <v>77</v>
      </c>
      <c r="S325" s="180" t="s">
        <v>109</v>
      </c>
      <c r="T325" s="182">
        <f>V325+Y325</f>
        <v>85600</v>
      </c>
      <c r="U325" s="182">
        <f>T325/M326</f>
        <v>42800</v>
      </c>
      <c r="V325" s="212">
        <v>72760</v>
      </c>
      <c r="W325" s="185" t="s">
        <v>79</v>
      </c>
      <c r="X325" s="185" t="s">
        <v>79</v>
      </c>
      <c r="Y325" s="185">
        <v>12840</v>
      </c>
      <c r="Z325" s="185" t="s">
        <v>98</v>
      </c>
      <c r="AA325" s="185" t="s">
        <v>79</v>
      </c>
      <c r="AB325" s="185">
        <v>30075.68</v>
      </c>
      <c r="AC325" s="187" t="s">
        <v>149</v>
      </c>
      <c r="AD325" s="190" t="s">
        <v>79</v>
      </c>
      <c r="AE325" s="190">
        <f>V325+Y325</f>
        <v>85600</v>
      </c>
      <c r="AF325" s="187" t="s">
        <v>79</v>
      </c>
      <c r="AG325" s="187" t="s">
        <v>33</v>
      </c>
      <c r="AH325" s="187" t="s">
        <v>178</v>
      </c>
      <c r="AI325" s="187" t="s">
        <v>161</v>
      </c>
      <c r="AJ325" s="187"/>
    </row>
    <row r="326" spans="2:36" s="36" customFormat="1" ht="86.15" customHeight="1" x14ac:dyDescent="0.35">
      <c r="B326" s="177"/>
      <c r="C326" s="177"/>
      <c r="D326" s="177"/>
      <c r="E326" s="176"/>
      <c r="F326" s="176"/>
      <c r="G326" s="176"/>
      <c r="H326" s="177"/>
      <c r="I326" s="177"/>
      <c r="J326" s="12" t="s">
        <v>111</v>
      </c>
      <c r="K326" s="8" t="s">
        <v>112</v>
      </c>
      <c r="L326" s="8" t="s">
        <v>85</v>
      </c>
      <c r="M326" s="8">
        <v>2</v>
      </c>
      <c r="N326" s="187"/>
      <c r="O326" s="177"/>
      <c r="P326" s="177"/>
      <c r="Q326" s="177"/>
      <c r="R326" s="180"/>
      <c r="S326" s="180"/>
      <c r="T326" s="182"/>
      <c r="U326" s="182"/>
      <c r="V326" s="231"/>
      <c r="W326" s="185"/>
      <c r="X326" s="185"/>
      <c r="Y326" s="185"/>
      <c r="Z326" s="185"/>
      <c r="AA326" s="185"/>
      <c r="AB326" s="185"/>
      <c r="AC326" s="187"/>
      <c r="AD326" s="190"/>
      <c r="AE326" s="190"/>
      <c r="AF326" s="177"/>
      <c r="AG326" s="187"/>
      <c r="AH326" s="187"/>
      <c r="AI326" s="187"/>
      <c r="AJ326" s="177"/>
    </row>
    <row r="327" spans="2:36" s="36" customFormat="1" ht="59.15" customHeight="1" x14ac:dyDescent="0.35">
      <c r="B327" s="177"/>
      <c r="C327" s="177"/>
      <c r="D327" s="177"/>
      <c r="E327" s="176"/>
      <c r="F327" s="176"/>
      <c r="G327" s="176"/>
      <c r="H327" s="177"/>
      <c r="I327" s="177"/>
      <c r="J327" s="12" t="s">
        <v>127</v>
      </c>
      <c r="K327" s="8" t="s">
        <v>128</v>
      </c>
      <c r="L327" s="8" t="s">
        <v>85</v>
      </c>
      <c r="M327" s="53">
        <v>40</v>
      </c>
      <c r="N327" s="187"/>
      <c r="O327" s="177"/>
      <c r="P327" s="177"/>
      <c r="Q327" s="177"/>
      <c r="R327" s="180"/>
      <c r="S327" s="180"/>
      <c r="T327" s="182"/>
      <c r="U327" s="182"/>
      <c r="V327" s="184"/>
      <c r="W327" s="185"/>
      <c r="X327" s="185"/>
      <c r="Y327" s="185"/>
      <c r="Z327" s="185"/>
      <c r="AA327" s="185"/>
      <c r="AB327" s="185"/>
      <c r="AC327" s="187"/>
      <c r="AD327" s="190"/>
      <c r="AE327" s="190"/>
      <c r="AF327" s="177"/>
      <c r="AG327" s="187"/>
      <c r="AH327" s="187"/>
      <c r="AI327" s="187"/>
      <c r="AJ327" s="177"/>
    </row>
    <row r="328" spans="2:36" s="36" customFormat="1" ht="107.15" customHeight="1" x14ac:dyDescent="0.35">
      <c r="B328" s="177" t="s">
        <v>465</v>
      </c>
      <c r="C328" s="177" t="s">
        <v>466</v>
      </c>
      <c r="D328" s="177" t="s">
        <v>106</v>
      </c>
      <c r="E328" s="176" t="s">
        <v>67</v>
      </c>
      <c r="F328" s="176" t="s">
        <v>134</v>
      </c>
      <c r="G328" s="176" t="s">
        <v>147</v>
      </c>
      <c r="H328" s="177" t="s">
        <v>70</v>
      </c>
      <c r="I328" s="177" t="s">
        <v>79</v>
      </c>
      <c r="J328" s="12" t="s">
        <v>215</v>
      </c>
      <c r="K328" s="8" t="s">
        <v>107</v>
      </c>
      <c r="L328" s="8" t="s">
        <v>86</v>
      </c>
      <c r="M328" s="8">
        <v>40</v>
      </c>
      <c r="N328" s="187" t="s">
        <v>108</v>
      </c>
      <c r="O328" s="177" t="s">
        <v>462</v>
      </c>
      <c r="P328" s="177" t="s">
        <v>75</v>
      </c>
      <c r="Q328" s="177" t="s">
        <v>76</v>
      </c>
      <c r="R328" s="180" t="s">
        <v>77</v>
      </c>
      <c r="S328" s="180" t="s">
        <v>109</v>
      </c>
      <c r="T328" s="182">
        <f>V328+Y328</f>
        <v>42800</v>
      </c>
      <c r="U328" s="182">
        <f>T328/M329</f>
        <v>42800</v>
      </c>
      <c r="V328" s="212">
        <v>36380</v>
      </c>
      <c r="W328" s="185" t="s">
        <v>79</v>
      </c>
      <c r="X328" s="185" t="s">
        <v>79</v>
      </c>
      <c r="Y328" s="185">
        <v>6420</v>
      </c>
      <c r="Z328" s="185" t="s">
        <v>98</v>
      </c>
      <c r="AA328" s="185" t="s">
        <v>79</v>
      </c>
      <c r="AB328" s="185">
        <v>15037.84</v>
      </c>
      <c r="AC328" s="187" t="s">
        <v>149</v>
      </c>
      <c r="AD328" s="190" t="s">
        <v>79</v>
      </c>
      <c r="AE328" s="190">
        <f>V328+Y328</f>
        <v>42800</v>
      </c>
      <c r="AF328" s="187" t="s">
        <v>79</v>
      </c>
      <c r="AG328" s="187" t="s">
        <v>33</v>
      </c>
      <c r="AH328" s="187" t="s">
        <v>161</v>
      </c>
      <c r="AI328" s="187" t="s">
        <v>162</v>
      </c>
      <c r="AJ328" s="187"/>
    </row>
    <row r="329" spans="2:36" s="36" customFormat="1" ht="86.15" customHeight="1" x14ac:dyDescent="0.35">
      <c r="B329" s="177"/>
      <c r="C329" s="177"/>
      <c r="D329" s="177"/>
      <c r="E329" s="176"/>
      <c r="F329" s="176"/>
      <c r="G329" s="176"/>
      <c r="H329" s="177"/>
      <c r="I329" s="177"/>
      <c r="J329" s="12" t="s">
        <v>111</v>
      </c>
      <c r="K329" s="8" t="s">
        <v>112</v>
      </c>
      <c r="L329" s="8" t="s">
        <v>85</v>
      </c>
      <c r="M329" s="8">
        <v>1</v>
      </c>
      <c r="N329" s="187"/>
      <c r="O329" s="177"/>
      <c r="P329" s="177"/>
      <c r="Q329" s="177"/>
      <c r="R329" s="180"/>
      <c r="S329" s="180"/>
      <c r="T329" s="182"/>
      <c r="U329" s="182"/>
      <c r="V329" s="231"/>
      <c r="W329" s="185"/>
      <c r="X329" s="185"/>
      <c r="Y329" s="185"/>
      <c r="Z329" s="185"/>
      <c r="AA329" s="185"/>
      <c r="AB329" s="185"/>
      <c r="AC329" s="187"/>
      <c r="AD329" s="190"/>
      <c r="AE329" s="190"/>
      <c r="AF329" s="177"/>
      <c r="AG329" s="187"/>
      <c r="AH329" s="187"/>
      <c r="AI329" s="187"/>
      <c r="AJ329" s="177"/>
    </row>
    <row r="330" spans="2:36" s="36" customFormat="1" ht="59.15" customHeight="1" x14ac:dyDescent="0.35">
      <c r="B330" s="177"/>
      <c r="C330" s="177"/>
      <c r="D330" s="177"/>
      <c r="E330" s="176"/>
      <c r="F330" s="176"/>
      <c r="G330" s="176"/>
      <c r="H330" s="177"/>
      <c r="I330" s="177"/>
      <c r="J330" s="12" t="s">
        <v>127</v>
      </c>
      <c r="K330" s="8" t="s">
        <v>128</v>
      </c>
      <c r="L330" s="8" t="s">
        <v>85</v>
      </c>
      <c r="M330" s="53">
        <v>20</v>
      </c>
      <c r="N330" s="187"/>
      <c r="O330" s="177"/>
      <c r="P330" s="177"/>
      <c r="Q330" s="177"/>
      <c r="R330" s="180"/>
      <c r="S330" s="180"/>
      <c r="T330" s="182"/>
      <c r="U330" s="182"/>
      <c r="V330" s="184"/>
      <c r="W330" s="185"/>
      <c r="X330" s="185"/>
      <c r="Y330" s="185"/>
      <c r="Z330" s="185"/>
      <c r="AA330" s="185"/>
      <c r="AB330" s="185"/>
      <c r="AC330" s="187"/>
      <c r="AD330" s="190"/>
      <c r="AE330" s="190"/>
      <c r="AF330" s="177"/>
      <c r="AG330" s="187"/>
      <c r="AH330" s="187"/>
      <c r="AI330" s="187"/>
      <c r="AJ330" s="177"/>
    </row>
    <row r="331" spans="2:36" s="36" customFormat="1" ht="107.15" customHeight="1" x14ac:dyDescent="0.35">
      <c r="B331" s="177" t="s">
        <v>467</v>
      </c>
      <c r="C331" s="177" t="s">
        <v>468</v>
      </c>
      <c r="D331" s="177" t="s">
        <v>106</v>
      </c>
      <c r="E331" s="176" t="s">
        <v>67</v>
      </c>
      <c r="F331" s="176" t="s">
        <v>134</v>
      </c>
      <c r="G331" s="176" t="s">
        <v>147</v>
      </c>
      <c r="H331" s="177" t="s">
        <v>70</v>
      </c>
      <c r="I331" s="177" t="s">
        <v>79</v>
      </c>
      <c r="J331" s="12" t="s">
        <v>215</v>
      </c>
      <c r="K331" s="8" t="s">
        <v>107</v>
      </c>
      <c r="L331" s="8" t="s">
        <v>86</v>
      </c>
      <c r="M331" s="8">
        <v>40</v>
      </c>
      <c r="N331" s="187" t="s">
        <v>108</v>
      </c>
      <c r="O331" s="177" t="s">
        <v>462</v>
      </c>
      <c r="P331" s="177" t="s">
        <v>75</v>
      </c>
      <c r="Q331" s="177" t="s">
        <v>76</v>
      </c>
      <c r="R331" s="180" t="s">
        <v>77</v>
      </c>
      <c r="S331" s="180" t="s">
        <v>109</v>
      </c>
      <c r="T331" s="182">
        <f>V331+Y331</f>
        <v>67196</v>
      </c>
      <c r="U331" s="182">
        <f>T331/M332</f>
        <v>67196</v>
      </c>
      <c r="V331" s="212">
        <v>57116.6</v>
      </c>
      <c r="W331" s="185" t="s">
        <v>79</v>
      </c>
      <c r="X331" s="185" t="s">
        <v>79</v>
      </c>
      <c r="Y331" s="185">
        <v>10079.4</v>
      </c>
      <c r="Z331" s="185" t="s">
        <v>98</v>
      </c>
      <c r="AA331" s="185" t="s">
        <v>79</v>
      </c>
      <c r="AB331" s="185">
        <v>23609.41</v>
      </c>
      <c r="AC331" s="187" t="s">
        <v>149</v>
      </c>
      <c r="AD331" s="190" t="s">
        <v>79</v>
      </c>
      <c r="AE331" s="190">
        <f>V331+Y331</f>
        <v>67196</v>
      </c>
      <c r="AF331" s="187" t="s">
        <v>79</v>
      </c>
      <c r="AG331" s="187" t="s">
        <v>33</v>
      </c>
      <c r="AH331" s="187" t="s">
        <v>161</v>
      </c>
      <c r="AI331" s="187" t="s">
        <v>162</v>
      </c>
      <c r="AJ331" s="187"/>
    </row>
    <row r="332" spans="2:36" s="36" customFormat="1" ht="86.15" customHeight="1" x14ac:dyDescent="0.35">
      <c r="B332" s="177"/>
      <c r="C332" s="177"/>
      <c r="D332" s="177"/>
      <c r="E332" s="176"/>
      <c r="F332" s="176"/>
      <c r="G332" s="176"/>
      <c r="H332" s="177"/>
      <c r="I332" s="177"/>
      <c r="J332" s="12" t="s">
        <v>111</v>
      </c>
      <c r="K332" s="8" t="s">
        <v>112</v>
      </c>
      <c r="L332" s="8" t="s">
        <v>85</v>
      </c>
      <c r="M332" s="8">
        <v>1</v>
      </c>
      <c r="N332" s="187"/>
      <c r="O332" s="177"/>
      <c r="P332" s="177"/>
      <c r="Q332" s="177"/>
      <c r="R332" s="180"/>
      <c r="S332" s="180"/>
      <c r="T332" s="182"/>
      <c r="U332" s="182"/>
      <c r="V332" s="231"/>
      <c r="W332" s="185"/>
      <c r="X332" s="185"/>
      <c r="Y332" s="185"/>
      <c r="Z332" s="185"/>
      <c r="AA332" s="185"/>
      <c r="AB332" s="185"/>
      <c r="AC332" s="187"/>
      <c r="AD332" s="190"/>
      <c r="AE332" s="190"/>
      <c r="AF332" s="177"/>
      <c r="AG332" s="187"/>
      <c r="AH332" s="187"/>
      <c r="AI332" s="187"/>
      <c r="AJ332" s="177"/>
    </row>
    <row r="333" spans="2:36" s="36" customFormat="1" ht="59.15" customHeight="1" x14ac:dyDescent="0.35">
      <c r="B333" s="177"/>
      <c r="C333" s="177"/>
      <c r="D333" s="177"/>
      <c r="E333" s="176"/>
      <c r="F333" s="176"/>
      <c r="G333" s="176"/>
      <c r="H333" s="177"/>
      <c r="I333" s="177"/>
      <c r="J333" s="12" t="s">
        <v>127</v>
      </c>
      <c r="K333" s="8" t="s">
        <v>128</v>
      </c>
      <c r="L333" s="8" t="s">
        <v>85</v>
      </c>
      <c r="M333" s="53">
        <v>40</v>
      </c>
      <c r="N333" s="187"/>
      <c r="O333" s="177"/>
      <c r="P333" s="177"/>
      <c r="Q333" s="177"/>
      <c r="R333" s="180"/>
      <c r="S333" s="180"/>
      <c r="T333" s="182"/>
      <c r="U333" s="182"/>
      <c r="V333" s="184"/>
      <c r="W333" s="185"/>
      <c r="X333" s="185"/>
      <c r="Y333" s="185"/>
      <c r="Z333" s="185"/>
      <c r="AA333" s="185"/>
      <c r="AB333" s="185"/>
      <c r="AC333" s="187"/>
      <c r="AD333" s="190"/>
      <c r="AE333" s="190"/>
      <c r="AF333" s="177"/>
      <c r="AG333" s="187"/>
      <c r="AH333" s="187"/>
      <c r="AI333" s="187"/>
      <c r="AJ333" s="177"/>
    </row>
    <row r="334" spans="2:36" s="36" customFormat="1" ht="107.15" customHeight="1" x14ac:dyDescent="0.35">
      <c r="B334" s="177" t="s">
        <v>469</v>
      </c>
      <c r="C334" s="177" t="s">
        <v>470</v>
      </c>
      <c r="D334" s="177" t="s">
        <v>106</v>
      </c>
      <c r="E334" s="176" t="s">
        <v>67</v>
      </c>
      <c r="F334" s="176" t="s">
        <v>134</v>
      </c>
      <c r="G334" s="176" t="s">
        <v>147</v>
      </c>
      <c r="H334" s="177" t="s">
        <v>70</v>
      </c>
      <c r="I334" s="177" t="s">
        <v>79</v>
      </c>
      <c r="J334" s="12" t="s">
        <v>215</v>
      </c>
      <c r="K334" s="8" t="s">
        <v>107</v>
      </c>
      <c r="L334" s="8" t="s">
        <v>86</v>
      </c>
      <c r="M334" s="8">
        <v>40</v>
      </c>
      <c r="N334" s="187" t="s">
        <v>108</v>
      </c>
      <c r="O334" s="177" t="s">
        <v>462</v>
      </c>
      <c r="P334" s="177" t="s">
        <v>75</v>
      </c>
      <c r="Q334" s="177" t="s">
        <v>76</v>
      </c>
      <c r="R334" s="180" t="s">
        <v>77</v>
      </c>
      <c r="S334" s="180" t="s">
        <v>109</v>
      </c>
      <c r="T334" s="182">
        <f>V334+Y334</f>
        <v>42800</v>
      </c>
      <c r="U334" s="182">
        <f>T334/M335</f>
        <v>42800</v>
      </c>
      <c r="V334" s="212">
        <v>36380</v>
      </c>
      <c r="W334" s="185" t="s">
        <v>79</v>
      </c>
      <c r="X334" s="185" t="s">
        <v>79</v>
      </c>
      <c r="Y334" s="185">
        <v>6420</v>
      </c>
      <c r="Z334" s="185" t="s">
        <v>98</v>
      </c>
      <c r="AA334" s="185" t="s">
        <v>79</v>
      </c>
      <c r="AB334" s="185">
        <v>15037.84</v>
      </c>
      <c r="AC334" s="187" t="s">
        <v>149</v>
      </c>
      <c r="AD334" s="190" t="s">
        <v>79</v>
      </c>
      <c r="AE334" s="190">
        <f>V334+Y334</f>
        <v>42800</v>
      </c>
      <c r="AF334" s="187" t="s">
        <v>79</v>
      </c>
      <c r="AG334" s="187" t="s">
        <v>33</v>
      </c>
      <c r="AH334" s="187" t="s">
        <v>161</v>
      </c>
      <c r="AI334" s="187" t="s">
        <v>162</v>
      </c>
      <c r="AJ334" s="187"/>
    </row>
    <row r="335" spans="2:36" s="36" customFormat="1" ht="86.15" customHeight="1" x14ac:dyDescent="0.35">
      <c r="B335" s="177"/>
      <c r="C335" s="177"/>
      <c r="D335" s="177"/>
      <c r="E335" s="176"/>
      <c r="F335" s="176"/>
      <c r="G335" s="176"/>
      <c r="H335" s="177"/>
      <c r="I335" s="177"/>
      <c r="J335" s="12" t="s">
        <v>111</v>
      </c>
      <c r="K335" s="8" t="s">
        <v>112</v>
      </c>
      <c r="L335" s="8" t="s">
        <v>85</v>
      </c>
      <c r="M335" s="8">
        <v>1</v>
      </c>
      <c r="N335" s="187"/>
      <c r="O335" s="177"/>
      <c r="P335" s="177"/>
      <c r="Q335" s="177"/>
      <c r="R335" s="180"/>
      <c r="S335" s="180"/>
      <c r="T335" s="182"/>
      <c r="U335" s="182"/>
      <c r="V335" s="231"/>
      <c r="W335" s="185"/>
      <c r="X335" s="185"/>
      <c r="Y335" s="185"/>
      <c r="Z335" s="185"/>
      <c r="AA335" s="185"/>
      <c r="AB335" s="185"/>
      <c r="AC335" s="187"/>
      <c r="AD335" s="190"/>
      <c r="AE335" s="190"/>
      <c r="AF335" s="177"/>
      <c r="AG335" s="187"/>
      <c r="AH335" s="187"/>
      <c r="AI335" s="187"/>
      <c r="AJ335" s="177"/>
    </row>
    <row r="336" spans="2:36" s="36" customFormat="1" ht="59.15" customHeight="1" x14ac:dyDescent="0.35">
      <c r="B336" s="177"/>
      <c r="C336" s="177"/>
      <c r="D336" s="177"/>
      <c r="E336" s="176"/>
      <c r="F336" s="176"/>
      <c r="G336" s="176"/>
      <c r="H336" s="177"/>
      <c r="I336" s="177"/>
      <c r="J336" s="12" t="s">
        <v>127</v>
      </c>
      <c r="K336" s="8" t="s">
        <v>128</v>
      </c>
      <c r="L336" s="8" t="s">
        <v>85</v>
      </c>
      <c r="M336" s="53">
        <v>20</v>
      </c>
      <c r="N336" s="187"/>
      <c r="O336" s="177"/>
      <c r="P336" s="177"/>
      <c r="Q336" s="177"/>
      <c r="R336" s="180"/>
      <c r="S336" s="180"/>
      <c r="T336" s="182"/>
      <c r="U336" s="182"/>
      <c r="V336" s="184"/>
      <c r="W336" s="185"/>
      <c r="X336" s="185"/>
      <c r="Y336" s="185"/>
      <c r="Z336" s="185"/>
      <c r="AA336" s="185"/>
      <c r="AB336" s="185"/>
      <c r="AC336" s="187"/>
      <c r="AD336" s="190"/>
      <c r="AE336" s="190"/>
      <c r="AF336" s="177"/>
      <c r="AG336" s="187"/>
      <c r="AH336" s="187"/>
      <c r="AI336" s="187"/>
      <c r="AJ336" s="177"/>
    </row>
    <row r="337" spans="2:36" s="36" customFormat="1" ht="107.15" customHeight="1" x14ac:dyDescent="0.35">
      <c r="B337" s="177" t="s">
        <v>471</v>
      </c>
      <c r="C337" s="177" t="s">
        <v>472</v>
      </c>
      <c r="D337" s="177" t="s">
        <v>106</v>
      </c>
      <c r="E337" s="176" t="s">
        <v>67</v>
      </c>
      <c r="F337" s="176" t="s">
        <v>134</v>
      </c>
      <c r="G337" s="176" t="s">
        <v>147</v>
      </c>
      <c r="H337" s="177" t="s">
        <v>70</v>
      </c>
      <c r="I337" s="177" t="s">
        <v>79</v>
      </c>
      <c r="J337" s="12" t="s">
        <v>215</v>
      </c>
      <c r="K337" s="8" t="s">
        <v>107</v>
      </c>
      <c r="L337" s="8" t="s">
        <v>86</v>
      </c>
      <c r="M337" s="8">
        <v>40</v>
      </c>
      <c r="N337" s="187" t="s">
        <v>108</v>
      </c>
      <c r="O337" s="177" t="s">
        <v>462</v>
      </c>
      <c r="P337" s="177" t="s">
        <v>75</v>
      </c>
      <c r="Q337" s="177" t="s">
        <v>76</v>
      </c>
      <c r="R337" s="180" t="s">
        <v>77</v>
      </c>
      <c r="S337" s="180" t="s">
        <v>109</v>
      </c>
      <c r="T337" s="182">
        <f>V337+Y337</f>
        <v>85600</v>
      </c>
      <c r="U337" s="182">
        <f>T337/M338</f>
        <v>42800</v>
      </c>
      <c r="V337" s="212">
        <v>72760</v>
      </c>
      <c r="W337" s="185" t="s">
        <v>79</v>
      </c>
      <c r="X337" s="185" t="s">
        <v>79</v>
      </c>
      <c r="Y337" s="185">
        <v>12840</v>
      </c>
      <c r="Z337" s="185" t="s">
        <v>98</v>
      </c>
      <c r="AA337" s="185" t="s">
        <v>79</v>
      </c>
      <c r="AB337" s="185">
        <v>30075.68</v>
      </c>
      <c r="AC337" s="187" t="s">
        <v>149</v>
      </c>
      <c r="AD337" s="190" t="s">
        <v>79</v>
      </c>
      <c r="AE337" s="190">
        <f>V337+Y337</f>
        <v>85600</v>
      </c>
      <c r="AF337" s="187" t="s">
        <v>79</v>
      </c>
      <c r="AG337" s="187" t="s">
        <v>33</v>
      </c>
      <c r="AH337" s="187" t="s">
        <v>180</v>
      </c>
      <c r="AI337" s="187" t="s">
        <v>164</v>
      </c>
      <c r="AJ337" s="187"/>
    </row>
    <row r="338" spans="2:36" s="36" customFormat="1" ht="86.15" customHeight="1" x14ac:dyDescent="0.35">
      <c r="B338" s="177"/>
      <c r="C338" s="177"/>
      <c r="D338" s="177"/>
      <c r="E338" s="176"/>
      <c r="F338" s="176"/>
      <c r="G338" s="176"/>
      <c r="H338" s="177"/>
      <c r="I338" s="177"/>
      <c r="J338" s="12" t="s">
        <v>111</v>
      </c>
      <c r="K338" s="8" t="s">
        <v>112</v>
      </c>
      <c r="L338" s="8" t="s">
        <v>85</v>
      </c>
      <c r="M338" s="8">
        <v>2</v>
      </c>
      <c r="N338" s="187"/>
      <c r="O338" s="177"/>
      <c r="P338" s="177"/>
      <c r="Q338" s="177"/>
      <c r="R338" s="180"/>
      <c r="S338" s="180"/>
      <c r="T338" s="182"/>
      <c r="U338" s="182"/>
      <c r="V338" s="231"/>
      <c r="W338" s="185"/>
      <c r="X338" s="185"/>
      <c r="Y338" s="185"/>
      <c r="Z338" s="185"/>
      <c r="AA338" s="185"/>
      <c r="AB338" s="185"/>
      <c r="AC338" s="187"/>
      <c r="AD338" s="190"/>
      <c r="AE338" s="190"/>
      <c r="AF338" s="177"/>
      <c r="AG338" s="187"/>
      <c r="AH338" s="187"/>
      <c r="AI338" s="187"/>
      <c r="AJ338" s="177"/>
    </row>
    <row r="339" spans="2:36" s="36" customFormat="1" ht="59.15" customHeight="1" x14ac:dyDescent="0.35">
      <c r="B339" s="177"/>
      <c r="C339" s="177"/>
      <c r="D339" s="177"/>
      <c r="E339" s="176"/>
      <c r="F339" s="176"/>
      <c r="G339" s="176"/>
      <c r="H339" s="177"/>
      <c r="I339" s="177"/>
      <c r="J339" s="12" t="s">
        <v>127</v>
      </c>
      <c r="K339" s="8" t="s">
        <v>128</v>
      </c>
      <c r="L339" s="8" t="s">
        <v>85</v>
      </c>
      <c r="M339" s="53">
        <v>40</v>
      </c>
      <c r="N339" s="187"/>
      <c r="O339" s="177"/>
      <c r="P339" s="177"/>
      <c r="Q339" s="177"/>
      <c r="R339" s="180"/>
      <c r="S339" s="180"/>
      <c r="T339" s="182"/>
      <c r="U339" s="182"/>
      <c r="V339" s="184"/>
      <c r="W339" s="185"/>
      <c r="X339" s="185"/>
      <c r="Y339" s="185"/>
      <c r="Z339" s="185"/>
      <c r="AA339" s="185"/>
      <c r="AB339" s="185"/>
      <c r="AC339" s="187"/>
      <c r="AD339" s="190"/>
      <c r="AE339" s="190"/>
      <c r="AF339" s="177"/>
      <c r="AG339" s="187"/>
      <c r="AH339" s="187"/>
      <c r="AI339" s="187"/>
      <c r="AJ339" s="177"/>
    </row>
    <row r="340" spans="2:36" ht="52" customHeight="1" x14ac:dyDescent="0.3">
      <c r="B340" s="177" t="s">
        <v>473</v>
      </c>
      <c r="C340" s="177" t="s">
        <v>474</v>
      </c>
      <c r="D340" s="177" t="s">
        <v>66</v>
      </c>
      <c r="E340" s="176" t="s">
        <v>67</v>
      </c>
      <c r="F340" s="176" t="s">
        <v>132</v>
      </c>
      <c r="G340" s="176" t="s">
        <v>69</v>
      </c>
      <c r="H340" s="177" t="s">
        <v>70</v>
      </c>
      <c r="I340" s="177" t="s">
        <v>79</v>
      </c>
      <c r="J340" s="12" t="s">
        <v>113</v>
      </c>
      <c r="K340" s="8" t="s">
        <v>114</v>
      </c>
      <c r="L340" s="8" t="s">
        <v>115</v>
      </c>
      <c r="M340" s="8">
        <v>1.5</v>
      </c>
      <c r="N340" s="187" t="s">
        <v>108</v>
      </c>
      <c r="O340" s="177" t="s">
        <v>462</v>
      </c>
      <c r="P340" s="177" t="s">
        <v>75</v>
      </c>
      <c r="Q340" s="177" t="s">
        <v>76</v>
      </c>
      <c r="R340" s="180" t="s">
        <v>77</v>
      </c>
      <c r="S340" s="180" t="s">
        <v>109</v>
      </c>
      <c r="T340" s="182">
        <f>V340+Y340</f>
        <v>113955</v>
      </c>
      <c r="U340" s="182">
        <f>T340/M341</f>
        <v>56977.5</v>
      </c>
      <c r="V340" s="185">
        <v>96861.75</v>
      </c>
      <c r="W340" s="185" t="s">
        <v>79</v>
      </c>
      <c r="X340" s="185" t="s">
        <v>79</v>
      </c>
      <c r="Y340" s="185">
        <v>17093.25</v>
      </c>
      <c r="Z340" s="185" t="s">
        <v>79</v>
      </c>
      <c r="AA340" s="185" t="s">
        <v>79</v>
      </c>
      <c r="AB340" s="185">
        <v>40038.239999999998</v>
      </c>
      <c r="AC340" s="187" t="s">
        <v>80</v>
      </c>
      <c r="AD340" s="190" t="s">
        <v>79</v>
      </c>
      <c r="AE340" s="190">
        <f>V340+Y340</f>
        <v>113955</v>
      </c>
      <c r="AF340" s="187" t="s">
        <v>79</v>
      </c>
      <c r="AG340" s="187" t="s">
        <v>33</v>
      </c>
      <c r="AH340" s="187" t="s">
        <v>165</v>
      </c>
      <c r="AI340" s="187" t="s">
        <v>183</v>
      </c>
      <c r="AJ340" s="187"/>
    </row>
    <row r="341" spans="2:36" ht="52" x14ac:dyDescent="0.3">
      <c r="B341" s="177"/>
      <c r="C341" s="177"/>
      <c r="D341" s="177"/>
      <c r="E341" s="176"/>
      <c r="F341" s="176"/>
      <c r="G341" s="176"/>
      <c r="H341" s="177"/>
      <c r="I341" s="177"/>
      <c r="J341" s="12" t="s">
        <v>116</v>
      </c>
      <c r="K341" s="8" t="s">
        <v>117</v>
      </c>
      <c r="L341" s="8" t="s">
        <v>85</v>
      </c>
      <c r="M341" s="8">
        <v>2</v>
      </c>
      <c r="N341" s="187"/>
      <c r="O341" s="177"/>
      <c r="P341" s="177"/>
      <c r="Q341" s="177"/>
      <c r="R341" s="180"/>
      <c r="S341" s="180"/>
      <c r="T341" s="182"/>
      <c r="U341" s="182"/>
      <c r="V341" s="185"/>
      <c r="W341" s="185"/>
      <c r="X341" s="185"/>
      <c r="Y341" s="185"/>
      <c r="Z341" s="185"/>
      <c r="AA341" s="185"/>
      <c r="AB341" s="185"/>
      <c r="AC341" s="187"/>
      <c r="AD341" s="190"/>
      <c r="AE341" s="190"/>
      <c r="AF341" s="177"/>
      <c r="AG341" s="187"/>
      <c r="AH341" s="187"/>
      <c r="AI341" s="187"/>
      <c r="AJ341" s="177"/>
    </row>
    <row r="342" spans="2:36" ht="39" x14ac:dyDescent="0.3">
      <c r="B342" s="177"/>
      <c r="C342" s="177"/>
      <c r="D342" s="177"/>
      <c r="E342" s="176"/>
      <c r="F342" s="176"/>
      <c r="G342" s="176"/>
      <c r="H342" s="177"/>
      <c r="I342" s="177"/>
      <c r="J342" s="12" t="s">
        <v>216</v>
      </c>
      <c r="K342" s="8" t="s">
        <v>118</v>
      </c>
      <c r="L342" s="8" t="s">
        <v>119</v>
      </c>
      <c r="M342" s="8">
        <v>2</v>
      </c>
      <c r="N342" s="187"/>
      <c r="O342" s="177"/>
      <c r="P342" s="177"/>
      <c r="Q342" s="177"/>
      <c r="R342" s="180"/>
      <c r="S342" s="180"/>
      <c r="T342" s="182"/>
      <c r="U342" s="182"/>
      <c r="V342" s="185"/>
      <c r="W342" s="185"/>
      <c r="X342" s="185"/>
      <c r="Y342" s="185"/>
      <c r="Z342" s="185"/>
      <c r="AA342" s="185"/>
      <c r="AB342" s="185"/>
      <c r="AC342" s="187"/>
      <c r="AD342" s="190"/>
      <c r="AE342" s="190"/>
      <c r="AF342" s="177"/>
      <c r="AG342" s="187"/>
      <c r="AH342" s="187"/>
      <c r="AI342" s="187"/>
      <c r="AJ342" s="177"/>
    </row>
    <row r="343" spans="2:36" ht="26" x14ac:dyDescent="0.3">
      <c r="B343" s="177"/>
      <c r="C343" s="177"/>
      <c r="D343" s="177"/>
      <c r="E343" s="176"/>
      <c r="F343" s="176"/>
      <c r="G343" s="176"/>
      <c r="H343" s="177"/>
      <c r="I343" s="177"/>
      <c r="J343" s="12" t="s">
        <v>120</v>
      </c>
      <c r="K343" s="8" t="s">
        <v>121</v>
      </c>
      <c r="L343" s="8" t="s">
        <v>119</v>
      </c>
      <c r="M343" s="53">
        <v>2</v>
      </c>
      <c r="N343" s="187"/>
      <c r="O343" s="177"/>
      <c r="P343" s="177"/>
      <c r="Q343" s="177"/>
      <c r="R343" s="180"/>
      <c r="S343" s="180"/>
      <c r="T343" s="182"/>
      <c r="U343" s="182"/>
      <c r="V343" s="185"/>
      <c r="W343" s="185"/>
      <c r="X343" s="185"/>
      <c r="Y343" s="185"/>
      <c r="Z343" s="185"/>
      <c r="AA343" s="185"/>
      <c r="AB343" s="185"/>
      <c r="AC343" s="187"/>
      <c r="AD343" s="190"/>
      <c r="AE343" s="190"/>
      <c r="AF343" s="177"/>
      <c r="AG343" s="187"/>
      <c r="AH343" s="187"/>
      <c r="AI343" s="187"/>
      <c r="AJ343" s="177"/>
    </row>
    <row r="344" spans="2:36" ht="52" customHeight="1" x14ac:dyDescent="0.3">
      <c r="B344" s="177" t="s">
        <v>475</v>
      </c>
      <c r="C344" s="177" t="s">
        <v>474</v>
      </c>
      <c r="D344" s="177" t="s">
        <v>66</v>
      </c>
      <c r="E344" s="176" t="s">
        <v>67</v>
      </c>
      <c r="F344" s="176" t="s">
        <v>132</v>
      </c>
      <c r="G344" s="176" t="s">
        <v>69</v>
      </c>
      <c r="H344" s="177" t="s">
        <v>70</v>
      </c>
      <c r="I344" s="177" t="s">
        <v>79</v>
      </c>
      <c r="J344" s="12" t="s">
        <v>113</v>
      </c>
      <c r="K344" s="8" t="s">
        <v>114</v>
      </c>
      <c r="L344" s="8" t="s">
        <v>115</v>
      </c>
      <c r="M344" s="8">
        <v>2</v>
      </c>
      <c r="N344" s="187" t="s">
        <v>108</v>
      </c>
      <c r="O344" s="177" t="s">
        <v>476</v>
      </c>
      <c r="P344" s="177" t="s">
        <v>75</v>
      </c>
      <c r="Q344" s="177" t="s">
        <v>76</v>
      </c>
      <c r="R344" s="180" t="s">
        <v>77</v>
      </c>
      <c r="S344" s="180" t="s">
        <v>109</v>
      </c>
      <c r="T344" s="182">
        <f>V344+Y344</f>
        <v>151940</v>
      </c>
      <c r="U344" s="182">
        <f>T344/M345</f>
        <v>75970</v>
      </c>
      <c r="V344" s="185">
        <v>129149</v>
      </c>
      <c r="W344" s="185" t="s">
        <v>79</v>
      </c>
      <c r="X344" s="185" t="s">
        <v>79</v>
      </c>
      <c r="Y344" s="185">
        <v>22791</v>
      </c>
      <c r="Z344" s="185" t="s">
        <v>79</v>
      </c>
      <c r="AA344" s="185" t="s">
        <v>79</v>
      </c>
      <c r="AB344" s="185">
        <v>53384.32</v>
      </c>
      <c r="AC344" s="187" t="s">
        <v>80</v>
      </c>
      <c r="AD344" s="190" t="s">
        <v>79</v>
      </c>
      <c r="AE344" s="190">
        <f>V344+Y344</f>
        <v>151940</v>
      </c>
      <c r="AF344" s="187" t="s">
        <v>79</v>
      </c>
      <c r="AG344" s="187" t="s">
        <v>33</v>
      </c>
      <c r="AH344" s="187" t="s">
        <v>165</v>
      </c>
      <c r="AI344" s="187" t="s">
        <v>183</v>
      </c>
      <c r="AJ344" s="187"/>
    </row>
    <row r="345" spans="2:36" ht="52" x14ac:dyDescent="0.3">
      <c r="B345" s="177"/>
      <c r="C345" s="177"/>
      <c r="D345" s="177"/>
      <c r="E345" s="176"/>
      <c r="F345" s="176"/>
      <c r="G345" s="176"/>
      <c r="H345" s="177"/>
      <c r="I345" s="177"/>
      <c r="J345" s="12" t="s">
        <v>116</v>
      </c>
      <c r="K345" s="8" t="s">
        <v>117</v>
      </c>
      <c r="L345" s="8" t="s">
        <v>85</v>
      </c>
      <c r="M345" s="8">
        <v>2</v>
      </c>
      <c r="N345" s="187"/>
      <c r="O345" s="177"/>
      <c r="P345" s="177"/>
      <c r="Q345" s="177"/>
      <c r="R345" s="180"/>
      <c r="S345" s="180"/>
      <c r="T345" s="182"/>
      <c r="U345" s="182"/>
      <c r="V345" s="185"/>
      <c r="W345" s="185"/>
      <c r="X345" s="185"/>
      <c r="Y345" s="185"/>
      <c r="Z345" s="185"/>
      <c r="AA345" s="185"/>
      <c r="AB345" s="185"/>
      <c r="AC345" s="187"/>
      <c r="AD345" s="190"/>
      <c r="AE345" s="190"/>
      <c r="AF345" s="177"/>
      <c r="AG345" s="187"/>
      <c r="AH345" s="187"/>
      <c r="AI345" s="187"/>
      <c r="AJ345" s="177"/>
    </row>
    <row r="346" spans="2:36" ht="39" x14ac:dyDescent="0.3">
      <c r="B346" s="177"/>
      <c r="C346" s="177"/>
      <c r="D346" s="177"/>
      <c r="E346" s="176"/>
      <c r="F346" s="176"/>
      <c r="G346" s="176"/>
      <c r="H346" s="177"/>
      <c r="I346" s="177"/>
      <c r="J346" s="12" t="s">
        <v>216</v>
      </c>
      <c r="K346" s="8" t="s">
        <v>118</v>
      </c>
      <c r="L346" s="8" t="s">
        <v>119</v>
      </c>
      <c r="M346" s="8">
        <v>2</v>
      </c>
      <c r="N346" s="187"/>
      <c r="O346" s="177"/>
      <c r="P346" s="177"/>
      <c r="Q346" s="177"/>
      <c r="R346" s="180"/>
      <c r="S346" s="180"/>
      <c r="T346" s="182"/>
      <c r="U346" s="182"/>
      <c r="V346" s="185"/>
      <c r="W346" s="185"/>
      <c r="X346" s="185"/>
      <c r="Y346" s="185"/>
      <c r="Z346" s="185"/>
      <c r="AA346" s="185"/>
      <c r="AB346" s="185"/>
      <c r="AC346" s="187"/>
      <c r="AD346" s="190"/>
      <c r="AE346" s="190"/>
      <c r="AF346" s="177"/>
      <c r="AG346" s="187"/>
      <c r="AH346" s="187"/>
      <c r="AI346" s="187"/>
      <c r="AJ346" s="177"/>
    </row>
    <row r="347" spans="2:36" ht="26" x14ac:dyDescent="0.3">
      <c r="B347" s="177"/>
      <c r="C347" s="177"/>
      <c r="D347" s="177"/>
      <c r="E347" s="176"/>
      <c r="F347" s="176"/>
      <c r="G347" s="176"/>
      <c r="H347" s="177"/>
      <c r="I347" s="177"/>
      <c r="J347" s="12" t="s">
        <v>120</v>
      </c>
      <c r="K347" s="8" t="s">
        <v>121</v>
      </c>
      <c r="L347" s="8" t="s">
        <v>119</v>
      </c>
      <c r="M347" s="53">
        <v>2</v>
      </c>
      <c r="N347" s="187"/>
      <c r="O347" s="177"/>
      <c r="P347" s="177"/>
      <c r="Q347" s="177"/>
      <c r="R347" s="180"/>
      <c r="S347" s="180"/>
      <c r="T347" s="182"/>
      <c r="U347" s="182"/>
      <c r="V347" s="185"/>
      <c r="W347" s="185"/>
      <c r="X347" s="185"/>
      <c r="Y347" s="185"/>
      <c r="Z347" s="185"/>
      <c r="AA347" s="185"/>
      <c r="AB347" s="185"/>
      <c r="AC347" s="187"/>
      <c r="AD347" s="190"/>
      <c r="AE347" s="190"/>
      <c r="AF347" s="177"/>
      <c r="AG347" s="187"/>
      <c r="AH347" s="187"/>
      <c r="AI347" s="187"/>
      <c r="AJ347" s="177"/>
    </row>
    <row r="348" spans="2:36" s="36" customFormat="1" ht="132" customHeight="1" x14ac:dyDescent="0.35">
      <c r="B348" s="177" t="s">
        <v>477</v>
      </c>
      <c r="C348" s="177" t="s">
        <v>461</v>
      </c>
      <c r="D348" s="177" t="s">
        <v>106</v>
      </c>
      <c r="E348" s="176" t="s">
        <v>67</v>
      </c>
      <c r="F348" s="176" t="s">
        <v>134</v>
      </c>
      <c r="G348" s="176" t="s">
        <v>147</v>
      </c>
      <c r="H348" s="177" t="s">
        <v>70</v>
      </c>
      <c r="I348" s="177" t="s">
        <v>79</v>
      </c>
      <c r="J348" s="12" t="s">
        <v>215</v>
      </c>
      <c r="K348" s="8" t="s">
        <v>107</v>
      </c>
      <c r="L348" s="8" t="s">
        <v>86</v>
      </c>
      <c r="M348" s="8">
        <v>40</v>
      </c>
      <c r="N348" s="187" t="s">
        <v>108</v>
      </c>
      <c r="O348" s="177" t="s">
        <v>476</v>
      </c>
      <c r="P348" s="177" t="s">
        <v>75</v>
      </c>
      <c r="Q348" s="177" t="s">
        <v>76</v>
      </c>
      <c r="R348" s="180" t="s">
        <v>77</v>
      </c>
      <c r="S348" s="180" t="s">
        <v>109</v>
      </c>
      <c r="T348" s="182">
        <f>V348+Y348</f>
        <v>128400</v>
      </c>
      <c r="U348" s="182">
        <f>T348/M349</f>
        <v>42800</v>
      </c>
      <c r="V348" s="212">
        <v>109140</v>
      </c>
      <c r="W348" s="185" t="s">
        <v>79</v>
      </c>
      <c r="X348" s="185" t="s">
        <v>79</v>
      </c>
      <c r="Y348" s="185">
        <v>19260</v>
      </c>
      <c r="Z348" s="185" t="s">
        <v>98</v>
      </c>
      <c r="AA348" s="185" t="s">
        <v>79</v>
      </c>
      <c r="AB348" s="185">
        <v>45113.51</v>
      </c>
      <c r="AC348" s="187" t="s">
        <v>149</v>
      </c>
      <c r="AD348" s="190" t="s">
        <v>79</v>
      </c>
      <c r="AE348" s="190">
        <f>V348+Y348</f>
        <v>128400</v>
      </c>
      <c r="AF348" s="187" t="s">
        <v>79</v>
      </c>
      <c r="AG348" s="187" t="s">
        <v>33</v>
      </c>
      <c r="AH348" s="187" t="s">
        <v>256</v>
      </c>
      <c r="AI348" s="187" t="s">
        <v>261</v>
      </c>
      <c r="AJ348" s="187"/>
    </row>
    <row r="349" spans="2:36" s="36" customFormat="1" ht="86.15" customHeight="1" x14ac:dyDescent="0.35">
      <c r="B349" s="177"/>
      <c r="C349" s="177"/>
      <c r="D349" s="177"/>
      <c r="E349" s="176"/>
      <c r="F349" s="176"/>
      <c r="G349" s="176"/>
      <c r="H349" s="177"/>
      <c r="I349" s="177"/>
      <c r="J349" s="12" t="s">
        <v>111</v>
      </c>
      <c r="K349" s="8" t="s">
        <v>112</v>
      </c>
      <c r="L349" s="8" t="s">
        <v>85</v>
      </c>
      <c r="M349" s="8">
        <v>3</v>
      </c>
      <c r="N349" s="187"/>
      <c r="O349" s="177"/>
      <c r="P349" s="177"/>
      <c r="Q349" s="177"/>
      <c r="R349" s="180"/>
      <c r="S349" s="180"/>
      <c r="T349" s="182"/>
      <c r="U349" s="182"/>
      <c r="V349" s="231"/>
      <c r="W349" s="185"/>
      <c r="X349" s="185"/>
      <c r="Y349" s="185"/>
      <c r="Z349" s="185"/>
      <c r="AA349" s="185"/>
      <c r="AB349" s="185"/>
      <c r="AC349" s="187"/>
      <c r="AD349" s="190"/>
      <c r="AE349" s="190"/>
      <c r="AF349" s="177"/>
      <c r="AG349" s="187"/>
      <c r="AH349" s="187"/>
      <c r="AI349" s="187"/>
      <c r="AJ349" s="177"/>
    </row>
    <row r="350" spans="2:36" s="36" customFormat="1" ht="59.15" customHeight="1" x14ac:dyDescent="0.35">
      <c r="B350" s="177"/>
      <c r="C350" s="177"/>
      <c r="D350" s="177"/>
      <c r="E350" s="176"/>
      <c r="F350" s="176"/>
      <c r="G350" s="176"/>
      <c r="H350" s="177"/>
      <c r="I350" s="177"/>
      <c r="J350" s="12" t="s">
        <v>127</v>
      </c>
      <c r="K350" s="8" t="s">
        <v>128</v>
      </c>
      <c r="L350" s="8" t="s">
        <v>85</v>
      </c>
      <c r="M350" s="53">
        <v>60</v>
      </c>
      <c r="N350" s="187"/>
      <c r="O350" s="177"/>
      <c r="P350" s="177"/>
      <c r="Q350" s="177"/>
      <c r="R350" s="180"/>
      <c r="S350" s="180"/>
      <c r="T350" s="182"/>
      <c r="U350" s="182"/>
      <c r="V350" s="184"/>
      <c r="W350" s="185"/>
      <c r="X350" s="185"/>
      <c r="Y350" s="185"/>
      <c r="Z350" s="185"/>
      <c r="AA350" s="185"/>
      <c r="AB350" s="185"/>
      <c r="AC350" s="187"/>
      <c r="AD350" s="190"/>
      <c r="AE350" s="190"/>
      <c r="AF350" s="177"/>
      <c r="AG350" s="187"/>
      <c r="AH350" s="187"/>
      <c r="AI350" s="187"/>
      <c r="AJ350" s="177"/>
    </row>
    <row r="351" spans="2:36" s="36" customFormat="1" ht="89.15" customHeight="1" x14ac:dyDescent="0.35">
      <c r="B351" s="177" t="s">
        <v>478</v>
      </c>
      <c r="C351" s="177" t="s">
        <v>479</v>
      </c>
      <c r="D351" s="177" t="s">
        <v>106</v>
      </c>
      <c r="E351" s="176" t="s">
        <v>67</v>
      </c>
      <c r="F351" s="176" t="s">
        <v>134</v>
      </c>
      <c r="G351" s="176" t="s">
        <v>147</v>
      </c>
      <c r="H351" s="177" t="s">
        <v>70</v>
      </c>
      <c r="I351" s="177" t="s">
        <v>79</v>
      </c>
      <c r="J351" s="30" t="s">
        <v>215</v>
      </c>
      <c r="K351" s="15" t="s">
        <v>107</v>
      </c>
      <c r="L351" s="15" t="s">
        <v>86</v>
      </c>
      <c r="M351" s="15">
        <v>40</v>
      </c>
      <c r="N351" s="187" t="s">
        <v>108</v>
      </c>
      <c r="O351" s="177" t="s">
        <v>476</v>
      </c>
      <c r="P351" s="177" t="s">
        <v>75</v>
      </c>
      <c r="Q351" s="177" t="s">
        <v>76</v>
      </c>
      <c r="R351" s="180" t="s">
        <v>77</v>
      </c>
      <c r="S351" s="180" t="s">
        <v>109</v>
      </c>
      <c r="T351" s="182">
        <f>V351+Y351</f>
        <v>67196</v>
      </c>
      <c r="U351" s="182">
        <f>T351/M352</f>
        <v>67196</v>
      </c>
      <c r="V351" s="212">
        <v>57116.6</v>
      </c>
      <c r="W351" s="185" t="s">
        <v>79</v>
      </c>
      <c r="X351" s="185" t="s">
        <v>79</v>
      </c>
      <c r="Y351" s="185">
        <v>10079.4</v>
      </c>
      <c r="Z351" s="185" t="s">
        <v>98</v>
      </c>
      <c r="AA351" s="185" t="s">
        <v>79</v>
      </c>
      <c r="AB351" s="185">
        <v>23609.41</v>
      </c>
      <c r="AC351" s="187" t="s">
        <v>149</v>
      </c>
      <c r="AD351" s="190" t="s">
        <v>79</v>
      </c>
      <c r="AE351" s="190">
        <f>V351+Y351</f>
        <v>67196</v>
      </c>
      <c r="AF351" s="187" t="s">
        <v>79</v>
      </c>
      <c r="AG351" s="187" t="s">
        <v>33</v>
      </c>
      <c r="AH351" s="187" t="s">
        <v>256</v>
      </c>
      <c r="AI351" s="187" t="s">
        <v>261</v>
      </c>
      <c r="AJ351" s="187"/>
    </row>
    <row r="352" spans="2:36" s="36" customFormat="1" ht="86.15" customHeight="1" x14ac:dyDescent="0.35">
      <c r="B352" s="177"/>
      <c r="C352" s="177"/>
      <c r="D352" s="177"/>
      <c r="E352" s="176"/>
      <c r="F352" s="176"/>
      <c r="G352" s="176"/>
      <c r="H352" s="177"/>
      <c r="I352" s="177"/>
      <c r="J352" s="12" t="s">
        <v>111</v>
      </c>
      <c r="K352" s="8" t="s">
        <v>112</v>
      </c>
      <c r="L352" s="8" t="s">
        <v>85</v>
      </c>
      <c r="M352" s="8">
        <v>1</v>
      </c>
      <c r="N352" s="187"/>
      <c r="O352" s="177"/>
      <c r="P352" s="177"/>
      <c r="Q352" s="177"/>
      <c r="R352" s="180"/>
      <c r="S352" s="180"/>
      <c r="T352" s="182"/>
      <c r="U352" s="182"/>
      <c r="V352" s="231"/>
      <c r="W352" s="185"/>
      <c r="X352" s="185"/>
      <c r="Y352" s="185"/>
      <c r="Z352" s="185"/>
      <c r="AA352" s="185"/>
      <c r="AB352" s="185"/>
      <c r="AC352" s="187"/>
      <c r="AD352" s="190"/>
      <c r="AE352" s="190"/>
      <c r="AF352" s="177"/>
      <c r="AG352" s="187"/>
      <c r="AH352" s="187"/>
      <c r="AI352" s="187"/>
      <c r="AJ352" s="177"/>
    </row>
    <row r="353" spans="2:36" s="36" customFormat="1" ht="88.5" customHeight="1" x14ac:dyDescent="0.35">
      <c r="B353" s="177"/>
      <c r="C353" s="177"/>
      <c r="D353" s="177"/>
      <c r="E353" s="176"/>
      <c r="F353" s="176"/>
      <c r="G353" s="176"/>
      <c r="H353" s="177"/>
      <c r="I353" s="177"/>
      <c r="J353" s="12" t="s">
        <v>127</v>
      </c>
      <c r="K353" s="8" t="s">
        <v>128</v>
      </c>
      <c r="L353" s="8" t="s">
        <v>85</v>
      </c>
      <c r="M353" s="53">
        <v>40</v>
      </c>
      <c r="N353" s="187"/>
      <c r="O353" s="177"/>
      <c r="P353" s="177"/>
      <c r="Q353" s="177"/>
      <c r="R353" s="180"/>
      <c r="S353" s="180"/>
      <c r="T353" s="182"/>
      <c r="U353" s="182"/>
      <c r="V353" s="184"/>
      <c r="W353" s="185"/>
      <c r="X353" s="185"/>
      <c r="Y353" s="185"/>
      <c r="Z353" s="185"/>
      <c r="AA353" s="185"/>
      <c r="AB353" s="185"/>
      <c r="AC353" s="187"/>
      <c r="AD353" s="190"/>
      <c r="AE353" s="190"/>
      <c r="AF353" s="177"/>
      <c r="AG353" s="187"/>
      <c r="AH353" s="187"/>
      <c r="AI353" s="187"/>
      <c r="AJ353" s="177"/>
    </row>
    <row r="354" spans="2:36" s="36" customFormat="1" ht="102.65" customHeight="1" x14ac:dyDescent="0.35">
      <c r="B354" s="177" t="s">
        <v>480</v>
      </c>
      <c r="C354" s="177" t="s">
        <v>464</v>
      </c>
      <c r="D354" s="177" t="s">
        <v>106</v>
      </c>
      <c r="E354" s="176" t="s">
        <v>67</v>
      </c>
      <c r="F354" s="176" t="s">
        <v>134</v>
      </c>
      <c r="G354" s="176" t="s">
        <v>147</v>
      </c>
      <c r="H354" s="177" t="s">
        <v>70</v>
      </c>
      <c r="I354" s="177" t="s">
        <v>79</v>
      </c>
      <c r="J354" s="30" t="s">
        <v>215</v>
      </c>
      <c r="K354" s="15" t="s">
        <v>107</v>
      </c>
      <c r="L354" s="15" t="s">
        <v>86</v>
      </c>
      <c r="M354" s="15">
        <v>40</v>
      </c>
      <c r="N354" s="187" t="s">
        <v>108</v>
      </c>
      <c r="O354" s="177" t="s">
        <v>476</v>
      </c>
      <c r="P354" s="177" t="s">
        <v>75</v>
      </c>
      <c r="Q354" s="177" t="s">
        <v>76</v>
      </c>
      <c r="R354" s="180" t="s">
        <v>77</v>
      </c>
      <c r="S354" s="180" t="s">
        <v>109</v>
      </c>
      <c r="T354" s="182">
        <f>V354+Y354</f>
        <v>85600</v>
      </c>
      <c r="U354" s="182" t="s">
        <v>79</v>
      </c>
      <c r="V354" s="212">
        <v>72760</v>
      </c>
      <c r="W354" s="185" t="s">
        <v>79</v>
      </c>
      <c r="X354" s="185" t="s">
        <v>79</v>
      </c>
      <c r="Y354" s="185">
        <v>12840</v>
      </c>
      <c r="Z354" s="185" t="s">
        <v>98</v>
      </c>
      <c r="AA354" s="185" t="s">
        <v>79</v>
      </c>
      <c r="AB354" s="185">
        <v>30075.67</v>
      </c>
      <c r="AC354" s="187" t="s">
        <v>149</v>
      </c>
      <c r="AD354" s="190" t="s">
        <v>79</v>
      </c>
      <c r="AE354" s="190">
        <f>V354+Y354</f>
        <v>85600</v>
      </c>
      <c r="AF354" s="187" t="s">
        <v>79</v>
      </c>
      <c r="AG354" s="187" t="s">
        <v>33</v>
      </c>
      <c r="AH354" s="187" t="s">
        <v>256</v>
      </c>
      <c r="AI354" s="187" t="s">
        <v>261</v>
      </c>
      <c r="AJ354" s="187"/>
    </row>
    <row r="355" spans="2:36" s="36" customFormat="1" ht="59.5" customHeight="1" x14ac:dyDescent="0.35">
      <c r="B355" s="177"/>
      <c r="C355" s="177"/>
      <c r="D355" s="177"/>
      <c r="E355" s="176"/>
      <c r="F355" s="176"/>
      <c r="G355" s="176"/>
      <c r="H355" s="177"/>
      <c r="I355" s="177"/>
      <c r="J355" s="12" t="s">
        <v>111</v>
      </c>
      <c r="K355" s="8" t="s">
        <v>112</v>
      </c>
      <c r="L355" s="8" t="s">
        <v>85</v>
      </c>
      <c r="M355" s="8">
        <v>2</v>
      </c>
      <c r="N355" s="187"/>
      <c r="O355" s="177"/>
      <c r="P355" s="177"/>
      <c r="Q355" s="177"/>
      <c r="R355" s="180"/>
      <c r="S355" s="180"/>
      <c r="T355" s="182"/>
      <c r="U355" s="182"/>
      <c r="V355" s="231"/>
      <c r="W355" s="185"/>
      <c r="X355" s="185"/>
      <c r="Y355" s="185"/>
      <c r="Z355" s="185"/>
      <c r="AA355" s="185"/>
      <c r="AB355" s="185"/>
      <c r="AC355" s="187"/>
      <c r="AD355" s="190"/>
      <c r="AE355" s="190"/>
      <c r="AF355" s="177"/>
      <c r="AG355" s="187"/>
      <c r="AH355" s="187"/>
      <c r="AI355" s="187"/>
      <c r="AJ355" s="177"/>
    </row>
    <row r="356" spans="2:36" s="36" customFormat="1" ht="51.65" customHeight="1" x14ac:dyDescent="0.35">
      <c r="B356" s="177"/>
      <c r="C356" s="177"/>
      <c r="D356" s="177"/>
      <c r="E356" s="176"/>
      <c r="F356" s="176"/>
      <c r="G356" s="176"/>
      <c r="H356" s="177"/>
      <c r="I356" s="177"/>
      <c r="J356" s="12" t="s">
        <v>127</v>
      </c>
      <c r="K356" s="8" t="s">
        <v>128</v>
      </c>
      <c r="L356" s="8" t="s">
        <v>85</v>
      </c>
      <c r="M356" s="53">
        <v>40</v>
      </c>
      <c r="N356" s="187"/>
      <c r="O356" s="177"/>
      <c r="P356" s="177"/>
      <c r="Q356" s="177"/>
      <c r="R356" s="180"/>
      <c r="S356" s="180"/>
      <c r="T356" s="182"/>
      <c r="U356" s="182"/>
      <c r="V356" s="184"/>
      <c r="W356" s="185"/>
      <c r="X356" s="185"/>
      <c r="Y356" s="185"/>
      <c r="Z356" s="185"/>
      <c r="AA356" s="185"/>
      <c r="AB356" s="185"/>
      <c r="AC356" s="187"/>
      <c r="AD356" s="190"/>
      <c r="AE356" s="190"/>
      <c r="AF356" s="177"/>
      <c r="AG356" s="187"/>
      <c r="AH356" s="187"/>
      <c r="AI356" s="187"/>
      <c r="AJ356" s="177"/>
    </row>
    <row r="357" spans="2:36" s="36" customFormat="1" ht="132" customHeight="1" x14ac:dyDescent="0.35">
      <c r="B357" s="170" t="s">
        <v>440</v>
      </c>
      <c r="C357" s="170" t="s">
        <v>441</v>
      </c>
      <c r="D357" s="170" t="s">
        <v>106</v>
      </c>
      <c r="E357" s="174" t="s">
        <v>67</v>
      </c>
      <c r="F357" s="227" t="s">
        <v>134</v>
      </c>
      <c r="G357" s="174" t="s">
        <v>147</v>
      </c>
      <c r="H357" s="235" t="s">
        <v>70</v>
      </c>
      <c r="I357" s="235" t="s">
        <v>79</v>
      </c>
      <c r="J357" s="12" t="s">
        <v>215</v>
      </c>
      <c r="K357" s="8" t="s">
        <v>107</v>
      </c>
      <c r="L357" s="8" t="s">
        <v>86</v>
      </c>
      <c r="M357" s="8">
        <v>40</v>
      </c>
      <c r="N357" s="224" t="s">
        <v>108</v>
      </c>
      <c r="O357" s="170" t="s">
        <v>442</v>
      </c>
      <c r="P357" s="170" t="s">
        <v>75</v>
      </c>
      <c r="Q357" s="170" t="s">
        <v>76</v>
      </c>
      <c r="R357" s="228" t="s">
        <v>77</v>
      </c>
      <c r="S357" s="228" t="s">
        <v>109</v>
      </c>
      <c r="T357" s="207">
        <f>V357+Y357</f>
        <v>95497.5</v>
      </c>
      <c r="U357" s="207" t="s">
        <v>79</v>
      </c>
      <c r="V357" s="212">
        <v>81172.86</v>
      </c>
      <c r="W357" s="212" t="s">
        <v>79</v>
      </c>
      <c r="X357" s="212" t="s">
        <v>79</v>
      </c>
      <c r="Y357" s="212">
        <v>14324.64</v>
      </c>
      <c r="Z357" s="212" t="s">
        <v>98</v>
      </c>
      <c r="AA357" s="212" t="s">
        <v>79</v>
      </c>
      <c r="AB357" s="212">
        <v>16852.5</v>
      </c>
      <c r="AC357" s="213" t="s">
        <v>149</v>
      </c>
      <c r="AD357" s="274" t="s">
        <v>79</v>
      </c>
      <c r="AE357" s="274">
        <f>V357+Y357</f>
        <v>95497.5</v>
      </c>
      <c r="AF357" s="213" t="s">
        <v>79</v>
      </c>
      <c r="AG357" s="213" t="s">
        <v>33</v>
      </c>
      <c r="AH357" s="224" t="s">
        <v>161</v>
      </c>
      <c r="AI357" s="213" t="s">
        <v>162</v>
      </c>
      <c r="AJ357" s="213"/>
    </row>
    <row r="358" spans="2:36" s="36" customFormat="1" ht="86.15" customHeight="1" x14ac:dyDescent="0.35">
      <c r="B358" s="171"/>
      <c r="C358" s="171"/>
      <c r="D358" s="171"/>
      <c r="E358" s="175"/>
      <c r="F358" s="175"/>
      <c r="G358" s="175"/>
      <c r="H358" s="171"/>
      <c r="I358" s="171"/>
      <c r="J358" s="12" t="s">
        <v>111</v>
      </c>
      <c r="K358" s="8" t="s">
        <v>112</v>
      </c>
      <c r="L358" s="8" t="s">
        <v>85</v>
      </c>
      <c r="M358" s="8">
        <v>1</v>
      </c>
      <c r="N358" s="223"/>
      <c r="O358" s="171"/>
      <c r="P358" s="171"/>
      <c r="Q358" s="171"/>
      <c r="R358" s="229"/>
      <c r="S358" s="229"/>
      <c r="T358" s="208"/>
      <c r="U358" s="208"/>
      <c r="V358" s="231"/>
      <c r="W358" s="231"/>
      <c r="X358" s="231"/>
      <c r="Y358" s="231"/>
      <c r="Z358" s="231"/>
      <c r="AA358" s="231"/>
      <c r="AB358" s="231"/>
      <c r="AC358" s="223"/>
      <c r="AD358" s="188"/>
      <c r="AE358" s="188"/>
      <c r="AF358" s="171"/>
      <c r="AG358" s="223"/>
      <c r="AH358" s="223"/>
      <c r="AI358" s="223"/>
      <c r="AJ358" s="171"/>
    </row>
    <row r="359" spans="2:36" s="36" customFormat="1" ht="59.15" customHeight="1" x14ac:dyDescent="0.35">
      <c r="B359" s="172"/>
      <c r="C359" s="172"/>
      <c r="D359" s="172"/>
      <c r="E359" s="194"/>
      <c r="F359" s="194"/>
      <c r="G359" s="194"/>
      <c r="H359" s="172"/>
      <c r="I359" s="172"/>
      <c r="J359" s="12" t="s">
        <v>127</v>
      </c>
      <c r="K359" s="8" t="s">
        <v>128</v>
      </c>
      <c r="L359" s="8" t="s">
        <v>85</v>
      </c>
      <c r="M359" s="53">
        <v>60</v>
      </c>
      <c r="N359" s="186"/>
      <c r="O359" s="172"/>
      <c r="P359" s="172"/>
      <c r="Q359" s="172"/>
      <c r="R359" s="179"/>
      <c r="S359" s="179"/>
      <c r="T359" s="181"/>
      <c r="U359" s="181"/>
      <c r="V359" s="184"/>
      <c r="W359" s="184"/>
      <c r="X359" s="184"/>
      <c r="Y359" s="184"/>
      <c r="Z359" s="184"/>
      <c r="AA359" s="184"/>
      <c r="AB359" s="184"/>
      <c r="AC359" s="186"/>
      <c r="AD359" s="189"/>
      <c r="AE359" s="189"/>
      <c r="AF359" s="172"/>
      <c r="AG359" s="186"/>
      <c r="AH359" s="186"/>
      <c r="AI359" s="186"/>
      <c r="AJ359" s="172"/>
    </row>
    <row r="360" spans="2:36" s="36" customFormat="1" ht="107.15" customHeight="1" x14ac:dyDescent="0.35">
      <c r="B360" s="177" t="s">
        <v>443</v>
      </c>
      <c r="C360" s="177" t="s">
        <v>444</v>
      </c>
      <c r="D360" s="177" t="s">
        <v>106</v>
      </c>
      <c r="E360" s="176" t="s">
        <v>67</v>
      </c>
      <c r="F360" s="176" t="s">
        <v>134</v>
      </c>
      <c r="G360" s="176" t="s">
        <v>147</v>
      </c>
      <c r="H360" s="177" t="s">
        <v>70</v>
      </c>
      <c r="I360" s="177" t="s">
        <v>79</v>
      </c>
      <c r="J360" s="12" t="s">
        <v>215</v>
      </c>
      <c r="K360" s="8" t="s">
        <v>107</v>
      </c>
      <c r="L360" s="8" t="s">
        <v>86</v>
      </c>
      <c r="M360" s="8">
        <v>40</v>
      </c>
      <c r="N360" s="187" t="s">
        <v>108</v>
      </c>
      <c r="O360" s="177" t="s">
        <v>442</v>
      </c>
      <c r="P360" s="177" t="s">
        <v>75</v>
      </c>
      <c r="Q360" s="177" t="s">
        <v>76</v>
      </c>
      <c r="R360" s="180" t="s">
        <v>77</v>
      </c>
      <c r="S360" s="180" t="s">
        <v>109</v>
      </c>
      <c r="T360" s="182">
        <f>V360+Y360</f>
        <v>54570</v>
      </c>
      <c r="U360" s="182" t="s">
        <v>79</v>
      </c>
      <c r="V360" s="212">
        <v>46384.5</v>
      </c>
      <c r="W360" s="185" t="s">
        <v>79</v>
      </c>
      <c r="X360" s="185" t="s">
        <v>79</v>
      </c>
      <c r="Y360" s="185">
        <v>8185.5</v>
      </c>
      <c r="Z360" s="185" t="s">
        <v>98</v>
      </c>
      <c r="AA360" s="185" t="s">
        <v>79</v>
      </c>
      <c r="AB360" s="185">
        <v>9630</v>
      </c>
      <c r="AC360" s="187" t="s">
        <v>149</v>
      </c>
      <c r="AD360" s="190" t="s">
        <v>79</v>
      </c>
      <c r="AE360" s="190">
        <f>V360+Y360</f>
        <v>54570</v>
      </c>
      <c r="AF360" s="187" t="s">
        <v>79</v>
      </c>
      <c r="AG360" s="187" t="s">
        <v>33</v>
      </c>
      <c r="AH360" s="187" t="s">
        <v>161</v>
      </c>
      <c r="AI360" s="187" t="s">
        <v>162</v>
      </c>
      <c r="AJ360" s="187"/>
    </row>
    <row r="361" spans="2:36" s="36" customFormat="1" ht="86.15" customHeight="1" x14ac:dyDescent="0.35">
      <c r="B361" s="177"/>
      <c r="C361" s="177"/>
      <c r="D361" s="177"/>
      <c r="E361" s="176"/>
      <c r="F361" s="176"/>
      <c r="G361" s="176"/>
      <c r="H361" s="177"/>
      <c r="I361" s="177"/>
      <c r="J361" s="12" t="s">
        <v>111</v>
      </c>
      <c r="K361" s="8" t="s">
        <v>112</v>
      </c>
      <c r="L361" s="8" t="s">
        <v>85</v>
      </c>
      <c r="M361" s="8">
        <v>1</v>
      </c>
      <c r="N361" s="187"/>
      <c r="O361" s="177"/>
      <c r="P361" s="177"/>
      <c r="Q361" s="177"/>
      <c r="R361" s="180"/>
      <c r="S361" s="180"/>
      <c r="T361" s="182"/>
      <c r="U361" s="182"/>
      <c r="V361" s="231"/>
      <c r="W361" s="185"/>
      <c r="X361" s="185"/>
      <c r="Y361" s="185"/>
      <c r="Z361" s="185"/>
      <c r="AA361" s="185"/>
      <c r="AB361" s="185"/>
      <c r="AC361" s="187"/>
      <c r="AD361" s="190"/>
      <c r="AE361" s="190"/>
      <c r="AF361" s="177"/>
      <c r="AG361" s="187"/>
      <c r="AH361" s="187"/>
      <c r="AI361" s="187"/>
      <c r="AJ361" s="177"/>
    </row>
    <row r="362" spans="2:36" s="36" customFormat="1" ht="59.15" customHeight="1" x14ac:dyDescent="0.35">
      <c r="B362" s="177"/>
      <c r="C362" s="177"/>
      <c r="D362" s="177"/>
      <c r="E362" s="176"/>
      <c r="F362" s="176"/>
      <c r="G362" s="176"/>
      <c r="H362" s="177"/>
      <c r="I362" s="177"/>
      <c r="J362" s="12" t="s">
        <v>127</v>
      </c>
      <c r="K362" s="8" t="s">
        <v>128</v>
      </c>
      <c r="L362" s="8" t="s">
        <v>85</v>
      </c>
      <c r="M362" s="53">
        <v>60</v>
      </c>
      <c r="N362" s="187"/>
      <c r="O362" s="177"/>
      <c r="P362" s="177"/>
      <c r="Q362" s="177"/>
      <c r="R362" s="180"/>
      <c r="S362" s="180"/>
      <c r="T362" s="182"/>
      <c r="U362" s="182"/>
      <c r="V362" s="184"/>
      <c r="W362" s="185"/>
      <c r="X362" s="185"/>
      <c r="Y362" s="185"/>
      <c r="Z362" s="185"/>
      <c r="AA362" s="185"/>
      <c r="AB362" s="185"/>
      <c r="AC362" s="187"/>
      <c r="AD362" s="190"/>
      <c r="AE362" s="190"/>
      <c r="AF362" s="177"/>
      <c r="AG362" s="187"/>
      <c r="AH362" s="187"/>
      <c r="AI362" s="187"/>
      <c r="AJ362" s="177"/>
    </row>
    <row r="363" spans="2:36" ht="39" x14ac:dyDescent="0.3">
      <c r="B363" s="177" t="s">
        <v>445</v>
      </c>
      <c r="C363" s="177" t="s">
        <v>446</v>
      </c>
      <c r="D363" s="177" t="s">
        <v>66</v>
      </c>
      <c r="E363" s="176" t="s">
        <v>67</v>
      </c>
      <c r="F363" s="176" t="s">
        <v>132</v>
      </c>
      <c r="G363" s="176" t="s">
        <v>69</v>
      </c>
      <c r="H363" s="177" t="s">
        <v>70</v>
      </c>
      <c r="I363" s="177" t="s">
        <v>79</v>
      </c>
      <c r="J363" s="12" t="s">
        <v>113</v>
      </c>
      <c r="K363" s="8" t="s">
        <v>114</v>
      </c>
      <c r="L363" s="8" t="s">
        <v>115</v>
      </c>
      <c r="M363" s="8">
        <v>1.5</v>
      </c>
      <c r="N363" s="187" t="s">
        <v>108</v>
      </c>
      <c r="O363" s="177" t="s">
        <v>442</v>
      </c>
      <c r="P363" s="177" t="s">
        <v>75</v>
      </c>
      <c r="Q363" s="177" t="s">
        <v>76</v>
      </c>
      <c r="R363" s="180" t="s">
        <v>77</v>
      </c>
      <c r="S363" s="180" t="s">
        <v>109</v>
      </c>
      <c r="T363" s="182">
        <f>V363+Y363</f>
        <v>91485</v>
      </c>
      <c r="U363" s="182" t="s">
        <v>79</v>
      </c>
      <c r="V363" s="185">
        <v>77762.25</v>
      </c>
      <c r="W363" s="185" t="s">
        <v>79</v>
      </c>
      <c r="X363" s="185" t="s">
        <v>79</v>
      </c>
      <c r="Y363" s="185">
        <v>13722.75</v>
      </c>
      <c r="Z363" s="185" t="s">
        <v>79</v>
      </c>
      <c r="AA363" s="185" t="s">
        <v>79</v>
      </c>
      <c r="AB363" s="185">
        <v>30495</v>
      </c>
      <c r="AC363" s="187" t="s">
        <v>80</v>
      </c>
      <c r="AD363" s="190" t="s">
        <v>79</v>
      </c>
      <c r="AE363" s="190">
        <f>V363+Y363</f>
        <v>91485</v>
      </c>
      <c r="AF363" s="177" t="s">
        <v>79</v>
      </c>
      <c r="AG363" s="187" t="s">
        <v>33</v>
      </c>
      <c r="AH363" s="187" t="s">
        <v>161</v>
      </c>
      <c r="AI363" s="187" t="s">
        <v>162</v>
      </c>
      <c r="AJ363" s="177"/>
    </row>
    <row r="364" spans="2:36" ht="52" x14ac:dyDescent="0.3">
      <c r="B364" s="177"/>
      <c r="C364" s="177"/>
      <c r="D364" s="177"/>
      <c r="E364" s="176"/>
      <c r="F364" s="176"/>
      <c r="G364" s="176"/>
      <c r="H364" s="177"/>
      <c r="I364" s="177"/>
      <c r="J364" s="12" t="s">
        <v>116</v>
      </c>
      <c r="K364" s="8" t="s">
        <v>117</v>
      </c>
      <c r="L364" s="8" t="s">
        <v>85</v>
      </c>
      <c r="M364" s="8">
        <v>1</v>
      </c>
      <c r="N364" s="187"/>
      <c r="O364" s="177"/>
      <c r="P364" s="177"/>
      <c r="Q364" s="177"/>
      <c r="R364" s="180"/>
      <c r="S364" s="180"/>
      <c r="T364" s="182"/>
      <c r="U364" s="182"/>
      <c r="V364" s="185"/>
      <c r="W364" s="185"/>
      <c r="X364" s="185"/>
      <c r="Y364" s="185"/>
      <c r="Z364" s="185"/>
      <c r="AA364" s="185"/>
      <c r="AB364" s="185"/>
      <c r="AC364" s="187"/>
      <c r="AD364" s="190"/>
      <c r="AE364" s="190"/>
      <c r="AF364" s="177"/>
      <c r="AG364" s="187"/>
      <c r="AH364" s="187"/>
      <c r="AI364" s="187"/>
      <c r="AJ364" s="177"/>
    </row>
    <row r="365" spans="2:36" ht="39" x14ac:dyDescent="0.3">
      <c r="B365" s="177"/>
      <c r="C365" s="177"/>
      <c r="D365" s="177"/>
      <c r="E365" s="176"/>
      <c r="F365" s="176"/>
      <c r="G365" s="176"/>
      <c r="H365" s="177"/>
      <c r="I365" s="177"/>
      <c r="J365" s="12" t="s">
        <v>216</v>
      </c>
      <c r="K365" s="8" t="s">
        <v>118</v>
      </c>
      <c r="L365" s="8" t="s">
        <v>119</v>
      </c>
      <c r="M365" s="8">
        <v>1</v>
      </c>
      <c r="N365" s="187"/>
      <c r="O365" s="177"/>
      <c r="P365" s="177"/>
      <c r="Q365" s="177"/>
      <c r="R365" s="180"/>
      <c r="S365" s="180"/>
      <c r="T365" s="182"/>
      <c r="U365" s="182"/>
      <c r="V365" s="185"/>
      <c r="W365" s="185"/>
      <c r="X365" s="185"/>
      <c r="Y365" s="185"/>
      <c r="Z365" s="185"/>
      <c r="AA365" s="185"/>
      <c r="AB365" s="185"/>
      <c r="AC365" s="187"/>
      <c r="AD365" s="190"/>
      <c r="AE365" s="190"/>
      <c r="AF365" s="177"/>
      <c r="AG365" s="187"/>
      <c r="AH365" s="187"/>
      <c r="AI365" s="187"/>
      <c r="AJ365" s="177"/>
    </row>
    <row r="366" spans="2:36" ht="26" x14ac:dyDescent="0.3">
      <c r="B366" s="177"/>
      <c r="C366" s="177"/>
      <c r="D366" s="177"/>
      <c r="E366" s="176"/>
      <c r="F366" s="176"/>
      <c r="G366" s="176"/>
      <c r="H366" s="177"/>
      <c r="I366" s="177"/>
      <c r="J366" s="12" t="s">
        <v>120</v>
      </c>
      <c r="K366" s="8" t="s">
        <v>121</v>
      </c>
      <c r="L366" s="8" t="s">
        <v>119</v>
      </c>
      <c r="M366" s="53">
        <v>1</v>
      </c>
      <c r="N366" s="187"/>
      <c r="O366" s="177"/>
      <c r="P366" s="177"/>
      <c r="Q366" s="177"/>
      <c r="R366" s="180"/>
      <c r="S366" s="180"/>
      <c r="T366" s="182"/>
      <c r="U366" s="182"/>
      <c r="V366" s="185"/>
      <c r="W366" s="185"/>
      <c r="X366" s="185"/>
      <c r="Y366" s="185"/>
      <c r="Z366" s="185"/>
      <c r="AA366" s="185"/>
      <c r="AB366" s="185"/>
      <c r="AC366" s="187"/>
      <c r="AD366" s="190"/>
      <c r="AE366" s="190"/>
      <c r="AF366" s="177"/>
      <c r="AG366" s="187"/>
      <c r="AH366" s="187"/>
      <c r="AI366" s="187"/>
      <c r="AJ366" s="177"/>
    </row>
    <row r="367" spans="2:36" ht="39" x14ac:dyDescent="0.3">
      <c r="B367" s="177" t="s">
        <v>1049</v>
      </c>
      <c r="C367" s="245" t="s">
        <v>447</v>
      </c>
      <c r="D367" s="245" t="s">
        <v>66</v>
      </c>
      <c r="E367" s="283" t="s">
        <v>67</v>
      </c>
      <c r="F367" s="283" t="s">
        <v>132</v>
      </c>
      <c r="G367" s="283" t="s">
        <v>69</v>
      </c>
      <c r="H367" s="245" t="s">
        <v>70</v>
      </c>
      <c r="I367" s="245" t="s">
        <v>79</v>
      </c>
      <c r="J367" s="21" t="s">
        <v>113</v>
      </c>
      <c r="K367" s="29" t="s">
        <v>114</v>
      </c>
      <c r="L367" s="29" t="s">
        <v>115</v>
      </c>
      <c r="M367" s="29">
        <v>2</v>
      </c>
      <c r="N367" s="216" t="s">
        <v>108</v>
      </c>
      <c r="O367" s="245" t="s">
        <v>442</v>
      </c>
      <c r="P367" s="245" t="s">
        <v>75</v>
      </c>
      <c r="Q367" s="245" t="s">
        <v>76</v>
      </c>
      <c r="R367" s="284" t="s">
        <v>77</v>
      </c>
      <c r="S367" s="284" t="s">
        <v>109</v>
      </c>
      <c r="T367" s="220">
        <f>V367+Y367</f>
        <v>113152.5</v>
      </c>
      <c r="U367" s="220" t="s">
        <v>79</v>
      </c>
      <c r="V367" s="292">
        <v>96179.62</v>
      </c>
      <c r="W367" s="292" t="s">
        <v>79</v>
      </c>
      <c r="X367" s="292" t="s">
        <v>79</v>
      </c>
      <c r="Y367" s="292">
        <v>16972.88</v>
      </c>
      <c r="Z367" s="292" t="s">
        <v>79</v>
      </c>
      <c r="AA367" s="292" t="s">
        <v>79</v>
      </c>
      <c r="AB367" s="292">
        <v>37717.5</v>
      </c>
      <c r="AC367" s="216" t="s">
        <v>80</v>
      </c>
      <c r="AD367" s="321" t="s">
        <v>79</v>
      </c>
      <c r="AE367" s="321">
        <f>V367+Y367</f>
        <v>113152.5</v>
      </c>
      <c r="AF367" s="245" t="s">
        <v>79</v>
      </c>
      <c r="AG367" s="216" t="s">
        <v>33</v>
      </c>
      <c r="AH367" s="216" t="s">
        <v>161</v>
      </c>
      <c r="AI367" s="216" t="s">
        <v>162</v>
      </c>
      <c r="AJ367" s="177"/>
    </row>
    <row r="368" spans="2:36" ht="52" x14ac:dyDescent="0.3">
      <c r="B368" s="177"/>
      <c r="C368" s="245"/>
      <c r="D368" s="245"/>
      <c r="E368" s="283"/>
      <c r="F368" s="283"/>
      <c r="G368" s="283"/>
      <c r="H368" s="245"/>
      <c r="I368" s="245"/>
      <c r="J368" s="21" t="s">
        <v>116</v>
      </c>
      <c r="K368" s="29" t="s">
        <v>117</v>
      </c>
      <c r="L368" s="29" t="s">
        <v>85</v>
      </c>
      <c r="M368" s="29">
        <v>2</v>
      </c>
      <c r="N368" s="216"/>
      <c r="O368" s="245"/>
      <c r="P368" s="245"/>
      <c r="Q368" s="245"/>
      <c r="R368" s="284"/>
      <c r="S368" s="284"/>
      <c r="T368" s="220"/>
      <c r="U368" s="220"/>
      <c r="V368" s="292"/>
      <c r="W368" s="292"/>
      <c r="X368" s="292"/>
      <c r="Y368" s="292"/>
      <c r="Z368" s="292"/>
      <c r="AA368" s="292"/>
      <c r="AB368" s="292"/>
      <c r="AC368" s="216"/>
      <c r="AD368" s="321"/>
      <c r="AE368" s="321"/>
      <c r="AF368" s="245"/>
      <c r="AG368" s="216"/>
      <c r="AH368" s="216"/>
      <c r="AI368" s="216"/>
      <c r="AJ368" s="177"/>
    </row>
    <row r="369" spans="2:36" ht="39" x14ac:dyDescent="0.3">
      <c r="B369" s="177"/>
      <c r="C369" s="245"/>
      <c r="D369" s="245"/>
      <c r="E369" s="283"/>
      <c r="F369" s="283"/>
      <c r="G369" s="283"/>
      <c r="H369" s="245"/>
      <c r="I369" s="245"/>
      <c r="J369" s="21" t="s">
        <v>216</v>
      </c>
      <c r="K369" s="29" t="s">
        <v>118</v>
      </c>
      <c r="L369" s="29" t="s">
        <v>119</v>
      </c>
      <c r="M369" s="29">
        <v>2</v>
      </c>
      <c r="N369" s="216"/>
      <c r="O369" s="245"/>
      <c r="P369" s="245"/>
      <c r="Q369" s="245"/>
      <c r="R369" s="284"/>
      <c r="S369" s="284"/>
      <c r="T369" s="220"/>
      <c r="U369" s="220"/>
      <c r="V369" s="292"/>
      <c r="W369" s="292"/>
      <c r="X369" s="292"/>
      <c r="Y369" s="292"/>
      <c r="Z369" s="292"/>
      <c r="AA369" s="292"/>
      <c r="AB369" s="292"/>
      <c r="AC369" s="216"/>
      <c r="AD369" s="321"/>
      <c r="AE369" s="321"/>
      <c r="AF369" s="245"/>
      <c r="AG369" s="216"/>
      <c r="AH369" s="216"/>
      <c r="AI369" s="216"/>
      <c r="AJ369" s="177"/>
    </row>
    <row r="370" spans="2:36" ht="26" x14ac:dyDescent="0.3">
      <c r="B370" s="177"/>
      <c r="C370" s="245"/>
      <c r="D370" s="245"/>
      <c r="E370" s="283"/>
      <c r="F370" s="283"/>
      <c r="G370" s="283"/>
      <c r="H370" s="245"/>
      <c r="I370" s="245"/>
      <c r="J370" s="21" t="s">
        <v>120</v>
      </c>
      <c r="K370" s="29" t="s">
        <v>121</v>
      </c>
      <c r="L370" s="29" t="s">
        <v>119</v>
      </c>
      <c r="M370" s="61">
        <v>2</v>
      </c>
      <c r="N370" s="216"/>
      <c r="O370" s="245"/>
      <c r="P370" s="245"/>
      <c r="Q370" s="245"/>
      <c r="R370" s="284"/>
      <c r="S370" s="284"/>
      <c r="T370" s="220"/>
      <c r="U370" s="220"/>
      <c r="V370" s="292"/>
      <c r="W370" s="292"/>
      <c r="X370" s="292"/>
      <c r="Y370" s="292"/>
      <c r="Z370" s="292"/>
      <c r="AA370" s="292"/>
      <c r="AB370" s="292"/>
      <c r="AC370" s="216"/>
      <c r="AD370" s="321"/>
      <c r="AE370" s="321"/>
      <c r="AF370" s="245"/>
      <c r="AG370" s="216"/>
      <c r="AH370" s="216"/>
      <c r="AI370" s="216"/>
      <c r="AJ370" s="177"/>
    </row>
    <row r="371" spans="2:36" s="36" customFormat="1" ht="132" customHeight="1" x14ac:dyDescent="0.35">
      <c r="B371" s="177" t="s">
        <v>448</v>
      </c>
      <c r="C371" s="177" t="s">
        <v>449</v>
      </c>
      <c r="D371" s="177" t="s">
        <v>106</v>
      </c>
      <c r="E371" s="176" t="s">
        <v>67</v>
      </c>
      <c r="F371" s="176" t="s">
        <v>134</v>
      </c>
      <c r="G371" s="176" t="s">
        <v>147</v>
      </c>
      <c r="H371" s="177" t="s">
        <v>70</v>
      </c>
      <c r="I371" s="177" t="s">
        <v>79</v>
      </c>
      <c r="J371" s="12" t="s">
        <v>215</v>
      </c>
      <c r="K371" s="8" t="s">
        <v>107</v>
      </c>
      <c r="L371" s="8" t="s">
        <v>86</v>
      </c>
      <c r="M371" s="8">
        <v>40</v>
      </c>
      <c r="N371" s="187" t="s">
        <v>108</v>
      </c>
      <c r="O371" s="177" t="s">
        <v>442</v>
      </c>
      <c r="P371" s="177" t="s">
        <v>75</v>
      </c>
      <c r="Q371" s="177" t="s">
        <v>76</v>
      </c>
      <c r="R371" s="180" t="s">
        <v>77</v>
      </c>
      <c r="S371" s="180" t="s">
        <v>109</v>
      </c>
      <c r="T371" s="182">
        <f>V371+Y371</f>
        <v>31832.5</v>
      </c>
      <c r="U371" s="182" t="s">
        <v>79</v>
      </c>
      <c r="V371" s="212">
        <v>27057.62</v>
      </c>
      <c r="W371" s="185" t="s">
        <v>79</v>
      </c>
      <c r="X371" s="185" t="s">
        <v>79</v>
      </c>
      <c r="Y371" s="185">
        <v>4774.88</v>
      </c>
      <c r="Z371" s="185" t="s">
        <v>98</v>
      </c>
      <c r="AA371" s="185" t="s">
        <v>79</v>
      </c>
      <c r="AB371" s="185">
        <v>5617.5</v>
      </c>
      <c r="AC371" s="187" t="s">
        <v>149</v>
      </c>
      <c r="AD371" s="190" t="s">
        <v>79</v>
      </c>
      <c r="AE371" s="190">
        <f>V371+Y371</f>
        <v>31832.5</v>
      </c>
      <c r="AF371" s="187" t="s">
        <v>79</v>
      </c>
      <c r="AG371" s="187" t="s">
        <v>33</v>
      </c>
      <c r="AH371" s="187" t="s">
        <v>165</v>
      </c>
      <c r="AI371" s="187" t="s">
        <v>183</v>
      </c>
      <c r="AJ371" s="187"/>
    </row>
    <row r="372" spans="2:36" s="36" customFormat="1" ht="86.15" customHeight="1" x14ac:dyDescent="0.35">
      <c r="B372" s="177"/>
      <c r="C372" s="177"/>
      <c r="D372" s="177"/>
      <c r="E372" s="176"/>
      <c r="F372" s="176"/>
      <c r="G372" s="176"/>
      <c r="H372" s="177"/>
      <c r="I372" s="177"/>
      <c r="J372" s="12" t="s">
        <v>111</v>
      </c>
      <c r="K372" s="8" t="s">
        <v>112</v>
      </c>
      <c r="L372" s="8" t="s">
        <v>85</v>
      </c>
      <c r="M372" s="8">
        <v>1</v>
      </c>
      <c r="N372" s="187"/>
      <c r="O372" s="177"/>
      <c r="P372" s="177"/>
      <c r="Q372" s="177"/>
      <c r="R372" s="180"/>
      <c r="S372" s="180"/>
      <c r="T372" s="182"/>
      <c r="U372" s="182"/>
      <c r="V372" s="231"/>
      <c r="W372" s="185"/>
      <c r="X372" s="185"/>
      <c r="Y372" s="185"/>
      <c r="Z372" s="185"/>
      <c r="AA372" s="185"/>
      <c r="AB372" s="185"/>
      <c r="AC372" s="187"/>
      <c r="AD372" s="190"/>
      <c r="AE372" s="190"/>
      <c r="AF372" s="177"/>
      <c r="AG372" s="187"/>
      <c r="AH372" s="187"/>
      <c r="AI372" s="187"/>
      <c r="AJ372" s="177"/>
    </row>
    <row r="373" spans="2:36" s="36" customFormat="1" ht="59.15" customHeight="1" x14ac:dyDescent="0.35">
      <c r="B373" s="177"/>
      <c r="C373" s="177"/>
      <c r="D373" s="177"/>
      <c r="E373" s="176"/>
      <c r="F373" s="176"/>
      <c r="G373" s="176"/>
      <c r="H373" s="177"/>
      <c r="I373" s="177"/>
      <c r="J373" s="12" t="s">
        <v>127</v>
      </c>
      <c r="K373" s="8" t="s">
        <v>128</v>
      </c>
      <c r="L373" s="8" t="s">
        <v>85</v>
      </c>
      <c r="M373" s="53">
        <v>50</v>
      </c>
      <c r="N373" s="187"/>
      <c r="O373" s="177"/>
      <c r="P373" s="177"/>
      <c r="Q373" s="177"/>
      <c r="R373" s="180"/>
      <c r="S373" s="180"/>
      <c r="T373" s="182"/>
      <c r="U373" s="182"/>
      <c r="V373" s="184"/>
      <c r="W373" s="185"/>
      <c r="X373" s="185"/>
      <c r="Y373" s="185"/>
      <c r="Z373" s="185"/>
      <c r="AA373" s="185"/>
      <c r="AB373" s="185"/>
      <c r="AC373" s="187"/>
      <c r="AD373" s="190"/>
      <c r="AE373" s="190"/>
      <c r="AF373" s="177"/>
      <c r="AG373" s="187"/>
      <c r="AH373" s="187"/>
      <c r="AI373" s="187"/>
      <c r="AJ373" s="177"/>
    </row>
    <row r="374" spans="2:36" s="36" customFormat="1" ht="89.15" customHeight="1" x14ac:dyDescent="0.35">
      <c r="B374" s="177" t="s">
        <v>450</v>
      </c>
      <c r="C374" s="177" t="s">
        <v>451</v>
      </c>
      <c r="D374" s="177" t="s">
        <v>106</v>
      </c>
      <c r="E374" s="176" t="s">
        <v>67</v>
      </c>
      <c r="F374" s="176" t="s">
        <v>134</v>
      </c>
      <c r="G374" s="176" t="s">
        <v>147</v>
      </c>
      <c r="H374" s="177" t="s">
        <v>70</v>
      </c>
      <c r="I374" s="177" t="s">
        <v>79</v>
      </c>
      <c r="J374" s="30" t="s">
        <v>215</v>
      </c>
      <c r="K374" s="15" t="s">
        <v>107</v>
      </c>
      <c r="L374" s="15" t="s">
        <v>86</v>
      </c>
      <c r="M374" s="15">
        <v>40</v>
      </c>
      <c r="N374" s="187" t="s">
        <v>108</v>
      </c>
      <c r="O374" s="177" t="s">
        <v>442</v>
      </c>
      <c r="P374" s="177" t="s">
        <v>75</v>
      </c>
      <c r="Q374" s="177" t="s">
        <v>76</v>
      </c>
      <c r="R374" s="180" t="s">
        <v>77</v>
      </c>
      <c r="S374" s="180" t="s">
        <v>109</v>
      </c>
      <c r="T374" s="182">
        <f>V374+Y374</f>
        <v>54570</v>
      </c>
      <c r="U374" s="182" t="s">
        <v>79</v>
      </c>
      <c r="V374" s="212">
        <v>46384.52</v>
      </c>
      <c r="W374" s="185" t="s">
        <v>79</v>
      </c>
      <c r="X374" s="185" t="s">
        <v>79</v>
      </c>
      <c r="Y374" s="185">
        <v>8185.48</v>
      </c>
      <c r="Z374" s="185" t="s">
        <v>98</v>
      </c>
      <c r="AA374" s="185" t="s">
        <v>79</v>
      </c>
      <c r="AB374" s="185">
        <v>9630</v>
      </c>
      <c r="AC374" s="187" t="s">
        <v>149</v>
      </c>
      <c r="AD374" s="190" t="s">
        <v>79</v>
      </c>
      <c r="AE374" s="190">
        <f>V374+Y374</f>
        <v>54570</v>
      </c>
      <c r="AF374" s="187" t="s">
        <v>79</v>
      </c>
      <c r="AG374" s="187" t="s">
        <v>33</v>
      </c>
      <c r="AH374" s="187" t="s">
        <v>165</v>
      </c>
      <c r="AI374" s="187" t="s">
        <v>183</v>
      </c>
      <c r="AJ374" s="187"/>
    </row>
    <row r="375" spans="2:36" s="36" customFormat="1" ht="86.15" customHeight="1" x14ac:dyDescent="0.35">
      <c r="B375" s="177"/>
      <c r="C375" s="177"/>
      <c r="D375" s="177"/>
      <c r="E375" s="176"/>
      <c r="F375" s="176"/>
      <c r="G375" s="176"/>
      <c r="H375" s="177"/>
      <c r="I375" s="177"/>
      <c r="J375" s="12" t="s">
        <v>111</v>
      </c>
      <c r="K375" s="8" t="s">
        <v>112</v>
      </c>
      <c r="L375" s="8" t="s">
        <v>85</v>
      </c>
      <c r="M375" s="8">
        <v>2</v>
      </c>
      <c r="N375" s="187"/>
      <c r="O375" s="177"/>
      <c r="P375" s="177"/>
      <c r="Q375" s="177"/>
      <c r="R375" s="180"/>
      <c r="S375" s="180"/>
      <c r="T375" s="182"/>
      <c r="U375" s="182"/>
      <c r="V375" s="231"/>
      <c r="W375" s="185"/>
      <c r="X375" s="185"/>
      <c r="Y375" s="185"/>
      <c r="Z375" s="185"/>
      <c r="AA375" s="185"/>
      <c r="AB375" s="185"/>
      <c r="AC375" s="187"/>
      <c r="AD375" s="190"/>
      <c r="AE375" s="190"/>
      <c r="AF375" s="177"/>
      <c r="AG375" s="187"/>
      <c r="AH375" s="187"/>
      <c r="AI375" s="187"/>
      <c r="AJ375" s="177"/>
    </row>
    <row r="376" spans="2:36" s="36" customFormat="1" ht="88.5" customHeight="1" x14ac:dyDescent="0.35">
      <c r="B376" s="177"/>
      <c r="C376" s="177"/>
      <c r="D376" s="177"/>
      <c r="E376" s="176"/>
      <c r="F376" s="176"/>
      <c r="G376" s="176"/>
      <c r="H376" s="177"/>
      <c r="I376" s="177"/>
      <c r="J376" s="12" t="s">
        <v>127</v>
      </c>
      <c r="K376" s="8" t="s">
        <v>128</v>
      </c>
      <c r="L376" s="8" t="s">
        <v>85</v>
      </c>
      <c r="M376" s="53">
        <v>40</v>
      </c>
      <c r="N376" s="187"/>
      <c r="O376" s="177"/>
      <c r="P376" s="177"/>
      <c r="Q376" s="177"/>
      <c r="R376" s="180"/>
      <c r="S376" s="180"/>
      <c r="T376" s="182"/>
      <c r="U376" s="182"/>
      <c r="V376" s="184"/>
      <c r="W376" s="185"/>
      <c r="X376" s="185"/>
      <c r="Y376" s="185"/>
      <c r="Z376" s="185"/>
      <c r="AA376" s="185"/>
      <c r="AB376" s="185"/>
      <c r="AC376" s="187"/>
      <c r="AD376" s="190"/>
      <c r="AE376" s="190"/>
      <c r="AF376" s="177"/>
      <c r="AG376" s="187"/>
      <c r="AH376" s="187"/>
      <c r="AI376" s="187"/>
      <c r="AJ376" s="177"/>
    </row>
    <row r="377" spans="2:36" s="36" customFormat="1" ht="102.65" customHeight="1" x14ac:dyDescent="0.35">
      <c r="B377" s="177" t="s">
        <v>452</v>
      </c>
      <c r="C377" s="177" t="s">
        <v>453</v>
      </c>
      <c r="D377" s="177" t="s">
        <v>106</v>
      </c>
      <c r="E377" s="176" t="s">
        <v>67</v>
      </c>
      <c r="F377" s="176" t="s">
        <v>134</v>
      </c>
      <c r="G377" s="176" t="s">
        <v>147</v>
      </c>
      <c r="H377" s="177" t="s">
        <v>70</v>
      </c>
      <c r="I377" s="177" t="s">
        <v>79</v>
      </c>
      <c r="J377" s="30" t="s">
        <v>215</v>
      </c>
      <c r="K377" s="15" t="s">
        <v>107</v>
      </c>
      <c r="L377" s="15" t="s">
        <v>86</v>
      </c>
      <c r="M377" s="15">
        <v>40</v>
      </c>
      <c r="N377" s="187" t="s">
        <v>108</v>
      </c>
      <c r="O377" s="177" t="s">
        <v>442</v>
      </c>
      <c r="P377" s="177" t="s">
        <v>75</v>
      </c>
      <c r="Q377" s="177" t="s">
        <v>76</v>
      </c>
      <c r="R377" s="180" t="s">
        <v>77</v>
      </c>
      <c r="S377" s="180" t="s">
        <v>109</v>
      </c>
      <c r="T377" s="182">
        <f>V377+Y377</f>
        <v>100045</v>
      </c>
      <c r="U377" s="182" t="s">
        <v>79</v>
      </c>
      <c r="V377" s="212">
        <v>85038.25</v>
      </c>
      <c r="W377" s="185" t="s">
        <v>79</v>
      </c>
      <c r="X377" s="185" t="s">
        <v>79</v>
      </c>
      <c r="Y377" s="185">
        <v>15006.75</v>
      </c>
      <c r="Z377" s="185" t="s">
        <v>98</v>
      </c>
      <c r="AA377" s="185" t="s">
        <v>79</v>
      </c>
      <c r="AB377" s="185">
        <v>17655</v>
      </c>
      <c r="AC377" s="187" t="s">
        <v>149</v>
      </c>
      <c r="AD377" s="190" t="s">
        <v>79</v>
      </c>
      <c r="AE377" s="190">
        <f>V377+Y377</f>
        <v>100045</v>
      </c>
      <c r="AF377" s="187" t="s">
        <v>79</v>
      </c>
      <c r="AG377" s="187" t="s">
        <v>33</v>
      </c>
      <c r="AH377" s="187" t="s">
        <v>165</v>
      </c>
      <c r="AI377" s="187" t="s">
        <v>183</v>
      </c>
      <c r="AJ377" s="187"/>
    </row>
    <row r="378" spans="2:36" s="36" customFormat="1" ht="59.5" customHeight="1" x14ac:dyDescent="0.35">
      <c r="B378" s="177"/>
      <c r="C378" s="177"/>
      <c r="D378" s="177"/>
      <c r="E378" s="176"/>
      <c r="F378" s="176"/>
      <c r="G378" s="176"/>
      <c r="H378" s="177"/>
      <c r="I378" s="177"/>
      <c r="J378" s="12" t="s">
        <v>111</v>
      </c>
      <c r="K378" s="8" t="s">
        <v>112</v>
      </c>
      <c r="L378" s="8" t="s">
        <v>85</v>
      </c>
      <c r="M378" s="8">
        <v>1</v>
      </c>
      <c r="N378" s="187"/>
      <c r="O378" s="177"/>
      <c r="P378" s="177"/>
      <c r="Q378" s="177"/>
      <c r="R378" s="180"/>
      <c r="S378" s="180"/>
      <c r="T378" s="182"/>
      <c r="U378" s="182"/>
      <c r="V378" s="231"/>
      <c r="W378" s="185"/>
      <c r="X378" s="185"/>
      <c r="Y378" s="185"/>
      <c r="Z378" s="185"/>
      <c r="AA378" s="185"/>
      <c r="AB378" s="185"/>
      <c r="AC378" s="187"/>
      <c r="AD378" s="190"/>
      <c r="AE378" s="190"/>
      <c r="AF378" s="177"/>
      <c r="AG378" s="187"/>
      <c r="AH378" s="187"/>
      <c r="AI378" s="187"/>
      <c r="AJ378" s="177"/>
    </row>
    <row r="379" spans="2:36" s="36" customFormat="1" ht="51.65" customHeight="1" x14ac:dyDescent="0.35">
      <c r="B379" s="177"/>
      <c r="C379" s="177"/>
      <c r="D379" s="177"/>
      <c r="E379" s="176"/>
      <c r="F379" s="176"/>
      <c r="G379" s="176"/>
      <c r="H379" s="177"/>
      <c r="I379" s="177"/>
      <c r="J379" s="12" t="s">
        <v>127</v>
      </c>
      <c r="K379" s="8" t="s">
        <v>128</v>
      </c>
      <c r="L379" s="8" t="s">
        <v>85</v>
      </c>
      <c r="M379" s="53">
        <v>10</v>
      </c>
      <c r="N379" s="187"/>
      <c r="O379" s="177"/>
      <c r="P379" s="177"/>
      <c r="Q379" s="177"/>
      <c r="R379" s="180"/>
      <c r="S379" s="180"/>
      <c r="T379" s="182"/>
      <c r="U379" s="182"/>
      <c r="V379" s="184"/>
      <c r="W379" s="185"/>
      <c r="X379" s="185"/>
      <c r="Y379" s="185"/>
      <c r="Z379" s="185"/>
      <c r="AA379" s="185"/>
      <c r="AB379" s="185"/>
      <c r="AC379" s="187"/>
      <c r="AD379" s="190"/>
      <c r="AE379" s="190"/>
      <c r="AF379" s="177"/>
      <c r="AG379" s="187"/>
      <c r="AH379" s="187"/>
      <c r="AI379" s="187"/>
      <c r="AJ379" s="177"/>
    </row>
    <row r="380" spans="2:36" s="36" customFormat="1" ht="100.5" customHeight="1" x14ac:dyDescent="0.35">
      <c r="B380" s="177" t="s">
        <v>454</v>
      </c>
      <c r="C380" s="177" t="s">
        <v>455</v>
      </c>
      <c r="D380" s="177" t="s">
        <v>106</v>
      </c>
      <c r="E380" s="176" t="s">
        <v>67</v>
      </c>
      <c r="F380" s="176" t="s">
        <v>134</v>
      </c>
      <c r="G380" s="176" t="s">
        <v>147</v>
      </c>
      <c r="H380" s="177" t="s">
        <v>70</v>
      </c>
      <c r="I380" s="177" t="s">
        <v>79</v>
      </c>
      <c r="J380" s="12" t="s">
        <v>215</v>
      </c>
      <c r="K380" s="8" t="s">
        <v>107</v>
      </c>
      <c r="L380" s="8" t="s">
        <v>86</v>
      </c>
      <c r="M380" s="53">
        <v>40</v>
      </c>
      <c r="N380" s="187" t="s">
        <v>108</v>
      </c>
      <c r="O380" s="177" t="s">
        <v>442</v>
      </c>
      <c r="P380" s="177" t="s">
        <v>75</v>
      </c>
      <c r="Q380" s="177" t="s">
        <v>76</v>
      </c>
      <c r="R380" s="180" t="s">
        <v>77</v>
      </c>
      <c r="S380" s="180" t="s">
        <v>109</v>
      </c>
      <c r="T380" s="182">
        <f>V380+Y380</f>
        <v>72760</v>
      </c>
      <c r="U380" s="182" t="s">
        <v>79</v>
      </c>
      <c r="V380" s="212">
        <v>61846</v>
      </c>
      <c r="W380" s="185" t="s">
        <v>79</v>
      </c>
      <c r="X380" s="185" t="s">
        <v>79</v>
      </c>
      <c r="Y380" s="185">
        <v>10914</v>
      </c>
      <c r="Z380" s="185" t="s">
        <v>98</v>
      </c>
      <c r="AA380" s="185" t="s">
        <v>79</v>
      </c>
      <c r="AB380" s="185">
        <v>12840</v>
      </c>
      <c r="AC380" s="187" t="s">
        <v>149</v>
      </c>
      <c r="AD380" s="190" t="s">
        <v>79</v>
      </c>
      <c r="AE380" s="190">
        <f>V380+Y380</f>
        <v>72760</v>
      </c>
      <c r="AF380" s="187" t="s">
        <v>79</v>
      </c>
      <c r="AG380" s="187" t="s">
        <v>33</v>
      </c>
      <c r="AH380" s="187" t="s">
        <v>165</v>
      </c>
      <c r="AI380" s="187" t="s">
        <v>183</v>
      </c>
      <c r="AJ380" s="187"/>
    </row>
    <row r="381" spans="2:36" s="36" customFormat="1" ht="58" customHeight="1" x14ac:dyDescent="0.35">
      <c r="B381" s="177"/>
      <c r="C381" s="177"/>
      <c r="D381" s="177"/>
      <c r="E381" s="176"/>
      <c r="F381" s="176"/>
      <c r="G381" s="176"/>
      <c r="H381" s="177"/>
      <c r="I381" s="177"/>
      <c r="J381" s="12" t="s">
        <v>111</v>
      </c>
      <c r="K381" s="8" t="s">
        <v>112</v>
      </c>
      <c r="L381" s="8" t="s">
        <v>85</v>
      </c>
      <c r="M381" s="53">
        <v>2</v>
      </c>
      <c r="N381" s="187"/>
      <c r="O381" s="177"/>
      <c r="P381" s="177"/>
      <c r="Q381" s="177"/>
      <c r="R381" s="180"/>
      <c r="S381" s="180"/>
      <c r="T381" s="182"/>
      <c r="U381" s="182"/>
      <c r="V381" s="231"/>
      <c r="W381" s="185"/>
      <c r="X381" s="185"/>
      <c r="Y381" s="185"/>
      <c r="Z381" s="185"/>
      <c r="AA381" s="185"/>
      <c r="AB381" s="185"/>
      <c r="AC381" s="187"/>
      <c r="AD381" s="190"/>
      <c r="AE381" s="190"/>
      <c r="AF381" s="177"/>
      <c r="AG381" s="187"/>
      <c r="AH381" s="187"/>
      <c r="AI381" s="187"/>
      <c r="AJ381" s="177"/>
    </row>
    <row r="382" spans="2:36" s="36" customFormat="1" ht="43" customHeight="1" x14ac:dyDescent="0.35">
      <c r="B382" s="177"/>
      <c r="C382" s="177"/>
      <c r="D382" s="177"/>
      <c r="E382" s="176"/>
      <c r="F382" s="176"/>
      <c r="G382" s="176"/>
      <c r="H382" s="177"/>
      <c r="I382" s="177"/>
      <c r="J382" s="12" t="s">
        <v>127</v>
      </c>
      <c r="K382" s="8" t="s">
        <v>128</v>
      </c>
      <c r="L382" s="8" t="s">
        <v>85</v>
      </c>
      <c r="M382" s="53">
        <v>40</v>
      </c>
      <c r="N382" s="187"/>
      <c r="O382" s="177"/>
      <c r="P382" s="177"/>
      <c r="Q382" s="177"/>
      <c r="R382" s="180"/>
      <c r="S382" s="180"/>
      <c r="T382" s="182"/>
      <c r="U382" s="182"/>
      <c r="V382" s="184"/>
      <c r="W382" s="185"/>
      <c r="X382" s="185"/>
      <c r="Y382" s="185"/>
      <c r="Z382" s="185"/>
      <c r="AA382" s="185"/>
      <c r="AB382" s="185"/>
      <c r="AC382" s="187"/>
      <c r="AD382" s="190"/>
      <c r="AE382" s="190"/>
      <c r="AF382" s="177"/>
      <c r="AG382" s="187"/>
      <c r="AH382" s="187"/>
      <c r="AI382" s="187"/>
      <c r="AJ382" s="177"/>
    </row>
    <row r="383" spans="2:36" s="36" customFormat="1" ht="100.5" customHeight="1" x14ac:dyDescent="0.35">
      <c r="B383" s="177" t="s">
        <v>456</v>
      </c>
      <c r="C383" s="177" t="s">
        <v>441</v>
      </c>
      <c r="D383" s="177" t="s">
        <v>106</v>
      </c>
      <c r="E383" s="176" t="s">
        <v>67</v>
      </c>
      <c r="F383" s="176" t="s">
        <v>134</v>
      </c>
      <c r="G383" s="176" t="s">
        <v>147</v>
      </c>
      <c r="H383" s="177" t="s">
        <v>70</v>
      </c>
      <c r="I383" s="177" t="s">
        <v>79</v>
      </c>
      <c r="J383" s="12" t="s">
        <v>215</v>
      </c>
      <c r="K383" s="8" t="s">
        <v>107</v>
      </c>
      <c r="L383" s="8" t="s">
        <v>86</v>
      </c>
      <c r="M383" s="53">
        <v>40</v>
      </c>
      <c r="N383" s="187" t="s">
        <v>108</v>
      </c>
      <c r="O383" s="177" t="s">
        <v>442</v>
      </c>
      <c r="P383" s="177" t="s">
        <v>75</v>
      </c>
      <c r="Q383" s="177" t="s">
        <v>76</v>
      </c>
      <c r="R383" s="180" t="s">
        <v>77</v>
      </c>
      <c r="S383" s="180" t="s">
        <v>109</v>
      </c>
      <c r="T383" s="182">
        <f>V383+Y383</f>
        <v>150449.68</v>
      </c>
      <c r="U383" s="182" t="s">
        <v>79</v>
      </c>
      <c r="V383" s="212">
        <v>127882.2</v>
      </c>
      <c r="W383" s="185" t="s">
        <v>79</v>
      </c>
      <c r="X383" s="185" t="s">
        <v>79</v>
      </c>
      <c r="Y383" s="185">
        <v>22567.48</v>
      </c>
      <c r="Z383" s="185" t="s">
        <v>98</v>
      </c>
      <c r="AA383" s="185" t="s">
        <v>79</v>
      </c>
      <c r="AB383" s="185">
        <v>26549.94</v>
      </c>
      <c r="AC383" s="187" t="s">
        <v>149</v>
      </c>
      <c r="AD383" s="190" t="s">
        <v>79</v>
      </c>
      <c r="AE383" s="190">
        <f>V383+Y383</f>
        <v>150449.68</v>
      </c>
      <c r="AF383" s="187" t="s">
        <v>79</v>
      </c>
      <c r="AG383" s="187" t="s">
        <v>33</v>
      </c>
      <c r="AH383" s="187" t="s">
        <v>165</v>
      </c>
      <c r="AI383" s="187" t="s">
        <v>183</v>
      </c>
      <c r="AJ383" s="187"/>
    </row>
    <row r="384" spans="2:36" s="36" customFormat="1" ht="58" customHeight="1" x14ac:dyDescent="0.35">
      <c r="B384" s="177"/>
      <c r="C384" s="177"/>
      <c r="D384" s="177"/>
      <c r="E384" s="176"/>
      <c r="F384" s="176"/>
      <c r="G384" s="176"/>
      <c r="H384" s="177"/>
      <c r="I384" s="177"/>
      <c r="J384" s="12" t="s">
        <v>111</v>
      </c>
      <c r="K384" s="8" t="s">
        <v>112</v>
      </c>
      <c r="L384" s="8" t="s">
        <v>85</v>
      </c>
      <c r="M384" s="53">
        <v>1</v>
      </c>
      <c r="N384" s="187"/>
      <c r="O384" s="177"/>
      <c r="P384" s="177"/>
      <c r="Q384" s="177"/>
      <c r="R384" s="180"/>
      <c r="S384" s="180"/>
      <c r="T384" s="182"/>
      <c r="U384" s="182"/>
      <c r="V384" s="231"/>
      <c r="W384" s="185"/>
      <c r="X384" s="185"/>
      <c r="Y384" s="185"/>
      <c r="Z384" s="185"/>
      <c r="AA384" s="185"/>
      <c r="AB384" s="185"/>
      <c r="AC384" s="187"/>
      <c r="AD384" s="190"/>
      <c r="AE384" s="190"/>
      <c r="AF384" s="177"/>
      <c r="AG384" s="187"/>
      <c r="AH384" s="187"/>
      <c r="AI384" s="187"/>
      <c r="AJ384" s="177"/>
    </row>
    <row r="385" spans="2:36" s="36" customFormat="1" ht="43" customHeight="1" x14ac:dyDescent="0.35">
      <c r="B385" s="177"/>
      <c r="C385" s="177"/>
      <c r="D385" s="177"/>
      <c r="E385" s="176"/>
      <c r="F385" s="176"/>
      <c r="G385" s="176"/>
      <c r="H385" s="177"/>
      <c r="I385" s="177"/>
      <c r="J385" s="12" t="s">
        <v>127</v>
      </c>
      <c r="K385" s="8" t="s">
        <v>128</v>
      </c>
      <c r="L385" s="8" t="s">
        <v>85</v>
      </c>
      <c r="M385" s="53">
        <v>60</v>
      </c>
      <c r="N385" s="187"/>
      <c r="O385" s="177"/>
      <c r="P385" s="177"/>
      <c r="Q385" s="177"/>
      <c r="R385" s="180"/>
      <c r="S385" s="180"/>
      <c r="T385" s="182"/>
      <c r="U385" s="182"/>
      <c r="V385" s="184"/>
      <c r="W385" s="185"/>
      <c r="X385" s="185"/>
      <c r="Y385" s="185"/>
      <c r="Z385" s="185"/>
      <c r="AA385" s="185"/>
      <c r="AB385" s="185"/>
      <c r="AC385" s="187"/>
      <c r="AD385" s="190"/>
      <c r="AE385" s="190"/>
      <c r="AF385" s="177"/>
      <c r="AG385" s="187"/>
      <c r="AH385" s="187"/>
      <c r="AI385" s="187"/>
      <c r="AJ385" s="177"/>
    </row>
    <row r="386" spans="2:36" s="36" customFormat="1" ht="100.5" customHeight="1" x14ac:dyDescent="0.35">
      <c r="B386" s="177" t="s">
        <v>457</v>
      </c>
      <c r="C386" s="177" t="s">
        <v>451</v>
      </c>
      <c r="D386" s="177" t="s">
        <v>106</v>
      </c>
      <c r="E386" s="176" t="s">
        <v>67</v>
      </c>
      <c r="F386" s="176" t="s">
        <v>134</v>
      </c>
      <c r="G386" s="176" t="s">
        <v>147</v>
      </c>
      <c r="H386" s="177" t="s">
        <v>70</v>
      </c>
      <c r="I386" s="177" t="s">
        <v>79</v>
      </c>
      <c r="J386" s="12" t="s">
        <v>215</v>
      </c>
      <c r="K386" s="8" t="s">
        <v>107</v>
      </c>
      <c r="L386" s="8" t="s">
        <v>86</v>
      </c>
      <c r="M386" s="53">
        <v>40</v>
      </c>
      <c r="N386" s="187" t="s">
        <v>108</v>
      </c>
      <c r="O386" s="177" t="s">
        <v>442</v>
      </c>
      <c r="P386" s="177" t="s">
        <v>75</v>
      </c>
      <c r="Q386" s="177" t="s">
        <v>76</v>
      </c>
      <c r="R386" s="180" t="s">
        <v>77</v>
      </c>
      <c r="S386" s="180" t="s">
        <v>109</v>
      </c>
      <c r="T386" s="182">
        <f>V386+Y386</f>
        <v>54570</v>
      </c>
      <c r="U386" s="182" t="s">
        <v>79</v>
      </c>
      <c r="V386" s="212">
        <v>46384.52</v>
      </c>
      <c r="W386" s="185" t="s">
        <v>79</v>
      </c>
      <c r="X386" s="185" t="s">
        <v>79</v>
      </c>
      <c r="Y386" s="185">
        <v>8185.48</v>
      </c>
      <c r="Z386" s="185" t="s">
        <v>98</v>
      </c>
      <c r="AA386" s="185" t="s">
        <v>79</v>
      </c>
      <c r="AB386" s="185">
        <v>9630</v>
      </c>
      <c r="AC386" s="187" t="s">
        <v>149</v>
      </c>
      <c r="AD386" s="190" t="s">
        <v>79</v>
      </c>
      <c r="AE386" s="190">
        <f>V386+Y386</f>
        <v>54570</v>
      </c>
      <c r="AF386" s="187" t="s">
        <v>79</v>
      </c>
      <c r="AG386" s="187" t="s">
        <v>33</v>
      </c>
      <c r="AH386" s="187" t="s">
        <v>264</v>
      </c>
      <c r="AI386" s="187" t="s">
        <v>170</v>
      </c>
      <c r="AJ386" s="187"/>
    </row>
    <row r="387" spans="2:36" s="36" customFormat="1" ht="58" customHeight="1" x14ac:dyDescent="0.35">
      <c r="B387" s="177"/>
      <c r="C387" s="177"/>
      <c r="D387" s="177"/>
      <c r="E387" s="176"/>
      <c r="F387" s="176"/>
      <c r="G387" s="176"/>
      <c r="H387" s="177"/>
      <c r="I387" s="177"/>
      <c r="J387" s="12" t="s">
        <v>111</v>
      </c>
      <c r="K387" s="8" t="s">
        <v>112</v>
      </c>
      <c r="L387" s="8" t="s">
        <v>85</v>
      </c>
      <c r="M387" s="53">
        <v>1</v>
      </c>
      <c r="N387" s="187"/>
      <c r="O387" s="177"/>
      <c r="P387" s="177"/>
      <c r="Q387" s="177"/>
      <c r="R387" s="180"/>
      <c r="S387" s="180"/>
      <c r="T387" s="182"/>
      <c r="U387" s="182"/>
      <c r="V387" s="231"/>
      <c r="W387" s="185"/>
      <c r="X387" s="185"/>
      <c r="Y387" s="185"/>
      <c r="Z387" s="185"/>
      <c r="AA387" s="185"/>
      <c r="AB387" s="185"/>
      <c r="AC387" s="187"/>
      <c r="AD387" s="190"/>
      <c r="AE387" s="190"/>
      <c r="AF387" s="177"/>
      <c r="AG387" s="187"/>
      <c r="AH387" s="187"/>
      <c r="AI387" s="187"/>
      <c r="AJ387" s="177"/>
    </row>
    <row r="388" spans="2:36" s="36" customFormat="1" ht="43" customHeight="1" x14ac:dyDescent="0.35">
      <c r="B388" s="177"/>
      <c r="C388" s="177"/>
      <c r="D388" s="177"/>
      <c r="E388" s="176"/>
      <c r="F388" s="176"/>
      <c r="G388" s="176"/>
      <c r="H388" s="177"/>
      <c r="I388" s="177"/>
      <c r="J388" s="12" t="s">
        <v>127</v>
      </c>
      <c r="K388" s="8" t="s">
        <v>128</v>
      </c>
      <c r="L388" s="8" t="s">
        <v>85</v>
      </c>
      <c r="M388" s="53">
        <v>40</v>
      </c>
      <c r="N388" s="187"/>
      <c r="O388" s="177"/>
      <c r="P388" s="177"/>
      <c r="Q388" s="177"/>
      <c r="R388" s="180"/>
      <c r="S388" s="180"/>
      <c r="T388" s="182"/>
      <c r="U388" s="182"/>
      <c r="V388" s="184"/>
      <c r="W388" s="185"/>
      <c r="X388" s="185"/>
      <c r="Y388" s="185"/>
      <c r="Z388" s="185"/>
      <c r="AA388" s="185"/>
      <c r="AB388" s="185"/>
      <c r="AC388" s="187"/>
      <c r="AD388" s="190"/>
      <c r="AE388" s="190"/>
      <c r="AF388" s="177"/>
      <c r="AG388" s="187"/>
      <c r="AH388" s="187"/>
      <c r="AI388" s="187"/>
      <c r="AJ388" s="177"/>
    </row>
    <row r="389" spans="2:36" s="36" customFormat="1" ht="91" x14ac:dyDescent="0.35">
      <c r="B389" s="177" t="s">
        <v>458</v>
      </c>
      <c r="C389" s="177" t="s">
        <v>451</v>
      </c>
      <c r="D389" s="177" t="s">
        <v>106</v>
      </c>
      <c r="E389" s="176" t="s">
        <v>67</v>
      </c>
      <c r="F389" s="176" t="s">
        <v>134</v>
      </c>
      <c r="G389" s="176" t="s">
        <v>147</v>
      </c>
      <c r="H389" s="177" t="s">
        <v>70</v>
      </c>
      <c r="I389" s="177" t="s">
        <v>79</v>
      </c>
      <c r="J389" s="12" t="s">
        <v>215</v>
      </c>
      <c r="K389" s="8" t="s">
        <v>107</v>
      </c>
      <c r="L389" s="8" t="s">
        <v>86</v>
      </c>
      <c r="M389" s="53">
        <v>40</v>
      </c>
      <c r="N389" s="187" t="s">
        <v>108</v>
      </c>
      <c r="O389" s="177" t="s">
        <v>442</v>
      </c>
      <c r="P389" s="177" t="s">
        <v>75</v>
      </c>
      <c r="Q389" s="177" t="s">
        <v>76</v>
      </c>
      <c r="R389" s="180" t="s">
        <v>77</v>
      </c>
      <c r="S389" s="180" t="s">
        <v>109</v>
      </c>
      <c r="T389" s="182">
        <f>V389+Y389</f>
        <v>36380</v>
      </c>
      <c r="U389" s="182" t="s">
        <v>79</v>
      </c>
      <c r="V389" s="212">
        <v>30923</v>
      </c>
      <c r="W389" s="185" t="s">
        <v>79</v>
      </c>
      <c r="X389" s="185" t="s">
        <v>79</v>
      </c>
      <c r="Y389" s="185">
        <v>5457</v>
      </c>
      <c r="Z389" s="185" t="s">
        <v>98</v>
      </c>
      <c r="AA389" s="185" t="s">
        <v>79</v>
      </c>
      <c r="AB389" s="185">
        <v>6420</v>
      </c>
      <c r="AC389" s="187" t="s">
        <v>149</v>
      </c>
      <c r="AD389" s="190" t="s">
        <v>79</v>
      </c>
      <c r="AE389" s="190">
        <f>V389+Y389</f>
        <v>36380</v>
      </c>
      <c r="AF389" s="177" t="s">
        <v>79</v>
      </c>
      <c r="AG389" s="187" t="s">
        <v>33</v>
      </c>
      <c r="AH389" s="187" t="s">
        <v>264</v>
      </c>
      <c r="AI389" s="187" t="s">
        <v>170</v>
      </c>
      <c r="AJ389" s="177"/>
    </row>
    <row r="390" spans="2:36" s="36" customFormat="1" ht="58" customHeight="1" x14ac:dyDescent="0.35">
      <c r="B390" s="177"/>
      <c r="C390" s="177"/>
      <c r="D390" s="177"/>
      <c r="E390" s="176"/>
      <c r="F390" s="176"/>
      <c r="G390" s="176"/>
      <c r="H390" s="177"/>
      <c r="I390" s="177"/>
      <c r="J390" s="12" t="s">
        <v>111</v>
      </c>
      <c r="K390" s="8" t="s">
        <v>112</v>
      </c>
      <c r="L390" s="8" t="s">
        <v>85</v>
      </c>
      <c r="M390" s="53">
        <v>1</v>
      </c>
      <c r="N390" s="187"/>
      <c r="O390" s="177"/>
      <c r="P390" s="177"/>
      <c r="Q390" s="177"/>
      <c r="R390" s="180"/>
      <c r="S390" s="180"/>
      <c r="T390" s="182"/>
      <c r="U390" s="182"/>
      <c r="V390" s="231"/>
      <c r="W390" s="185"/>
      <c r="X390" s="185"/>
      <c r="Y390" s="185"/>
      <c r="Z390" s="185"/>
      <c r="AA390" s="185"/>
      <c r="AB390" s="185"/>
      <c r="AC390" s="187"/>
      <c r="AD390" s="190"/>
      <c r="AE390" s="190"/>
      <c r="AF390" s="177"/>
      <c r="AG390" s="187"/>
      <c r="AH390" s="187"/>
      <c r="AI390" s="187"/>
      <c r="AJ390" s="177"/>
    </row>
    <row r="391" spans="2:36" s="36" customFormat="1" ht="43" customHeight="1" x14ac:dyDescent="0.35">
      <c r="B391" s="177"/>
      <c r="C391" s="177"/>
      <c r="D391" s="177"/>
      <c r="E391" s="176"/>
      <c r="F391" s="176"/>
      <c r="G391" s="176"/>
      <c r="H391" s="177"/>
      <c r="I391" s="177"/>
      <c r="J391" s="12" t="s">
        <v>127</v>
      </c>
      <c r="K391" s="8" t="s">
        <v>128</v>
      </c>
      <c r="L391" s="8" t="s">
        <v>85</v>
      </c>
      <c r="M391" s="53">
        <v>20</v>
      </c>
      <c r="N391" s="187"/>
      <c r="O391" s="177"/>
      <c r="P391" s="177"/>
      <c r="Q391" s="177"/>
      <c r="R391" s="180"/>
      <c r="S391" s="180"/>
      <c r="T391" s="182"/>
      <c r="U391" s="182"/>
      <c r="V391" s="184"/>
      <c r="W391" s="185"/>
      <c r="X391" s="185"/>
      <c r="Y391" s="185"/>
      <c r="Z391" s="185"/>
      <c r="AA391" s="185"/>
      <c r="AB391" s="185"/>
      <c r="AC391" s="187"/>
      <c r="AD391" s="190"/>
      <c r="AE391" s="190"/>
      <c r="AF391" s="177"/>
      <c r="AG391" s="187"/>
      <c r="AH391" s="187"/>
      <c r="AI391" s="187"/>
      <c r="AJ391" s="177"/>
    </row>
    <row r="392" spans="2:36" s="36" customFormat="1" ht="91" x14ac:dyDescent="0.35">
      <c r="B392" s="177" t="s">
        <v>459</v>
      </c>
      <c r="C392" s="177" t="s">
        <v>453</v>
      </c>
      <c r="D392" s="177" t="s">
        <v>106</v>
      </c>
      <c r="E392" s="176" t="s">
        <v>67</v>
      </c>
      <c r="F392" s="176" t="s">
        <v>134</v>
      </c>
      <c r="G392" s="176" t="s">
        <v>147</v>
      </c>
      <c r="H392" s="177" t="s">
        <v>70</v>
      </c>
      <c r="I392" s="177" t="s">
        <v>79</v>
      </c>
      <c r="J392" s="12" t="s">
        <v>215</v>
      </c>
      <c r="K392" s="8" t="s">
        <v>107</v>
      </c>
      <c r="L392" s="8" t="s">
        <v>86</v>
      </c>
      <c r="M392" s="53">
        <v>40</v>
      </c>
      <c r="N392" s="187" t="s">
        <v>108</v>
      </c>
      <c r="O392" s="177" t="s">
        <v>442</v>
      </c>
      <c r="P392" s="177" t="s">
        <v>75</v>
      </c>
      <c r="Q392" s="177" t="s">
        <v>76</v>
      </c>
      <c r="R392" s="180" t="s">
        <v>77</v>
      </c>
      <c r="S392" s="180" t="s">
        <v>109</v>
      </c>
      <c r="T392" s="182">
        <f>V392+Y392</f>
        <v>100045</v>
      </c>
      <c r="U392" s="182" t="s">
        <v>79</v>
      </c>
      <c r="V392" s="212">
        <v>85038.25</v>
      </c>
      <c r="W392" s="185" t="s">
        <v>79</v>
      </c>
      <c r="X392" s="185" t="s">
        <v>79</v>
      </c>
      <c r="Y392" s="185">
        <v>15006.75</v>
      </c>
      <c r="Z392" s="185" t="s">
        <v>98</v>
      </c>
      <c r="AA392" s="185" t="s">
        <v>79</v>
      </c>
      <c r="AB392" s="185">
        <v>17655</v>
      </c>
      <c r="AC392" s="187" t="s">
        <v>149</v>
      </c>
      <c r="AD392" s="190" t="s">
        <v>79</v>
      </c>
      <c r="AE392" s="190">
        <f>V392+Y392</f>
        <v>100045</v>
      </c>
      <c r="AF392" s="177" t="s">
        <v>79</v>
      </c>
      <c r="AG392" s="187" t="s">
        <v>33</v>
      </c>
      <c r="AH392" s="187" t="s">
        <v>264</v>
      </c>
      <c r="AI392" s="187" t="s">
        <v>170</v>
      </c>
      <c r="AJ392" s="177"/>
    </row>
    <row r="393" spans="2:36" s="36" customFormat="1" ht="58" customHeight="1" x14ac:dyDescent="0.35">
      <c r="B393" s="177"/>
      <c r="C393" s="177"/>
      <c r="D393" s="177"/>
      <c r="E393" s="176"/>
      <c r="F393" s="176"/>
      <c r="G393" s="176"/>
      <c r="H393" s="177"/>
      <c r="I393" s="177"/>
      <c r="J393" s="12" t="s">
        <v>111</v>
      </c>
      <c r="K393" s="8" t="s">
        <v>112</v>
      </c>
      <c r="L393" s="8" t="s">
        <v>85</v>
      </c>
      <c r="M393" s="53">
        <v>1</v>
      </c>
      <c r="N393" s="187"/>
      <c r="O393" s="177"/>
      <c r="P393" s="177"/>
      <c r="Q393" s="177"/>
      <c r="R393" s="180"/>
      <c r="S393" s="180"/>
      <c r="T393" s="182"/>
      <c r="U393" s="182"/>
      <c r="V393" s="231"/>
      <c r="W393" s="185"/>
      <c r="X393" s="185"/>
      <c r="Y393" s="185"/>
      <c r="Z393" s="185"/>
      <c r="AA393" s="185"/>
      <c r="AB393" s="185"/>
      <c r="AC393" s="187"/>
      <c r="AD393" s="190"/>
      <c r="AE393" s="190"/>
      <c r="AF393" s="177"/>
      <c r="AG393" s="187"/>
      <c r="AH393" s="187"/>
      <c r="AI393" s="187"/>
      <c r="AJ393" s="177"/>
    </row>
    <row r="394" spans="2:36" s="36" customFormat="1" ht="43" customHeight="1" x14ac:dyDescent="0.35">
      <c r="B394" s="177"/>
      <c r="C394" s="177"/>
      <c r="D394" s="170"/>
      <c r="E394" s="174"/>
      <c r="F394" s="176"/>
      <c r="G394" s="176"/>
      <c r="H394" s="170"/>
      <c r="I394" s="170"/>
      <c r="J394" s="12" t="s">
        <v>127</v>
      </c>
      <c r="K394" s="8" t="s">
        <v>128</v>
      </c>
      <c r="L394" s="8" t="s">
        <v>85</v>
      </c>
      <c r="M394" s="53">
        <v>10</v>
      </c>
      <c r="N394" s="213"/>
      <c r="O394" s="170"/>
      <c r="P394" s="170"/>
      <c r="Q394" s="170"/>
      <c r="R394" s="228"/>
      <c r="S394" s="228"/>
      <c r="T394" s="207"/>
      <c r="U394" s="207"/>
      <c r="V394" s="231"/>
      <c r="W394" s="212"/>
      <c r="X394" s="212"/>
      <c r="Y394" s="212"/>
      <c r="Z394" s="212"/>
      <c r="AA394" s="212"/>
      <c r="AB394" s="212"/>
      <c r="AC394" s="213"/>
      <c r="AD394" s="274"/>
      <c r="AE394" s="274"/>
      <c r="AF394" s="170"/>
      <c r="AG394" s="213"/>
      <c r="AH394" s="213"/>
      <c r="AI394" s="213"/>
      <c r="AJ394" s="177"/>
    </row>
    <row r="395" spans="2:36" ht="39" x14ac:dyDescent="0.3">
      <c r="B395" s="177" t="s">
        <v>1048</v>
      </c>
      <c r="C395" s="177" t="s">
        <v>447</v>
      </c>
      <c r="D395" s="177" t="s">
        <v>66</v>
      </c>
      <c r="E395" s="176" t="s">
        <v>67</v>
      </c>
      <c r="F395" s="176" t="s">
        <v>132</v>
      </c>
      <c r="G395" s="176" t="s">
        <v>69</v>
      </c>
      <c r="H395" s="177" t="s">
        <v>70</v>
      </c>
      <c r="I395" s="177" t="s">
        <v>79</v>
      </c>
      <c r="J395" s="12" t="s">
        <v>113</v>
      </c>
      <c r="K395" s="8" t="s">
        <v>114</v>
      </c>
      <c r="L395" s="8" t="s">
        <v>115</v>
      </c>
      <c r="M395" s="8">
        <v>2</v>
      </c>
      <c r="N395" s="187" t="s">
        <v>108</v>
      </c>
      <c r="O395" s="177" t="s">
        <v>442</v>
      </c>
      <c r="P395" s="177" t="s">
        <v>75</v>
      </c>
      <c r="Q395" s="177" t="s">
        <v>76</v>
      </c>
      <c r="R395" s="180" t="s">
        <v>77</v>
      </c>
      <c r="S395" s="180" t="s">
        <v>109</v>
      </c>
      <c r="T395" s="182">
        <f>V395+Y395</f>
        <v>113152.5</v>
      </c>
      <c r="U395" s="182" t="s">
        <v>79</v>
      </c>
      <c r="V395" s="185">
        <v>96179.62</v>
      </c>
      <c r="W395" s="185" t="s">
        <v>79</v>
      </c>
      <c r="X395" s="185" t="s">
        <v>79</v>
      </c>
      <c r="Y395" s="185">
        <v>16972.88</v>
      </c>
      <c r="Z395" s="185" t="s">
        <v>79</v>
      </c>
      <c r="AA395" s="185" t="s">
        <v>79</v>
      </c>
      <c r="AB395" s="185">
        <v>37717.5</v>
      </c>
      <c r="AC395" s="187" t="s">
        <v>80</v>
      </c>
      <c r="AD395" s="190" t="s">
        <v>79</v>
      </c>
      <c r="AE395" s="190">
        <f>V395+Y395</f>
        <v>113152.5</v>
      </c>
      <c r="AF395" s="177" t="s">
        <v>79</v>
      </c>
      <c r="AG395" s="187" t="s">
        <v>33</v>
      </c>
      <c r="AH395" s="187" t="s">
        <v>165</v>
      </c>
      <c r="AI395" s="187" t="s">
        <v>183</v>
      </c>
      <c r="AJ395" s="177"/>
    </row>
    <row r="396" spans="2:36" ht="52" x14ac:dyDescent="0.3">
      <c r="B396" s="177"/>
      <c r="C396" s="177"/>
      <c r="D396" s="177"/>
      <c r="E396" s="176"/>
      <c r="F396" s="176"/>
      <c r="G396" s="176"/>
      <c r="H396" s="177"/>
      <c r="I396" s="177"/>
      <c r="J396" s="12" t="s">
        <v>116</v>
      </c>
      <c r="K396" s="8" t="s">
        <v>117</v>
      </c>
      <c r="L396" s="8" t="s">
        <v>85</v>
      </c>
      <c r="M396" s="8">
        <v>2</v>
      </c>
      <c r="N396" s="187"/>
      <c r="O396" s="177"/>
      <c r="P396" s="177"/>
      <c r="Q396" s="177"/>
      <c r="R396" s="180"/>
      <c r="S396" s="180"/>
      <c r="T396" s="182"/>
      <c r="U396" s="182"/>
      <c r="V396" s="185"/>
      <c r="W396" s="185"/>
      <c r="X396" s="185"/>
      <c r="Y396" s="185"/>
      <c r="Z396" s="185"/>
      <c r="AA396" s="185"/>
      <c r="AB396" s="185"/>
      <c r="AC396" s="187"/>
      <c r="AD396" s="190"/>
      <c r="AE396" s="190"/>
      <c r="AF396" s="177"/>
      <c r="AG396" s="187"/>
      <c r="AH396" s="187"/>
      <c r="AI396" s="187"/>
      <c r="AJ396" s="177"/>
    </row>
    <row r="397" spans="2:36" ht="39" x14ac:dyDescent="0.3">
      <c r="B397" s="177"/>
      <c r="C397" s="177"/>
      <c r="D397" s="177"/>
      <c r="E397" s="176"/>
      <c r="F397" s="176"/>
      <c r="G397" s="176"/>
      <c r="H397" s="177"/>
      <c r="I397" s="177"/>
      <c r="J397" s="12" t="s">
        <v>216</v>
      </c>
      <c r="K397" s="8" t="s">
        <v>118</v>
      </c>
      <c r="L397" s="8" t="s">
        <v>119</v>
      </c>
      <c r="M397" s="8">
        <v>2</v>
      </c>
      <c r="N397" s="187"/>
      <c r="O397" s="177"/>
      <c r="P397" s="177"/>
      <c r="Q397" s="177"/>
      <c r="R397" s="180"/>
      <c r="S397" s="180"/>
      <c r="T397" s="182"/>
      <c r="U397" s="182"/>
      <c r="V397" s="185"/>
      <c r="W397" s="185"/>
      <c r="X397" s="185"/>
      <c r="Y397" s="185"/>
      <c r="Z397" s="185"/>
      <c r="AA397" s="185"/>
      <c r="AB397" s="185"/>
      <c r="AC397" s="187"/>
      <c r="AD397" s="190"/>
      <c r="AE397" s="190"/>
      <c r="AF397" s="177"/>
      <c r="AG397" s="187"/>
      <c r="AH397" s="187"/>
      <c r="AI397" s="187"/>
      <c r="AJ397" s="177"/>
    </row>
    <row r="398" spans="2:36" ht="54" customHeight="1" x14ac:dyDescent="0.3">
      <c r="B398" s="177"/>
      <c r="C398" s="177"/>
      <c r="D398" s="177"/>
      <c r="E398" s="176"/>
      <c r="F398" s="176"/>
      <c r="G398" s="176"/>
      <c r="H398" s="177"/>
      <c r="I398" s="177"/>
      <c r="J398" s="12" t="s">
        <v>120</v>
      </c>
      <c r="K398" s="8" t="s">
        <v>121</v>
      </c>
      <c r="L398" s="8" t="s">
        <v>119</v>
      </c>
      <c r="M398" s="53">
        <v>2</v>
      </c>
      <c r="N398" s="187"/>
      <c r="O398" s="177"/>
      <c r="P398" s="177"/>
      <c r="Q398" s="177"/>
      <c r="R398" s="180"/>
      <c r="S398" s="180"/>
      <c r="T398" s="182"/>
      <c r="U398" s="182"/>
      <c r="V398" s="185"/>
      <c r="W398" s="185"/>
      <c r="X398" s="185"/>
      <c r="Y398" s="185"/>
      <c r="Z398" s="185"/>
      <c r="AA398" s="185"/>
      <c r="AB398" s="185"/>
      <c r="AC398" s="187"/>
      <c r="AD398" s="190"/>
      <c r="AE398" s="190"/>
      <c r="AF398" s="177"/>
      <c r="AG398" s="187"/>
      <c r="AH398" s="187"/>
      <c r="AI398" s="187"/>
      <c r="AJ398" s="177"/>
    </row>
    <row r="399" spans="2:36" s="36" customFormat="1" ht="91" x14ac:dyDescent="0.35">
      <c r="B399" s="170" t="s">
        <v>611</v>
      </c>
      <c r="C399" s="171" t="s">
        <v>612</v>
      </c>
      <c r="D399" s="170" t="s">
        <v>106</v>
      </c>
      <c r="E399" s="174" t="s">
        <v>67</v>
      </c>
      <c r="F399" s="174" t="s">
        <v>134</v>
      </c>
      <c r="G399" s="174" t="s">
        <v>147</v>
      </c>
      <c r="H399" s="177" t="s">
        <v>70</v>
      </c>
      <c r="I399" s="170" t="s">
        <v>79</v>
      </c>
      <c r="J399" s="12" t="s">
        <v>215</v>
      </c>
      <c r="K399" s="8" t="s">
        <v>107</v>
      </c>
      <c r="L399" s="8" t="s">
        <v>86</v>
      </c>
      <c r="M399" s="53">
        <v>40</v>
      </c>
      <c r="N399" s="187" t="s">
        <v>108</v>
      </c>
      <c r="O399" s="176" t="s">
        <v>613</v>
      </c>
      <c r="P399" s="177" t="s">
        <v>75</v>
      </c>
      <c r="Q399" s="177" t="s">
        <v>76</v>
      </c>
      <c r="R399" s="180" t="s">
        <v>77</v>
      </c>
      <c r="S399" s="180" t="s">
        <v>109</v>
      </c>
      <c r="T399" s="182">
        <f>V399+Y399</f>
        <v>183755.21</v>
      </c>
      <c r="U399" s="182">
        <f>T399/M400</f>
        <v>26250.744285714285</v>
      </c>
      <c r="V399" s="213">
        <v>156191.93</v>
      </c>
      <c r="W399" s="212" t="s">
        <v>98</v>
      </c>
      <c r="X399" s="212" t="s">
        <v>98</v>
      </c>
      <c r="Y399" s="213">
        <v>27563.279999999999</v>
      </c>
      <c r="Z399" s="185" t="s">
        <v>98</v>
      </c>
      <c r="AA399" s="185" t="s">
        <v>79</v>
      </c>
      <c r="AB399" s="213">
        <v>14897.12</v>
      </c>
      <c r="AC399" s="187" t="s">
        <v>149</v>
      </c>
      <c r="AD399" s="274" t="s">
        <v>98</v>
      </c>
      <c r="AE399" s="190">
        <f>V399+Y399</f>
        <v>183755.21</v>
      </c>
      <c r="AF399" s="177" t="s">
        <v>79</v>
      </c>
      <c r="AG399" s="187" t="s">
        <v>33</v>
      </c>
      <c r="AH399" s="187" t="s">
        <v>178</v>
      </c>
      <c r="AI399" s="187" t="s">
        <v>180</v>
      </c>
      <c r="AJ399" s="177"/>
    </row>
    <row r="400" spans="2:36" s="36" customFormat="1" ht="73" customHeight="1" x14ac:dyDescent="0.35">
      <c r="B400" s="177"/>
      <c r="C400" s="177"/>
      <c r="D400" s="177"/>
      <c r="E400" s="176"/>
      <c r="F400" s="176"/>
      <c r="G400" s="176"/>
      <c r="H400" s="177"/>
      <c r="I400" s="171"/>
      <c r="J400" s="12" t="s">
        <v>111</v>
      </c>
      <c r="K400" s="8" t="s">
        <v>112</v>
      </c>
      <c r="L400" s="8" t="s">
        <v>85</v>
      </c>
      <c r="M400" s="53">
        <v>7</v>
      </c>
      <c r="N400" s="187"/>
      <c r="O400" s="176"/>
      <c r="P400" s="177"/>
      <c r="Q400" s="177"/>
      <c r="R400" s="180"/>
      <c r="S400" s="180"/>
      <c r="T400" s="182"/>
      <c r="U400" s="182"/>
      <c r="V400" s="223"/>
      <c r="W400" s="231"/>
      <c r="X400" s="231"/>
      <c r="Y400" s="223"/>
      <c r="Z400" s="185"/>
      <c r="AA400" s="185"/>
      <c r="AB400" s="223"/>
      <c r="AC400" s="187"/>
      <c r="AD400" s="188"/>
      <c r="AE400" s="190"/>
      <c r="AF400" s="177"/>
      <c r="AG400" s="187"/>
      <c r="AH400" s="187"/>
      <c r="AI400" s="187"/>
      <c r="AJ400" s="177"/>
    </row>
    <row r="401" spans="2:36" s="36" customFormat="1" ht="43" customHeight="1" x14ac:dyDescent="0.35">
      <c r="B401" s="177"/>
      <c r="C401" s="177"/>
      <c r="D401" s="177"/>
      <c r="E401" s="176"/>
      <c r="F401" s="176"/>
      <c r="G401" s="176"/>
      <c r="H401" s="170"/>
      <c r="I401" s="172"/>
      <c r="J401" s="12" t="s">
        <v>127</v>
      </c>
      <c r="K401" s="8" t="s">
        <v>128</v>
      </c>
      <c r="L401" s="8" t="s">
        <v>85</v>
      </c>
      <c r="M401" s="53">
        <v>150</v>
      </c>
      <c r="N401" s="213"/>
      <c r="O401" s="176"/>
      <c r="P401" s="170"/>
      <c r="Q401" s="170"/>
      <c r="R401" s="228"/>
      <c r="S401" s="228"/>
      <c r="T401" s="207"/>
      <c r="U401" s="207"/>
      <c r="V401" s="186"/>
      <c r="W401" s="184"/>
      <c r="X401" s="184"/>
      <c r="Y401" s="186"/>
      <c r="Z401" s="212"/>
      <c r="AA401" s="212"/>
      <c r="AB401" s="186"/>
      <c r="AC401" s="213"/>
      <c r="AD401" s="189"/>
      <c r="AE401" s="274"/>
      <c r="AF401" s="170"/>
      <c r="AG401" s="213"/>
      <c r="AH401" s="213"/>
      <c r="AI401" s="213"/>
      <c r="AJ401" s="177"/>
    </row>
    <row r="402" spans="2:36" s="36" customFormat="1" ht="63.75" customHeight="1" x14ac:dyDescent="0.35">
      <c r="B402" s="170" t="s">
        <v>614</v>
      </c>
      <c r="C402" s="170" t="s">
        <v>615</v>
      </c>
      <c r="D402" s="170" t="s">
        <v>106</v>
      </c>
      <c r="E402" s="174" t="s">
        <v>67</v>
      </c>
      <c r="F402" s="174" t="s">
        <v>132</v>
      </c>
      <c r="G402" s="174" t="s">
        <v>69</v>
      </c>
      <c r="H402" s="170" t="s">
        <v>70</v>
      </c>
      <c r="I402" s="170" t="s">
        <v>98</v>
      </c>
      <c r="J402" s="12" t="s">
        <v>113</v>
      </c>
      <c r="K402" s="8" t="s">
        <v>114</v>
      </c>
      <c r="L402" s="8" t="s">
        <v>115</v>
      </c>
      <c r="M402" s="8">
        <v>1</v>
      </c>
      <c r="N402" s="187" t="s">
        <v>108</v>
      </c>
      <c r="O402" s="176" t="s">
        <v>616</v>
      </c>
      <c r="P402" s="170" t="s">
        <v>75</v>
      </c>
      <c r="Q402" s="170" t="s">
        <v>76</v>
      </c>
      <c r="R402" s="170" t="s">
        <v>77</v>
      </c>
      <c r="S402" s="180" t="s">
        <v>109</v>
      </c>
      <c r="T402" s="182">
        <f>V402+Y402</f>
        <v>58500</v>
      </c>
      <c r="U402" s="182">
        <f>+T402/M403</f>
        <v>58500</v>
      </c>
      <c r="V402" s="232">
        <v>49725</v>
      </c>
      <c r="W402" s="193" t="s">
        <v>98</v>
      </c>
      <c r="X402" s="193" t="s">
        <v>98</v>
      </c>
      <c r="Y402" s="232">
        <v>8775</v>
      </c>
      <c r="Z402" s="185" t="s">
        <v>98</v>
      </c>
      <c r="AA402" s="185" t="s">
        <v>98</v>
      </c>
      <c r="AB402" s="213">
        <v>4743.24</v>
      </c>
      <c r="AC402" s="187" t="s">
        <v>80</v>
      </c>
      <c r="AD402" s="190" t="s">
        <v>98</v>
      </c>
      <c r="AE402" s="187">
        <f>+V402+Y402</f>
        <v>58500</v>
      </c>
      <c r="AF402" s="177" t="s">
        <v>98</v>
      </c>
      <c r="AG402" s="187" t="s">
        <v>33</v>
      </c>
      <c r="AH402" s="187" t="s">
        <v>178</v>
      </c>
      <c r="AI402" s="187" t="s">
        <v>162</v>
      </c>
      <c r="AJ402" s="177"/>
    </row>
    <row r="403" spans="2:36" s="36" customFormat="1" ht="81" customHeight="1" x14ac:dyDescent="0.35">
      <c r="B403" s="177"/>
      <c r="C403" s="177"/>
      <c r="D403" s="177"/>
      <c r="E403" s="176"/>
      <c r="F403" s="176"/>
      <c r="G403" s="176"/>
      <c r="H403" s="171"/>
      <c r="I403" s="171"/>
      <c r="J403" s="12" t="s">
        <v>116</v>
      </c>
      <c r="K403" s="8" t="s">
        <v>117</v>
      </c>
      <c r="L403" s="8" t="s">
        <v>85</v>
      </c>
      <c r="M403" s="8">
        <v>1</v>
      </c>
      <c r="N403" s="187"/>
      <c r="O403" s="176"/>
      <c r="P403" s="171"/>
      <c r="Q403" s="171"/>
      <c r="R403" s="171"/>
      <c r="S403" s="180"/>
      <c r="T403" s="182"/>
      <c r="U403" s="182"/>
      <c r="V403" s="233"/>
      <c r="W403" s="193"/>
      <c r="X403" s="193"/>
      <c r="Y403" s="233"/>
      <c r="Z403" s="185"/>
      <c r="AA403" s="185"/>
      <c r="AB403" s="223"/>
      <c r="AC403" s="187"/>
      <c r="AD403" s="190"/>
      <c r="AE403" s="187"/>
      <c r="AF403" s="177"/>
      <c r="AG403" s="187"/>
      <c r="AH403" s="187"/>
      <c r="AI403" s="187"/>
      <c r="AJ403" s="177"/>
    </row>
    <row r="404" spans="2:36" s="36" customFormat="1" ht="63" customHeight="1" x14ac:dyDescent="0.35">
      <c r="B404" s="177"/>
      <c r="C404" s="177"/>
      <c r="D404" s="177"/>
      <c r="E404" s="176"/>
      <c r="F404" s="176"/>
      <c r="G404" s="176"/>
      <c r="H404" s="171"/>
      <c r="I404" s="171"/>
      <c r="J404" s="12" t="s">
        <v>216</v>
      </c>
      <c r="K404" s="8" t="s">
        <v>118</v>
      </c>
      <c r="L404" s="8" t="s">
        <v>119</v>
      </c>
      <c r="M404" s="8">
        <v>1</v>
      </c>
      <c r="N404" s="187"/>
      <c r="O404" s="176"/>
      <c r="P404" s="171"/>
      <c r="Q404" s="171"/>
      <c r="R404" s="171"/>
      <c r="S404" s="180"/>
      <c r="T404" s="182"/>
      <c r="U404" s="182"/>
      <c r="V404" s="233"/>
      <c r="W404" s="193"/>
      <c r="X404" s="193"/>
      <c r="Y404" s="233"/>
      <c r="Z404" s="185"/>
      <c r="AA404" s="185"/>
      <c r="AB404" s="223"/>
      <c r="AC404" s="187"/>
      <c r="AD404" s="190"/>
      <c r="AE404" s="187"/>
      <c r="AF404" s="177"/>
      <c r="AG404" s="187"/>
      <c r="AH404" s="187"/>
      <c r="AI404" s="187"/>
      <c r="AJ404" s="177"/>
    </row>
    <row r="405" spans="2:36" s="36" customFormat="1" ht="43" customHeight="1" x14ac:dyDescent="0.35">
      <c r="B405" s="177"/>
      <c r="C405" s="177"/>
      <c r="D405" s="177"/>
      <c r="E405" s="176"/>
      <c r="F405" s="176"/>
      <c r="G405" s="176"/>
      <c r="H405" s="172"/>
      <c r="I405" s="172"/>
      <c r="J405" s="12" t="s">
        <v>120</v>
      </c>
      <c r="K405" s="8" t="s">
        <v>121</v>
      </c>
      <c r="L405" s="8" t="s">
        <v>119</v>
      </c>
      <c r="M405" s="53">
        <v>1</v>
      </c>
      <c r="N405" s="187"/>
      <c r="O405" s="176"/>
      <c r="P405" s="172"/>
      <c r="Q405" s="172"/>
      <c r="R405" s="172"/>
      <c r="S405" s="180"/>
      <c r="T405" s="182"/>
      <c r="U405" s="182"/>
      <c r="V405" s="234"/>
      <c r="W405" s="193"/>
      <c r="X405" s="193"/>
      <c r="Y405" s="234"/>
      <c r="Z405" s="185"/>
      <c r="AA405" s="185"/>
      <c r="AB405" s="186"/>
      <c r="AC405" s="187"/>
      <c r="AD405" s="190"/>
      <c r="AE405" s="187"/>
      <c r="AF405" s="177"/>
      <c r="AG405" s="187"/>
      <c r="AH405" s="187"/>
      <c r="AI405" s="187"/>
      <c r="AJ405" s="177"/>
    </row>
    <row r="406" spans="2:36" s="36" customFormat="1" ht="91" x14ac:dyDescent="0.35">
      <c r="B406" s="171" t="s">
        <v>617</v>
      </c>
      <c r="C406" s="171" t="s">
        <v>618</v>
      </c>
      <c r="D406" s="177" t="s">
        <v>106</v>
      </c>
      <c r="E406" s="176" t="s">
        <v>67</v>
      </c>
      <c r="F406" s="176" t="s">
        <v>134</v>
      </c>
      <c r="G406" s="176" t="s">
        <v>147</v>
      </c>
      <c r="H406" s="170" t="s">
        <v>70</v>
      </c>
      <c r="I406" s="177" t="s">
        <v>98</v>
      </c>
      <c r="J406" s="12" t="s">
        <v>215</v>
      </c>
      <c r="K406" s="8" t="s">
        <v>107</v>
      </c>
      <c r="L406" s="8" t="s">
        <v>86</v>
      </c>
      <c r="M406" s="53">
        <v>40</v>
      </c>
      <c r="N406" s="187" t="s">
        <v>108</v>
      </c>
      <c r="O406" s="176" t="s">
        <v>613</v>
      </c>
      <c r="P406" s="177" t="s">
        <v>75</v>
      </c>
      <c r="Q406" s="177" t="s">
        <v>76</v>
      </c>
      <c r="R406" s="180" t="s">
        <v>77</v>
      </c>
      <c r="S406" s="180" t="s">
        <v>109</v>
      </c>
      <c r="T406" s="182">
        <f>V406+Y406</f>
        <v>18660.649999999998</v>
      </c>
      <c r="U406" s="182">
        <f>+T406/M407</f>
        <v>18660.649999999998</v>
      </c>
      <c r="V406" s="193">
        <v>15861.55</v>
      </c>
      <c r="W406" s="193" t="s">
        <v>98</v>
      </c>
      <c r="X406" s="193" t="s">
        <v>79</v>
      </c>
      <c r="Y406" s="232">
        <v>2799.1</v>
      </c>
      <c r="Z406" s="185" t="s">
        <v>98</v>
      </c>
      <c r="AA406" s="185" t="s">
        <v>79</v>
      </c>
      <c r="AB406" s="16">
        <v>1513.05</v>
      </c>
      <c r="AC406" s="187" t="s">
        <v>149</v>
      </c>
      <c r="AD406" s="274" t="s">
        <v>98</v>
      </c>
      <c r="AE406" s="190">
        <f>V406+Y406</f>
        <v>18660.649999999998</v>
      </c>
      <c r="AF406" s="177" t="s">
        <v>79</v>
      </c>
      <c r="AG406" s="187" t="s">
        <v>33</v>
      </c>
      <c r="AH406" s="187" t="s">
        <v>161</v>
      </c>
      <c r="AI406" s="187" t="s">
        <v>180</v>
      </c>
      <c r="AJ406" s="177"/>
    </row>
    <row r="407" spans="2:36" s="36" customFormat="1" ht="43" customHeight="1" x14ac:dyDescent="0.35">
      <c r="B407" s="177"/>
      <c r="C407" s="177"/>
      <c r="D407" s="177"/>
      <c r="E407" s="176"/>
      <c r="F407" s="176"/>
      <c r="G407" s="176"/>
      <c r="H407" s="171"/>
      <c r="I407" s="177"/>
      <c r="J407" s="12" t="s">
        <v>111</v>
      </c>
      <c r="K407" s="8" t="s">
        <v>112</v>
      </c>
      <c r="L407" s="8" t="s">
        <v>85</v>
      </c>
      <c r="M407" s="53">
        <v>1</v>
      </c>
      <c r="N407" s="187"/>
      <c r="O407" s="176"/>
      <c r="P407" s="177"/>
      <c r="Q407" s="177"/>
      <c r="R407" s="180"/>
      <c r="S407" s="180"/>
      <c r="T407" s="182"/>
      <c r="U407" s="182"/>
      <c r="V407" s="193"/>
      <c r="W407" s="193"/>
      <c r="X407" s="193"/>
      <c r="Y407" s="233"/>
      <c r="Z407" s="185"/>
      <c r="AA407" s="185"/>
      <c r="AB407" s="18"/>
      <c r="AC407" s="187"/>
      <c r="AD407" s="188"/>
      <c r="AE407" s="190"/>
      <c r="AF407" s="177"/>
      <c r="AG407" s="187"/>
      <c r="AH407" s="187"/>
      <c r="AI407" s="187"/>
      <c r="AJ407" s="177"/>
    </row>
    <row r="408" spans="2:36" s="36" customFormat="1" ht="99.65" customHeight="1" x14ac:dyDescent="0.35">
      <c r="B408" s="177"/>
      <c r="C408" s="177"/>
      <c r="D408" s="177"/>
      <c r="E408" s="176"/>
      <c r="F408" s="176"/>
      <c r="G408" s="176"/>
      <c r="H408" s="172"/>
      <c r="I408" s="177"/>
      <c r="J408" s="12" t="s">
        <v>127</v>
      </c>
      <c r="K408" s="8" t="s">
        <v>128</v>
      </c>
      <c r="L408" s="8" t="s">
        <v>85</v>
      </c>
      <c r="M408" s="53">
        <v>15</v>
      </c>
      <c r="N408" s="187"/>
      <c r="O408" s="176"/>
      <c r="P408" s="170"/>
      <c r="Q408" s="170"/>
      <c r="R408" s="228"/>
      <c r="S408" s="180"/>
      <c r="T408" s="182"/>
      <c r="U408" s="182"/>
      <c r="V408" s="193"/>
      <c r="W408" s="232"/>
      <c r="X408" s="232"/>
      <c r="Y408" s="233"/>
      <c r="Z408" s="212"/>
      <c r="AA408" s="212"/>
      <c r="AB408" s="18"/>
      <c r="AC408" s="213"/>
      <c r="AD408" s="189"/>
      <c r="AE408" s="274"/>
      <c r="AF408" s="170"/>
      <c r="AG408" s="213"/>
      <c r="AH408" s="213"/>
      <c r="AI408" s="213"/>
      <c r="AJ408" s="170"/>
    </row>
    <row r="409" spans="2:36" s="36" customFormat="1" ht="91" x14ac:dyDescent="0.35">
      <c r="B409" s="177" t="s">
        <v>620</v>
      </c>
      <c r="C409" s="177" t="s">
        <v>619</v>
      </c>
      <c r="D409" s="177" t="s">
        <v>106</v>
      </c>
      <c r="E409" s="176" t="s">
        <v>67</v>
      </c>
      <c r="F409" s="176" t="s">
        <v>134</v>
      </c>
      <c r="G409" s="176" t="s">
        <v>147</v>
      </c>
      <c r="H409" s="170" t="s">
        <v>70</v>
      </c>
      <c r="I409" s="177" t="s">
        <v>98</v>
      </c>
      <c r="J409" s="12" t="s">
        <v>215</v>
      </c>
      <c r="K409" s="8" t="s">
        <v>107</v>
      </c>
      <c r="L409" s="8" t="s">
        <v>86</v>
      </c>
      <c r="M409" s="53">
        <v>40</v>
      </c>
      <c r="N409" s="187" t="s">
        <v>108</v>
      </c>
      <c r="O409" s="176" t="s">
        <v>613</v>
      </c>
      <c r="P409" s="177" t="s">
        <v>75</v>
      </c>
      <c r="Q409" s="177" t="s">
        <v>76</v>
      </c>
      <c r="R409" s="180" t="s">
        <v>77</v>
      </c>
      <c r="S409" s="180" t="s">
        <v>109</v>
      </c>
      <c r="T409" s="182">
        <f>V409+Y409</f>
        <v>69515.59</v>
      </c>
      <c r="U409" s="182">
        <f>+T409/M410</f>
        <v>69515.59</v>
      </c>
      <c r="V409" s="187">
        <v>59088.25</v>
      </c>
      <c r="W409" s="185" t="s">
        <v>98</v>
      </c>
      <c r="X409" s="185" t="s">
        <v>79</v>
      </c>
      <c r="Y409" s="187">
        <v>10427.34</v>
      </c>
      <c r="Z409" s="185" t="s">
        <v>98</v>
      </c>
      <c r="AA409" s="185" t="s">
        <v>79</v>
      </c>
      <c r="AB409" s="193">
        <v>5636.4</v>
      </c>
      <c r="AC409" s="187" t="s">
        <v>149</v>
      </c>
      <c r="AD409" s="274" t="s">
        <v>98</v>
      </c>
      <c r="AE409" s="190">
        <f>V409+Y409</f>
        <v>69515.59</v>
      </c>
      <c r="AF409" s="177" t="s">
        <v>79</v>
      </c>
      <c r="AG409" s="187" t="s">
        <v>33</v>
      </c>
      <c r="AH409" s="187" t="s">
        <v>161</v>
      </c>
      <c r="AI409" s="187" t="s">
        <v>180</v>
      </c>
      <c r="AJ409" s="177"/>
    </row>
    <row r="410" spans="2:36" s="36" customFormat="1" ht="99.65" customHeight="1" x14ac:dyDescent="0.35">
      <c r="B410" s="177"/>
      <c r="C410" s="177"/>
      <c r="D410" s="177"/>
      <c r="E410" s="176"/>
      <c r="F410" s="176"/>
      <c r="G410" s="176"/>
      <c r="H410" s="171"/>
      <c r="I410" s="177"/>
      <c r="J410" s="12" t="s">
        <v>111</v>
      </c>
      <c r="K410" s="8" t="s">
        <v>112</v>
      </c>
      <c r="L410" s="8" t="s">
        <v>85</v>
      </c>
      <c r="M410" s="53">
        <v>1</v>
      </c>
      <c r="N410" s="187"/>
      <c r="O410" s="176"/>
      <c r="P410" s="177"/>
      <c r="Q410" s="177"/>
      <c r="R410" s="180"/>
      <c r="S410" s="180"/>
      <c r="T410" s="182"/>
      <c r="U410" s="182"/>
      <c r="V410" s="187"/>
      <c r="W410" s="185"/>
      <c r="X410" s="185"/>
      <c r="Y410" s="187"/>
      <c r="Z410" s="185"/>
      <c r="AA410" s="185"/>
      <c r="AB410" s="193"/>
      <c r="AC410" s="187"/>
      <c r="AD410" s="188"/>
      <c r="AE410" s="190"/>
      <c r="AF410" s="177"/>
      <c r="AG410" s="187"/>
      <c r="AH410" s="187"/>
      <c r="AI410" s="187"/>
      <c r="AJ410" s="177"/>
    </row>
    <row r="411" spans="2:36" s="36" customFormat="1" ht="73" customHeight="1" x14ac:dyDescent="0.35">
      <c r="B411" s="177"/>
      <c r="C411" s="177"/>
      <c r="D411" s="177"/>
      <c r="E411" s="176"/>
      <c r="F411" s="176"/>
      <c r="G411" s="176"/>
      <c r="H411" s="172"/>
      <c r="I411" s="177"/>
      <c r="J411" s="12" t="s">
        <v>127</v>
      </c>
      <c r="K411" s="8" t="s">
        <v>128</v>
      </c>
      <c r="L411" s="8" t="s">
        <v>85</v>
      </c>
      <c r="M411" s="53">
        <v>46</v>
      </c>
      <c r="N411" s="187"/>
      <c r="O411" s="176"/>
      <c r="P411" s="170"/>
      <c r="Q411" s="170"/>
      <c r="R411" s="228"/>
      <c r="S411" s="180"/>
      <c r="T411" s="182"/>
      <c r="U411" s="182"/>
      <c r="V411" s="187"/>
      <c r="W411" s="185"/>
      <c r="X411" s="185"/>
      <c r="Y411" s="187"/>
      <c r="Z411" s="185"/>
      <c r="AA411" s="185"/>
      <c r="AB411" s="193"/>
      <c r="AC411" s="187"/>
      <c r="AD411" s="189"/>
      <c r="AE411" s="190"/>
      <c r="AF411" s="177"/>
      <c r="AG411" s="187"/>
      <c r="AH411" s="213"/>
      <c r="AI411" s="213"/>
      <c r="AJ411" s="170"/>
    </row>
    <row r="412" spans="2:36" s="36" customFormat="1" ht="52" x14ac:dyDescent="0.35">
      <c r="B412" s="171" t="s">
        <v>621</v>
      </c>
      <c r="C412" s="171" t="s">
        <v>622</v>
      </c>
      <c r="D412" s="171" t="s">
        <v>106</v>
      </c>
      <c r="E412" s="175" t="s">
        <v>67</v>
      </c>
      <c r="F412" s="175" t="s">
        <v>134</v>
      </c>
      <c r="G412" s="175" t="s">
        <v>147</v>
      </c>
      <c r="H412" s="170" t="s">
        <v>70</v>
      </c>
      <c r="I412" s="177" t="s">
        <v>98</v>
      </c>
      <c r="J412" s="12" t="s">
        <v>111</v>
      </c>
      <c r="K412" s="8" t="s">
        <v>112</v>
      </c>
      <c r="L412" s="8" t="s">
        <v>85</v>
      </c>
      <c r="M412" s="53">
        <v>1</v>
      </c>
      <c r="N412" s="187" t="s">
        <v>108</v>
      </c>
      <c r="O412" s="176" t="s">
        <v>613</v>
      </c>
      <c r="P412" s="170" t="s">
        <v>75</v>
      </c>
      <c r="Q412" s="170" t="s">
        <v>76</v>
      </c>
      <c r="R412" s="170" t="s">
        <v>77</v>
      </c>
      <c r="S412" s="180" t="s">
        <v>109</v>
      </c>
      <c r="T412" s="182">
        <f>V412+Y412</f>
        <v>41455.839999999997</v>
      </c>
      <c r="U412" s="182">
        <f>+T412/1</f>
        <v>41455.839999999997</v>
      </c>
      <c r="V412" s="236">
        <v>35237.46</v>
      </c>
      <c r="W412" s="185" t="s">
        <v>98</v>
      </c>
      <c r="X412" s="185" t="s">
        <v>79</v>
      </c>
      <c r="Y412" s="187">
        <v>6218.38</v>
      </c>
      <c r="Z412" s="185" t="s">
        <v>98</v>
      </c>
      <c r="AA412" s="185" t="s">
        <v>79</v>
      </c>
      <c r="AB412" s="193">
        <v>3361.28</v>
      </c>
      <c r="AC412" s="187" t="s">
        <v>149</v>
      </c>
      <c r="AD412" s="274" t="s">
        <v>98</v>
      </c>
      <c r="AE412" s="190">
        <f>V412+Y412</f>
        <v>41455.839999999997</v>
      </c>
      <c r="AF412" s="177" t="s">
        <v>79</v>
      </c>
      <c r="AG412" s="187" t="s">
        <v>33</v>
      </c>
      <c r="AH412" s="187" t="s">
        <v>161</v>
      </c>
      <c r="AI412" s="187" t="s">
        <v>180</v>
      </c>
      <c r="AJ412" s="177"/>
    </row>
    <row r="413" spans="2:36" s="36" customFormat="1" ht="39" x14ac:dyDescent="0.35">
      <c r="B413" s="177"/>
      <c r="C413" s="177"/>
      <c r="D413" s="177"/>
      <c r="E413" s="176"/>
      <c r="F413" s="176"/>
      <c r="G413" s="176"/>
      <c r="H413" s="172"/>
      <c r="I413" s="177"/>
      <c r="J413" s="12" t="s">
        <v>127</v>
      </c>
      <c r="K413" s="8" t="s">
        <v>128</v>
      </c>
      <c r="L413" s="8" t="s">
        <v>85</v>
      </c>
      <c r="M413" s="53">
        <v>6</v>
      </c>
      <c r="N413" s="187"/>
      <c r="O413" s="176"/>
      <c r="P413" s="172"/>
      <c r="Q413" s="172"/>
      <c r="R413" s="172"/>
      <c r="S413" s="180"/>
      <c r="T413" s="182"/>
      <c r="U413" s="182"/>
      <c r="V413" s="236"/>
      <c r="W413" s="185"/>
      <c r="X413" s="185"/>
      <c r="Y413" s="187"/>
      <c r="Z413" s="185"/>
      <c r="AA413" s="185"/>
      <c r="AB413" s="193"/>
      <c r="AC413" s="187"/>
      <c r="AD413" s="189"/>
      <c r="AE413" s="190"/>
      <c r="AF413" s="177"/>
      <c r="AG413" s="187"/>
      <c r="AH413" s="187"/>
      <c r="AI413" s="187"/>
      <c r="AJ413" s="177"/>
    </row>
    <row r="414" spans="2:36" s="36" customFormat="1" ht="91" x14ac:dyDescent="0.35">
      <c r="B414" s="177" t="s">
        <v>623</v>
      </c>
      <c r="C414" s="177" t="s">
        <v>1038</v>
      </c>
      <c r="D414" s="177" t="s">
        <v>106</v>
      </c>
      <c r="E414" s="176" t="s">
        <v>67</v>
      </c>
      <c r="F414" s="176" t="s">
        <v>134</v>
      </c>
      <c r="G414" s="176" t="s">
        <v>147</v>
      </c>
      <c r="H414" s="170" t="s">
        <v>70</v>
      </c>
      <c r="I414" s="170" t="s">
        <v>98</v>
      </c>
      <c r="J414" s="52" t="s">
        <v>215</v>
      </c>
      <c r="K414" s="23" t="s">
        <v>107</v>
      </c>
      <c r="L414" s="23" t="s">
        <v>86</v>
      </c>
      <c r="M414" s="55">
        <v>40</v>
      </c>
      <c r="N414" s="213" t="s">
        <v>108</v>
      </c>
      <c r="O414" s="194" t="s">
        <v>613</v>
      </c>
      <c r="P414" s="170" t="s">
        <v>75</v>
      </c>
      <c r="Q414" s="170" t="s">
        <v>76</v>
      </c>
      <c r="R414" s="170" t="s">
        <v>77</v>
      </c>
      <c r="S414" s="228" t="s">
        <v>643</v>
      </c>
      <c r="T414" s="181">
        <f>V414+Y414</f>
        <v>89244.790000000008</v>
      </c>
      <c r="U414" s="181">
        <f>+T414/M415</f>
        <v>29748.263333333336</v>
      </c>
      <c r="V414" s="200">
        <v>75858.070000000007</v>
      </c>
      <c r="W414" s="184" t="s">
        <v>98</v>
      </c>
      <c r="X414" s="184" t="s">
        <v>79</v>
      </c>
      <c r="Y414" s="200">
        <v>13386.72</v>
      </c>
      <c r="Z414" s="184" t="s">
        <v>98</v>
      </c>
      <c r="AA414" s="184" t="s">
        <v>79</v>
      </c>
      <c r="AB414" s="200">
        <v>7237</v>
      </c>
      <c r="AC414" s="186" t="s">
        <v>149</v>
      </c>
      <c r="AD414" s="189" t="s">
        <v>98</v>
      </c>
      <c r="AE414" s="189">
        <f>V414+Y414</f>
        <v>89244.790000000008</v>
      </c>
      <c r="AF414" s="172" t="s">
        <v>79</v>
      </c>
      <c r="AG414" s="186" t="s">
        <v>33</v>
      </c>
      <c r="AH414" s="186" t="s">
        <v>180</v>
      </c>
      <c r="AI414" s="186" t="s">
        <v>164</v>
      </c>
      <c r="AJ414" s="172"/>
    </row>
    <row r="415" spans="2:36" s="36" customFormat="1" ht="99.65" customHeight="1" x14ac:dyDescent="0.35">
      <c r="B415" s="177"/>
      <c r="C415" s="177"/>
      <c r="D415" s="177"/>
      <c r="E415" s="176"/>
      <c r="F415" s="176"/>
      <c r="G415" s="176"/>
      <c r="H415" s="171"/>
      <c r="I415" s="171"/>
      <c r="J415" s="12" t="s">
        <v>111</v>
      </c>
      <c r="K415" s="8" t="s">
        <v>112</v>
      </c>
      <c r="L415" s="8" t="s">
        <v>85</v>
      </c>
      <c r="M415" s="53">
        <v>3</v>
      </c>
      <c r="N415" s="223"/>
      <c r="O415" s="176"/>
      <c r="P415" s="171"/>
      <c r="Q415" s="171"/>
      <c r="R415" s="171"/>
      <c r="S415" s="229"/>
      <c r="T415" s="182"/>
      <c r="U415" s="182"/>
      <c r="V415" s="236"/>
      <c r="W415" s="185"/>
      <c r="X415" s="185"/>
      <c r="Y415" s="236"/>
      <c r="Z415" s="185"/>
      <c r="AA415" s="185"/>
      <c r="AB415" s="236"/>
      <c r="AC415" s="187"/>
      <c r="AD415" s="190"/>
      <c r="AE415" s="190"/>
      <c r="AF415" s="177"/>
      <c r="AG415" s="187"/>
      <c r="AH415" s="187"/>
      <c r="AI415" s="187"/>
      <c r="AJ415" s="177"/>
    </row>
    <row r="416" spans="2:36" s="36" customFormat="1" ht="99.65" customHeight="1" x14ac:dyDescent="0.35">
      <c r="B416" s="177"/>
      <c r="C416" s="177"/>
      <c r="D416" s="170"/>
      <c r="E416" s="174"/>
      <c r="F416" s="176"/>
      <c r="G416" s="176"/>
      <c r="H416" s="172"/>
      <c r="I416" s="172"/>
      <c r="J416" s="12" t="s">
        <v>127</v>
      </c>
      <c r="K416" s="8" t="s">
        <v>128</v>
      </c>
      <c r="L416" s="8" t="s">
        <v>85</v>
      </c>
      <c r="M416" s="53">
        <v>75</v>
      </c>
      <c r="N416" s="186"/>
      <c r="O416" s="176"/>
      <c r="P416" s="172"/>
      <c r="Q416" s="172"/>
      <c r="R416" s="172"/>
      <c r="S416" s="179"/>
      <c r="T416" s="182"/>
      <c r="U416" s="182"/>
      <c r="V416" s="236"/>
      <c r="W416" s="185"/>
      <c r="X416" s="185"/>
      <c r="Y416" s="236"/>
      <c r="Z416" s="185"/>
      <c r="AA416" s="185"/>
      <c r="AB416" s="236"/>
      <c r="AC416" s="187"/>
      <c r="AD416" s="274"/>
      <c r="AE416" s="190"/>
      <c r="AF416" s="177"/>
      <c r="AG416" s="187"/>
      <c r="AH416" s="187"/>
      <c r="AI416" s="187"/>
      <c r="AJ416" s="177"/>
    </row>
    <row r="417" spans="2:36" s="36" customFormat="1" ht="135.65" customHeight="1" x14ac:dyDescent="0.35">
      <c r="B417" s="170" t="s">
        <v>624</v>
      </c>
      <c r="C417" s="170" t="s">
        <v>625</v>
      </c>
      <c r="D417" s="170" t="s">
        <v>106</v>
      </c>
      <c r="E417" s="174" t="s">
        <v>67</v>
      </c>
      <c r="F417" s="174" t="s">
        <v>132</v>
      </c>
      <c r="G417" s="174" t="s">
        <v>69</v>
      </c>
      <c r="H417" s="170" t="s">
        <v>70</v>
      </c>
      <c r="I417" s="170" t="s">
        <v>98</v>
      </c>
      <c r="J417" s="12" t="s">
        <v>113</v>
      </c>
      <c r="K417" s="8" t="s">
        <v>114</v>
      </c>
      <c r="L417" s="8" t="s">
        <v>115</v>
      </c>
      <c r="M417" s="8">
        <v>3</v>
      </c>
      <c r="N417" s="213" t="s">
        <v>108</v>
      </c>
      <c r="O417" s="174" t="s">
        <v>613</v>
      </c>
      <c r="P417" s="170" t="s">
        <v>75</v>
      </c>
      <c r="Q417" s="170" t="s">
        <v>76</v>
      </c>
      <c r="R417" s="170" t="s">
        <v>77</v>
      </c>
      <c r="S417" s="228" t="s">
        <v>109</v>
      </c>
      <c r="T417" s="182">
        <f>V417+Y417</f>
        <v>175499.99</v>
      </c>
      <c r="U417" s="207">
        <f>+T417/M418</f>
        <v>58499.996666666666</v>
      </c>
      <c r="V417" s="198">
        <v>149174.99</v>
      </c>
      <c r="W417" s="185" t="s">
        <v>98</v>
      </c>
      <c r="X417" s="185" t="s">
        <v>79</v>
      </c>
      <c r="Y417" s="198">
        <v>26325</v>
      </c>
      <c r="Z417" s="185" t="s">
        <v>98</v>
      </c>
      <c r="AA417" s="185" t="s">
        <v>79</v>
      </c>
      <c r="AB417" s="198">
        <v>14229.72</v>
      </c>
      <c r="AC417" s="187" t="s">
        <v>80</v>
      </c>
      <c r="AD417" s="274" t="s">
        <v>98</v>
      </c>
      <c r="AE417" s="190">
        <f>V417+Y417</f>
        <v>175499.99</v>
      </c>
      <c r="AF417" s="177" t="s">
        <v>79</v>
      </c>
      <c r="AG417" s="187" t="s">
        <v>33</v>
      </c>
      <c r="AH417" s="187" t="s">
        <v>180</v>
      </c>
      <c r="AI417" s="187" t="s">
        <v>164</v>
      </c>
      <c r="AJ417" s="177"/>
    </row>
    <row r="418" spans="2:36" s="36" customFormat="1" ht="78.650000000000006" customHeight="1" x14ac:dyDescent="0.35">
      <c r="B418" s="177"/>
      <c r="C418" s="177"/>
      <c r="D418" s="177"/>
      <c r="E418" s="176"/>
      <c r="F418" s="176"/>
      <c r="G418" s="176"/>
      <c r="H418" s="171"/>
      <c r="I418" s="171"/>
      <c r="J418" s="12" t="s">
        <v>116</v>
      </c>
      <c r="K418" s="8" t="s">
        <v>117</v>
      </c>
      <c r="L418" s="8" t="s">
        <v>85</v>
      </c>
      <c r="M418" s="8">
        <v>3</v>
      </c>
      <c r="N418" s="223"/>
      <c r="O418" s="176"/>
      <c r="P418" s="171"/>
      <c r="Q418" s="171"/>
      <c r="R418" s="171"/>
      <c r="S418" s="229"/>
      <c r="T418" s="182"/>
      <c r="U418" s="182"/>
      <c r="V418" s="236"/>
      <c r="W418" s="185"/>
      <c r="X418" s="185"/>
      <c r="Y418" s="236"/>
      <c r="Z418" s="185"/>
      <c r="AA418" s="185"/>
      <c r="AB418" s="236"/>
      <c r="AC418" s="187"/>
      <c r="AD418" s="188"/>
      <c r="AE418" s="190"/>
      <c r="AF418" s="177"/>
      <c r="AG418" s="187"/>
      <c r="AH418" s="187"/>
      <c r="AI418" s="187"/>
      <c r="AJ418" s="177"/>
    </row>
    <row r="419" spans="2:36" s="36" customFormat="1" ht="78.650000000000006" customHeight="1" x14ac:dyDescent="0.35">
      <c r="B419" s="177"/>
      <c r="C419" s="177"/>
      <c r="D419" s="177"/>
      <c r="E419" s="176"/>
      <c r="F419" s="176"/>
      <c r="G419" s="176"/>
      <c r="H419" s="171"/>
      <c r="I419" s="171"/>
      <c r="J419" s="12" t="s">
        <v>216</v>
      </c>
      <c r="K419" s="8" t="s">
        <v>118</v>
      </c>
      <c r="L419" s="8" t="s">
        <v>119</v>
      </c>
      <c r="M419" s="8">
        <v>3</v>
      </c>
      <c r="N419" s="223"/>
      <c r="O419" s="176"/>
      <c r="P419" s="171"/>
      <c r="Q419" s="171"/>
      <c r="R419" s="171"/>
      <c r="S419" s="229"/>
      <c r="T419" s="182"/>
      <c r="U419" s="182"/>
      <c r="V419" s="236"/>
      <c r="W419" s="185"/>
      <c r="X419" s="185"/>
      <c r="Y419" s="236"/>
      <c r="Z419" s="185"/>
      <c r="AA419" s="185"/>
      <c r="AB419" s="236"/>
      <c r="AC419" s="187"/>
      <c r="AD419" s="188"/>
      <c r="AE419" s="190"/>
      <c r="AF419" s="177"/>
      <c r="AG419" s="187"/>
      <c r="AH419" s="187"/>
      <c r="AI419" s="187"/>
      <c r="AJ419" s="177"/>
    </row>
    <row r="420" spans="2:36" s="36" customFormat="1" ht="77.5" customHeight="1" x14ac:dyDescent="0.35">
      <c r="B420" s="177"/>
      <c r="C420" s="177"/>
      <c r="D420" s="177"/>
      <c r="E420" s="176"/>
      <c r="F420" s="176"/>
      <c r="G420" s="176"/>
      <c r="H420" s="172"/>
      <c r="I420" s="172"/>
      <c r="J420" s="30" t="s">
        <v>120</v>
      </c>
      <c r="K420" s="15" t="s">
        <v>121</v>
      </c>
      <c r="L420" s="15" t="s">
        <v>119</v>
      </c>
      <c r="M420" s="54">
        <v>3</v>
      </c>
      <c r="N420" s="186"/>
      <c r="O420" s="176"/>
      <c r="P420" s="172"/>
      <c r="Q420" s="172"/>
      <c r="R420" s="172"/>
      <c r="S420" s="179"/>
      <c r="T420" s="182"/>
      <c r="U420" s="182"/>
      <c r="V420" s="236"/>
      <c r="W420" s="185"/>
      <c r="X420" s="185"/>
      <c r="Y420" s="236"/>
      <c r="Z420" s="185"/>
      <c r="AA420" s="185"/>
      <c r="AB420" s="236"/>
      <c r="AC420" s="187"/>
      <c r="AD420" s="189"/>
      <c r="AE420" s="190"/>
      <c r="AF420" s="177"/>
      <c r="AG420" s="187"/>
      <c r="AH420" s="187"/>
      <c r="AI420" s="187"/>
      <c r="AJ420" s="177"/>
    </row>
    <row r="421" spans="2:36" s="36" customFormat="1" ht="127" customHeight="1" x14ac:dyDescent="0.35">
      <c r="B421" s="170" t="s">
        <v>626</v>
      </c>
      <c r="C421" s="170" t="s">
        <v>619</v>
      </c>
      <c r="D421" s="177" t="s">
        <v>106</v>
      </c>
      <c r="E421" s="176" t="s">
        <v>67</v>
      </c>
      <c r="F421" s="176" t="s">
        <v>134</v>
      </c>
      <c r="G421" s="176" t="s">
        <v>147</v>
      </c>
      <c r="H421" s="170" t="s">
        <v>70</v>
      </c>
      <c r="I421" s="170" t="s">
        <v>98</v>
      </c>
      <c r="J421" s="12" t="s">
        <v>215</v>
      </c>
      <c r="K421" s="8" t="s">
        <v>107</v>
      </c>
      <c r="L421" s="8" t="s">
        <v>86</v>
      </c>
      <c r="M421" s="53">
        <v>40</v>
      </c>
      <c r="N421" s="213" t="s">
        <v>108</v>
      </c>
      <c r="O421" s="175" t="s">
        <v>613</v>
      </c>
      <c r="P421" s="170" t="s">
        <v>75</v>
      </c>
      <c r="Q421" s="170" t="s">
        <v>76</v>
      </c>
      <c r="R421" s="170" t="s">
        <v>77</v>
      </c>
      <c r="S421" s="228" t="s">
        <v>109</v>
      </c>
      <c r="T421" s="181">
        <f>V421+Y421</f>
        <v>28864.81</v>
      </c>
      <c r="U421" s="208">
        <f>+T421/1</f>
        <v>28864.81</v>
      </c>
      <c r="V421" s="199">
        <v>24535.09</v>
      </c>
      <c r="W421" s="184" t="s">
        <v>98</v>
      </c>
      <c r="X421" s="184" t="s">
        <v>79</v>
      </c>
      <c r="Y421" s="199">
        <v>4329.72</v>
      </c>
      <c r="Z421" s="184" t="s">
        <v>98</v>
      </c>
      <c r="AA421" s="184" t="s">
        <v>79</v>
      </c>
      <c r="AB421" s="199">
        <v>2340.39</v>
      </c>
      <c r="AC421" s="186" t="s">
        <v>149</v>
      </c>
      <c r="AD421" s="189"/>
      <c r="AE421" s="189">
        <f>V421+Y421</f>
        <v>28864.81</v>
      </c>
      <c r="AF421" s="172" t="s">
        <v>79</v>
      </c>
      <c r="AG421" s="186" t="s">
        <v>33</v>
      </c>
      <c r="AH421" s="186" t="s">
        <v>180</v>
      </c>
      <c r="AI421" s="186" t="s">
        <v>164</v>
      </c>
      <c r="AJ421" s="177"/>
    </row>
    <row r="422" spans="2:36" s="36" customFormat="1" ht="99.65" customHeight="1" x14ac:dyDescent="0.35">
      <c r="B422" s="171"/>
      <c r="C422" s="171"/>
      <c r="D422" s="177"/>
      <c r="E422" s="176"/>
      <c r="F422" s="176"/>
      <c r="G422" s="176"/>
      <c r="H422" s="171"/>
      <c r="I422" s="171"/>
      <c r="J422" s="12" t="s">
        <v>111</v>
      </c>
      <c r="K422" s="8" t="s">
        <v>112</v>
      </c>
      <c r="L422" s="8" t="s">
        <v>85</v>
      </c>
      <c r="M422" s="53">
        <v>1</v>
      </c>
      <c r="N422" s="223"/>
      <c r="O422" s="175"/>
      <c r="P422" s="171"/>
      <c r="Q422" s="171"/>
      <c r="R422" s="171"/>
      <c r="S422" s="229"/>
      <c r="T422" s="182"/>
      <c r="U422" s="208"/>
      <c r="V422" s="199"/>
      <c r="W422" s="185"/>
      <c r="X422" s="185"/>
      <c r="Y422" s="199"/>
      <c r="Z422" s="185"/>
      <c r="AA422" s="185"/>
      <c r="AB422" s="199"/>
      <c r="AC422" s="187"/>
      <c r="AD422" s="274"/>
      <c r="AE422" s="190"/>
      <c r="AF422" s="177"/>
      <c r="AG422" s="187"/>
      <c r="AH422" s="187"/>
      <c r="AI422" s="187"/>
      <c r="AJ422" s="177"/>
    </row>
    <row r="423" spans="2:36" s="36" customFormat="1" ht="76.5" customHeight="1" x14ac:dyDescent="0.35">
      <c r="B423" s="171"/>
      <c r="C423" s="171"/>
      <c r="D423" s="170"/>
      <c r="E423" s="174"/>
      <c r="F423" s="174"/>
      <c r="G423" s="174"/>
      <c r="H423" s="172"/>
      <c r="I423" s="172"/>
      <c r="J423" s="30" t="s">
        <v>127</v>
      </c>
      <c r="K423" s="15" t="s">
        <v>128</v>
      </c>
      <c r="L423" s="8" t="s">
        <v>85</v>
      </c>
      <c r="M423" s="53">
        <v>19</v>
      </c>
      <c r="N423" s="186"/>
      <c r="O423" s="194"/>
      <c r="P423" s="172"/>
      <c r="Q423" s="172"/>
      <c r="R423" s="172"/>
      <c r="S423" s="179"/>
      <c r="T423" s="182"/>
      <c r="U423" s="208"/>
      <c r="V423" s="199"/>
      <c r="W423" s="212"/>
      <c r="X423" s="212"/>
      <c r="Y423" s="199"/>
      <c r="Z423" s="212"/>
      <c r="AA423" s="212"/>
      <c r="AB423" s="199"/>
      <c r="AC423" s="213"/>
      <c r="AD423" s="274"/>
      <c r="AE423" s="274"/>
      <c r="AF423" s="170"/>
      <c r="AG423" s="213"/>
      <c r="AH423" s="213"/>
      <c r="AI423" s="187"/>
      <c r="AJ423" s="177"/>
    </row>
    <row r="424" spans="2:36" s="36" customFormat="1" ht="91" x14ac:dyDescent="0.35">
      <c r="B424" s="177" t="s">
        <v>627</v>
      </c>
      <c r="C424" s="177" t="s">
        <v>618</v>
      </c>
      <c r="D424" s="177" t="s">
        <v>106</v>
      </c>
      <c r="E424" s="176" t="s">
        <v>67</v>
      </c>
      <c r="F424" s="176" t="s">
        <v>134</v>
      </c>
      <c r="G424" s="176" t="s">
        <v>147</v>
      </c>
      <c r="H424" s="170" t="s">
        <v>70</v>
      </c>
      <c r="I424" s="170" t="s">
        <v>98</v>
      </c>
      <c r="J424" s="12" t="s">
        <v>215</v>
      </c>
      <c r="K424" s="8" t="s">
        <v>107</v>
      </c>
      <c r="L424" s="8" t="s">
        <v>86</v>
      </c>
      <c r="M424" s="53">
        <v>40</v>
      </c>
      <c r="N424" s="213" t="s">
        <v>108</v>
      </c>
      <c r="O424" s="174" t="s">
        <v>613</v>
      </c>
      <c r="P424" s="170" t="s">
        <v>75</v>
      </c>
      <c r="Q424" s="170" t="s">
        <v>76</v>
      </c>
      <c r="R424" s="170" t="s">
        <v>77</v>
      </c>
      <c r="S424" s="228" t="s">
        <v>109</v>
      </c>
      <c r="T424" s="182">
        <f t="shared" ref="T424" si="0">V424+Y424</f>
        <v>52319.35</v>
      </c>
      <c r="U424" s="207">
        <f>+T424/1</f>
        <v>52319.35</v>
      </c>
      <c r="V424" s="198">
        <v>44471.45</v>
      </c>
      <c r="W424" s="185" t="s">
        <v>98</v>
      </c>
      <c r="X424" s="185" t="s">
        <v>79</v>
      </c>
      <c r="Y424" s="198">
        <v>7847.9</v>
      </c>
      <c r="Z424" s="185" t="s">
        <v>98</v>
      </c>
      <c r="AA424" s="185" t="s">
        <v>79</v>
      </c>
      <c r="AB424" s="198">
        <v>4243</v>
      </c>
      <c r="AC424" s="187" t="s">
        <v>149</v>
      </c>
      <c r="AD424" s="274" t="s">
        <v>98</v>
      </c>
      <c r="AE424" s="190">
        <f t="shared" ref="AE424" si="1">V424+Y424</f>
        <v>52319.35</v>
      </c>
      <c r="AF424" s="177" t="s">
        <v>79</v>
      </c>
      <c r="AG424" s="187" t="s">
        <v>33</v>
      </c>
      <c r="AH424" s="187" t="s">
        <v>170</v>
      </c>
      <c r="AI424" s="187" t="s">
        <v>180</v>
      </c>
      <c r="AJ424" s="177"/>
    </row>
    <row r="425" spans="2:36" s="36" customFormat="1" ht="43" customHeight="1" x14ac:dyDescent="0.35">
      <c r="B425" s="177"/>
      <c r="C425" s="177"/>
      <c r="D425" s="177"/>
      <c r="E425" s="176"/>
      <c r="F425" s="176"/>
      <c r="G425" s="176"/>
      <c r="H425" s="171"/>
      <c r="I425" s="171"/>
      <c r="J425" s="12" t="s">
        <v>111</v>
      </c>
      <c r="K425" s="8" t="s">
        <v>112</v>
      </c>
      <c r="L425" s="8" t="s">
        <v>85</v>
      </c>
      <c r="M425" s="53">
        <v>1</v>
      </c>
      <c r="N425" s="223"/>
      <c r="O425" s="175"/>
      <c r="P425" s="171"/>
      <c r="Q425" s="171"/>
      <c r="R425" s="171"/>
      <c r="S425" s="229"/>
      <c r="T425" s="182"/>
      <c r="U425" s="208"/>
      <c r="V425" s="199"/>
      <c r="W425" s="185"/>
      <c r="X425" s="185"/>
      <c r="Y425" s="199"/>
      <c r="Z425" s="185"/>
      <c r="AA425" s="185"/>
      <c r="AB425" s="199"/>
      <c r="AC425" s="187"/>
      <c r="AD425" s="188"/>
      <c r="AE425" s="190"/>
      <c r="AF425" s="177"/>
      <c r="AG425" s="187"/>
      <c r="AH425" s="187"/>
      <c r="AI425" s="187"/>
      <c r="AJ425" s="177"/>
    </row>
    <row r="426" spans="2:36" s="36" customFormat="1" ht="43" customHeight="1" x14ac:dyDescent="0.35">
      <c r="B426" s="177"/>
      <c r="C426" s="177"/>
      <c r="D426" s="177"/>
      <c r="E426" s="176"/>
      <c r="F426" s="176"/>
      <c r="G426" s="176"/>
      <c r="H426" s="172"/>
      <c r="I426" s="172"/>
      <c r="J426" s="12" t="s">
        <v>127</v>
      </c>
      <c r="K426" s="8" t="s">
        <v>128</v>
      </c>
      <c r="L426" s="15" t="s">
        <v>85</v>
      </c>
      <c r="M426" s="54">
        <v>40</v>
      </c>
      <c r="N426" s="186"/>
      <c r="O426" s="175"/>
      <c r="P426" s="172"/>
      <c r="Q426" s="172"/>
      <c r="R426" s="172"/>
      <c r="S426" s="179"/>
      <c r="T426" s="207"/>
      <c r="U426" s="181"/>
      <c r="V426" s="200"/>
      <c r="W426" s="185"/>
      <c r="X426" s="185"/>
      <c r="Y426" s="200"/>
      <c r="Z426" s="185"/>
      <c r="AA426" s="185"/>
      <c r="AB426" s="200"/>
      <c r="AC426" s="187"/>
      <c r="AD426" s="189"/>
      <c r="AE426" s="190"/>
      <c r="AF426" s="177"/>
      <c r="AG426" s="187"/>
      <c r="AH426" s="187"/>
      <c r="AI426" s="213"/>
      <c r="AJ426" s="170"/>
    </row>
    <row r="427" spans="2:36" s="36" customFormat="1" ht="52" x14ac:dyDescent="0.35">
      <c r="B427" s="170" t="s">
        <v>628</v>
      </c>
      <c r="C427" s="170" t="s">
        <v>622</v>
      </c>
      <c r="D427" s="170" t="s">
        <v>106</v>
      </c>
      <c r="E427" s="174" t="s">
        <v>67</v>
      </c>
      <c r="F427" s="174" t="s">
        <v>134</v>
      </c>
      <c r="G427" s="174" t="s">
        <v>147</v>
      </c>
      <c r="H427" s="170" t="s">
        <v>70</v>
      </c>
      <c r="I427" s="177" t="s">
        <v>98</v>
      </c>
      <c r="J427" s="12" t="s">
        <v>111</v>
      </c>
      <c r="K427" s="8" t="s">
        <v>112</v>
      </c>
      <c r="L427" s="8" t="s">
        <v>85</v>
      </c>
      <c r="M427" s="53">
        <v>1</v>
      </c>
      <c r="N427" s="213" t="s">
        <v>108</v>
      </c>
      <c r="O427" s="174" t="s">
        <v>613</v>
      </c>
      <c r="P427" s="170" t="s">
        <v>75</v>
      </c>
      <c r="Q427" s="170" t="s">
        <v>76</v>
      </c>
      <c r="R427" s="170" t="s">
        <v>77</v>
      </c>
      <c r="S427" s="180" t="s">
        <v>109</v>
      </c>
      <c r="T427" s="207">
        <f t="shared" ref="T427" si="2">V427+Y427</f>
        <v>62183.759999999995</v>
      </c>
      <c r="U427" s="207">
        <f>+T427/1</f>
        <v>62183.759999999995</v>
      </c>
      <c r="V427" s="198">
        <v>52856.2</v>
      </c>
      <c r="W427" s="212" t="s">
        <v>98</v>
      </c>
      <c r="X427" s="212" t="s">
        <v>79</v>
      </c>
      <c r="Y427" s="198">
        <v>9327.56</v>
      </c>
      <c r="Z427" s="212" t="s">
        <v>98</v>
      </c>
      <c r="AA427" s="212" t="s">
        <v>79</v>
      </c>
      <c r="AB427" s="198">
        <v>5042.04</v>
      </c>
      <c r="AC427" s="213" t="s">
        <v>149</v>
      </c>
      <c r="AD427" s="274" t="s">
        <v>98</v>
      </c>
      <c r="AE427" s="274">
        <f t="shared" ref="AE427" si="3">V427+Y427</f>
        <v>62183.759999999995</v>
      </c>
      <c r="AF427" s="170" t="s">
        <v>79</v>
      </c>
      <c r="AG427" s="213" t="s">
        <v>33</v>
      </c>
      <c r="AH427" s="213" t="s">
        <v>425</v>
      </c>
      <c r="AI427" s="213" t="s">
        <v>538</v>
      </c>
      <c r="AJ427" s="170"/>
    </row>
    <row r="428" spans="2:36" s="36" customFormat="1" ht="43" customHeight="1" x14ac:dyDescent="0.35">
      <c r="B428" s="172"/>
      <c r="C428" s="172"/>
      <c r="D428" s="172"/>
      <c r="E428" s="194"/>
      <c r="F428" s="194"/>
      <c r="G428" s="194"/>
      <c r="H428" s="172"/>
      <c r="I428" s="177"/>
      <c r="J428" s="12" t="s">
        <v>127</v>
      </c>
      <c r="K428" s="8" t="s">
        <v>128</v>
      </c>
      <c r="L428" s="8" t="s">
        <v>85</v>
      </c>
      <c r="M428" s="53">
        <v>9</v>
      </c>
      <c r="N428" s="186"/>
      <c r="O428" s="194"/>
      <c r="P428" s="172"/>
      <c r="Q428" s="172"/>
      <c r="R428" s="172"/>
      <c r="S428" s="180"/>
      <c r="T428" s="181"/>
      <c r="U428" s="181"/>
      <c r="V428" s="200"/>
      <c r="W428" s="184"/>
      <c r="X428" s="184"/>
      <c r="Y428" s="200"/>
      <c r="Z428" s="184"/>
      <c r="AA428" s="184"/>
      <c r="AB428" s="200"/>
      <c r="AC428" s="186"/>
      <c r="AD428" s="189"/>
      <c r="AE428" s="189"/>
      <c r="AF428" s="172"/>
      <c r="AG428" s="186"/>
      <c r="AH428" s="186"/>
      <c r="AI428" s="186"/>
      <c r="AJ428" s="172"/>
    </row>
    <row r="429" spans="2:36" s="36" customFormat="1" ht="91" x14ac:dyDescent="0.35">
      <c r="B429" s="172" t="s">
        <v>540</v>
      </c>
      <c r="C429" s="172" t="s">
        <v>551</v>
      </c>
      <c r="D429" s="177" t="s">
        <v>106</v>
      </c>
      <c r="E429" s="176" t="s">
        <v>67</v>
      </c>
      <c r="F429" s="194" t="s">
        <v>134</v>
      </c>
      <c r="G429" s="194" t="s">
        <v>147</v>
      </c>
      <c r="H429" s="177" t="s">
        <v>70</v>
      </c>
      <c r="I429" s="177" t="s">
        <v>79</v>
      </c>
      <c r="J429" s="52" t="s">
        <v>215</v>
      </c>
      <c r="K429" s="23" t="s">
        <v>107</v>
      </c>
      <c r="L429" s="23" t="s">
        <v>86</v>
      </c>
      <c r="M429" s="55">
        <v>40</v>
      </c>
      <c r="N429" s="187" t="s">
        <v>108</v>
      </c>
      <c r="O429" s="314" t="s">
        <v>376</v>
      </c>
      <c r="P429" s="177" t="s">
        <v>75</v>
      </c>
      <c r="Q429" s="177" t="s">
        <v>76</v>
      </c>
      <c r="R429" s="180" t="s">
        <v>77</v>
      </c>
      <c r="S429" s="180" t="s">
        <v>109</v>
      </c>
      <c r="T429" s="181">
        <f>V429+Y429</f>
        <v>142445</v>
      </c>
      <c r="U429" s="181">
        <v>47508</v>
      </c>
      <c r="V429" s="199">
        <v>121078.25</v>
      </c>
      <c r="W429" s="184" t="s">
        <v>98</v>
      </c>
      <c r="X429" s="184" t="s">
        <v>79</v>
      </c>
      <c r="Y429" s="199">
        <v>21366.75</v>
      </c>
      <c r="Z429" s="184" t="s">
        <v>98</v>
      </c>
      <c r="AA429" s="184" t="s">
        <v>79</v>
      </c>
      <c r="AB429" s="199">
        <v>11549.6</v>
      </c>
      <c r="AC429" s="186" t="s">
        <v>149</v>
      </c>
      <c r="AD429" s="190" t="s">
        <v>79</v>
      </c>
      <c r="AE429" s="189">
        <f t="shared" ref="AE429" si="4">V429+Y429</f>
        <v>142445</v>
      </c>
      <c r="AF429" s="172" t="s">
        <v>79</v>
      </c>
      <c r="AG429" s="186" t="s">
        <v>33</v>
      </c>
      <c r="AH429" s="378" t="s">
        <v>178</v>
      </c>
      <c r="AI429" s="293" t="s">
        <v>161</v>
      </c>
      <c r="AJ429" s="172"/>
    </row>
    <row r="430" spans="2:36" s="36" customFormat="1" ht="58" customHeight="1" x14ac:dyDescent="0.35">
      <c r="B430" s="177"/>
      <c r="C430" s="177"/>
      <c r="D430" s="177"/>
      <c r="E430" s="176"/>
      <c r="F430" s="176"/>
      <c r="G430" s="176"/>
      <c r="H430" s="177"/>
      <c r="I430" s="177"/>
      <c r="J430" s="12" t="s">
        <v>111</v>
      </c>
      <c r="K430" s="8" t="s">
        <v>112</v>
      </c>
      <c r="L430" s="8" t="s">
        <v>85</v>
      </c>
      <c r="M430" s="73">
        <v>3</v>
      </c>
      <c r="N430" s="187"/>
      <c r="O430" s="173"/>
      <c r="P430" s="177"/>
      <c r="Q430" s="177"/>
      <c r="R430" s="180"/>
      <c r="S430" s="180"/>
      <c r="T430" s="182"/>
      <c r="U430" s="182"/>
      <c r="V430" s="199"/>
      <c r="W430" s="185"/>
      <c r="X430" s="185"/>
      <c r="Y430" s="199"/>
      <c r="Z430" s="185"/>
      <c r="AA430" s="185"/>
      <c r="AB430" s="199"/>
      <c r="AC430" s="187"/>
      <c r="AD430" s="190"/>
      <c r="AE430" s="190"/>
      <c r="AF430" s="177"/>
      <c r="AG430" s="187"/>
      <c r="AH430" s="225"/>
      <c r="AI430" s="275"/>
      <c r="AJ430" s="177"/>
    </row>
    <row r="431" spans="2:36" s="36" customFormat="1" ht="43" customHeight="1" thickBot="1" x14ac:dyDescent="0.4">
      <c r="B431" s="177"/>
      <c r="C431" s="177"/>
      <c r="D431" s="177"/>
      <c r="E431" s="176"/>
      <c r="F431" s="176"/>
      <c r="G431" s="176"/>
      <c r="H431" s="177"/>
      <c r="I431" s="177"/>
      <c r="J431" s="12" t="s">
        <v>127</v>
      </c>
      <c r="K431" s="8" t="s">
        <v>128</v>
      </c>
      <c r="L431" s="8" t="s">
        <v>85</v>
      </c>
      <c r="M431" s="73">
        <v>83</v>
      </c>
      <c r="N431" s="187"/>
      <c r="O431" s="173"/>
      <c r="P431" s="177"/>
      <c r="Q431" s="177"/>
      <c r="R431" s="180"/>
      <c r="S431" s="180"/>
      <c r="T431" s="182"/>
      <c r="U431" s="182"/>
      <c r="V431" s="200"/>
      <c r="W431" s="185"/>
      <c r="X431" s="185"/>
      <c r="Y431" s="200"/>
      <c r="Z431" s="185"/>
      <c r="AA431" s="185"/>
      <c r="AB431" s="200"/>
      <c r="AC431" s="187"/>
      <c r="AD431" s="190"/>
      <c r="AE431" s="190"/>
      <c r="AF431" s="177"/>
      <c r="AG431" s="187"/>
      <c r="AH431" s="379"/>
      <c r="AI431" s="356"/>
      <c r="AJ431" s="177"/>
    </row>
    <row r="432" spans="2:36" s="36" customFormat="1" ht="100.5" customHeight="1" x14ac:dyDescent="0.35">
      <c r="B432" s="177" t="s">
        <v>541</v>
      </c>
      <c r="C432" s="177" t="s">
        <v>543</v>
      </c>
      <c r="D432" s="177" t="s">
        <v>106</v>
      </c>
      <c r="E432" s="176" t="s">
        <v>67</v>
      </c>
      <c r="F432" s="176" t="s">
        <v>134</v>
      </c>
      <c r="G432" s="176" t="s">
        <v>147</v>
      </c>
      <c r="H432" s="177" t="s">
        <v>70</v>
      </c>
      <c r="I432" s="177" t="s">
        <v>79</v>
      </c>
      <c r="J432" s="12" t="s">
        <v>215</v>
      </c>
      <c r="K432" s="8" t="s">
        <v>107</v>
      </c>
      <c r="L432" s="8" t="s">
        <v>86</v>
      </c>
      <c r="M432" s="53">
        <v>40</v>
      </c>
      <c r="N432" s="187" t="s">
        <v>108</v>
      </c>
      <c r="O432" s="173" t="s">
        <v>376</v>
      </c>
      <c r="P432" s="177" t="s">
        <v>75</v>
      </c>
      <c r="Q432" s="177" t="s">
        <v>76</v>
      </c>
      <c r="R432" s="180" t="s">
        <v>77</v>
      </c>
      <c r="S432" s="180" t="s">
        <v>109</v>
      </c>
      <c r="T432" s="182">
        <f>V432+Y432</f>
        <v>51337.85</v>
      </c>
      <c r="U432" s="182" t="s">
        <v>79</v>
      </c>
      <c r="V432" s="275">
        <v>43637.17</v>
      </c>
      <c r="W432" s="185" t="s">
        <v>98</v>
      </c>
      <c r="X432" s="185" t="s">
        <v>98</v>
      </c>
      <c r="Y432" s="275">
        <v>7700.68</v>
      </c>
      <c r="Z432" s="185" t="s">
        <v>98</v>
      </c>
      <c r="AA432" s="185" t="s">
        <v>98</v>
      </c>
      <c r="AB432" s="367">
        <v>4162.53</v>
      </c>
      <c r="AC432" s="187" t="s">
        <v>149</v>
      </c>
      <c r="AD432" s="190" t="s">
        <v>79</v>
      </c>
      <c r="AE432" s="190">
        <f>V432+Y432</f>
        <v>51337.85</v>
      </c>
      <c r="AF432" s="187" t="s">
        <v>79</v>
      </c>
      <c r="AG432" s="187" t="s">
        <v>33</v>
      </c>
      <c r="AH432" s="225" t="s">
        <v>178</v>
      </c>
      <c r="AI432" s="226" t="s">
        <v>161</v>
      </c>
      <c r="AJ432" s="187"/>
    </row>
    <row r="433" spans="2:36" s="36" customFormat="1" ht="58" customHeight="1" x14ac:dyDescent="0.35">
      <c r="B433" s="177"/>
      <c r="C433" s="192"/>
      <c r="D433" s="177"/>
      <c r="E433" s="176"/>
      <c r="F433" s="176"/>
      <c r="G433" s="176"/>
      <c r="H433" s="177"/>
      <c r="I433" s="177"/>
      <c r="J433" s="12" t="s">
        <v>111</v>
      </c>
      <c r="K433" s="8" t="s">
        <v>112</v>
      </c>
      <c r="L433" s="8" t="s">
        <v>85</v>
      </c>
      <c r="M433" s="73">
        <v>1</v>
      </c>
      <c r="N433" s="187"/>
      <c r="O433" s="173"/>
      <c r="P433" s="177"/>
      <c r="Q433" s="177"/>
      <c r="R433" s="180"/>
      <c r="S433" s="180"/>
      <c r="T433" s="182"/>
      <c r="U433" s="182"/>
      <c r="V433" s="225"/>
      <c r="W433" s="185"/>
      <c r="X433" s="185"/>
      <c r="Y433" s="225"/>
      <c r="Z433" s="185"/>
      <c r="AA433" s="185"/>
      <c r="AB433" s="368"/>
      <c r="AC433" s="187"/>
      <c r="AD433" s="190"/>
      <c r="AE433" s="190"/>
      <c r="AF433" s="177"/>
      <c r="AG433" s="187"/>
      <c r="AH433" s="225"/>
      <c r="AI433" s="226"/>
      <c r="AJ433" s="177"/>
    </row>
    <row r="434" spans="2:36" s="36" customFormat="1" ht="43" customHeight="1" x14ac:dyDescent="0.35">
      <c r="B434" s="177"/>
      <c r="C434" s="192"/>
      <c r="D434" s="177"/>
      <c r="E434" s="176"/>
      <c r="F434" s="176"/>
      <c r="G434" s="176"/>
      <c r="H434" s="177"/>
      <c r="I434" s="177"/>
      <c r="J434" s="12" t="s">
        <v>127</v>
      </c>
      <c r="K434" s="8" t="s">
        <v>128</v>
      </c>
      <c r="L434" s="8" t="s">
        <v>85</v>
      </c>
      <c r="M434" s="73">
        <v>30</v>
      </c>
      <c r="N434" s="187"/>
      <c r="O434" s="173"/>
      <c r="P434" s="177"/>
      <c r="Q434" s="177"/>
      <c r="R434" s="180"/>
      <c r="S434" s="180"/>
      <c r="T434" s="182"/>
      <c r="U434" s="182"/>
      <c r="V434" s="225"/>
      <c r="W434" s="185"/>
      <c r="X434" s="185"/>
      <c r="Y434" s="225"/>
      <c r="Z434" s="185"/>
      <c r="AA434" s="185"/>
      <c r="AB434" s="368"/>
      <c r="AC434" s="187"/>
      <c r="AD434" s="190"/>
      <c r="AE434" s="190"/>
      <c r="AF434" s="177"/>
      <c r="AG434" s="187"/>
      <c r="AH434" s="225"/>
      <c r="AI434" s="226"/>
      <c r="AJ434" s="177"/>
    </row>
    <row r="435" spans="2:36" s="36" customFormat="1" ht="100.5" customHeight="1" x14ac:dyDescent="0.35">
      <c r="B435" s="177" t="s">
        <v>542</v>
      </c>
      <c r="C435" s="177" t="s">
        <v>544</v>
      </c>
      <c r="D435" s="177" t="s">
        <v>106</v>
      </c>
      <c r="E435" s="176" t="s">
        <v>67</v>
      </c>
      <c r="F435" s="176" t="s">
        <v>134</v>
      </c>
      <c r="G435" s="176" t="s">
        <v>147</v>
      </c>
      <c r="H435" s="177" t="s">
        <v>70</v>
      </c>
      <c r="I435" s="177" t="s">
        <v>79</v>
      </c>
      <c r="J435" s="12" t="s">
        <v>215</v>
      </c>
      <c r="K435" s="8" t="s">
        <v>107</v>
      </c>
      <c r="L435" s="8" t="s">
        <v>86</v>
      </c>
      <c r="M435" s="53">
        <v>40</v>
      </c>
      <c r="N435" s="187" t="s">
        <v>108</v>
      </c>
      <c r="O435" s="173" t="s">
        <v>376</v>
      </c>
      <c r="P435" s="177" t="s">
        <v>75</v>
      </c>
      <c r="Q435" s="177" t="s">
        <v>76</v>
      </c>
      <c r="R435" s="180" t="s">
        <v>77</v>
      </c>
      <c r="S435" s="180" t="s">
        <v>109</v>
      </c>
      <c r="T435" s="182">
        <f>V435+Y435</f>
        <v>171199.98</v>
      </c>
      <c r="U435" s="182">
        <f>+T435/M436</f>
        <v>57066.66</v>
      </c>
      <c r="V435" s="190">
        <v>145519.98000000001</v>
      </c>
      <c r="W435" s="185" t="s">
        <v>98</v>
      </c>
      <c r="X435" s="185" t="s">
        <v>98</v>
      </c>
      <c r="Y435" s="190">
        <v>25680</v>
      </c>
      <c r="Z435" s="185" t="s">
        <v>98</v>
      </c>
      <c r="AA435" s="185" t="s">
        <v>98</v>
      </c>
      <c r="AB435" s="248">
        <v>13881.08</v>
      </c>
      <c r="AC435" s="187" t="s">
        <v>149</v>
      </c>
      <c r="AD435" s="190" t="s">
        <v>79</v>
      </c>
      <c r="AE435" s="190">
        <f>V435+Y435</f>
        <v>171199.98</v>
      </c>
      <c r="AF435" s="187" t="s">
        <v>79</v>
      </c>
      <c r="AG435" s="187" t="s">
        <v>33</v>
      </c>
      <c r="AH435" s="294" t="s">
        <v>180</v>
      </c>
      <c r="AI435" s="459" t="s">
        <v>164</v>
      </c>
      <c r="AJ435" s="187"/>
    </row>
    <row r="436" spans="2:36" s="36" customFormat="1" ht="58" customHeight="1" x14ac:dyDescent="0.35">
      <c r="B436" s="177"/>
      <c r="C436" s="192"/>
      <c r="D436" s="177"/>
      <c r="E436" s="176"/>
      <c r="F436" s="176"/>
      <c r="G436" s="176"/>
      <c r="H436" s="177"/>
      <c r="I436" s="177"/>
      <c r="J436" s="12" t="s">
        <v>111</v>
      </c>
      <c r="K436" s="8" t="s">
        <v>112</v>
      </c>
      <c r="L436" s="8" t="s">
        <v>85</v>
      </c>
      <c r="M436" s="51">
        <v>3</v>
      </c>
      <c r="N436" s="187"/>
      <c r="O436" s="173"/>
      <c r="P436" s="177"/>
      <c r="Q436" s="177"/>
      <c r="R436" s="180"/>
      <c r="S436" s="180"/>
      <c r="T436" s="182"/>
      <c r="U436" s="182"/>
      <c r="V436" s="247"/>
      <c r="W436" s="185"/>
      <c r="X436" s="185"/>
      <c r="Y436" s="247"/>
      <c r="Z436" s="185"/>
      <c r="AA436" s="185"/>
      <c r="AB436" s="249"/>
      <c r="AC436" s="187"/>
      <c r="AD436" s="190"/>
      <c r="AE436" s="190"/>
      <c r="AF436" s="177"/>
      <c r="AG436" s="187"/>
      <c r="AH436" s="294"/>
      <c r="AI436" s="459"/>
      <c r="AJ436" s="177"/>
    </row>
    <row r="437" spans="2:36" s="36" customFormat="1" ht="43" customHeight="1" x14ac:dyDescent="0.35">
      <c r="B437" s="177"/>
      <c r="C437" s="192"/>
      <c r="D437" s="177"/>
      <c r="E437" s="176"/>
      <c r="F437" s="176"/>
      <c r="G437" s="176"/>
      <c r="H437" s="177"/>
      <c r="I437" s="177"/>
      <c r="J437" s="12" t="s">
        <v>127</v>
      </c>
      <c r="K437" s="8" t="s">
        <v>128</v>
      </c>
      <c r="L437" s="8" t="s">
        <v>85</v>
      </c>
      <c r="M437" s="51">
        <v>100</v>
      </c>
      <c r="N437" s="187"/>
      <c r="O437" s="173"/>
      <c r="P437" s="177"/>
      <c r="Q437" s="177"/>
      <c r="R437" s="180"/>
      <c r="S437" s="180"/>
      <c r="T437" s="182"/>
      <c r="U437" s="182"/>
      <c r="V437" s="247"/>
      <c r="W437" s="185"/>
      <c r="X437" s="185"/>
      <c r="Y437" s="247"/>
      <c r="Z437" s="185"/>
      <c r="AA437" s="185"/>
      <c r="AB437" s="249"/>
      <c r="AC437" s="187"/>
      <c r="AD437" s="190"/>
      <c r="AE437" s="190"/>
      <c r="AF437" s="177"/>
      <c r="AG437" s="187"/>
      <c r="AH437" s="294"/>
      <c r="AI437" s="459"/>
      <c r="AJ437" s="177"/>
    </row>
    <row r="438" spans="2:36" s="36" customFormat="1" ht="100.5" customHeight="1" x14ac:dyDescent="0.35">
      <c r="B438" s="177" t="s">
        <v>545</v>
      </c>
      <c r="C438" s="177" t="s">
        <v>546</v>
      </c>
      <c r="D438" s="177" t="s">
        <v>106</v>
      </c>
      <c r="E438" s="176" t="s">
        <v>67</v>
      </c>
      <c r="F438" s="176" t="s">
        <v>134</v>
      </c>
      <c r="G438" s="176" t="s">
        <v>147</v>
      </c>
      <c r="H438" s="177" t="s">
        <v>70</v>
      </c>
      <c r="I438" s="177" t="s">
        <v>79</v>
      </c>
      <c r="J438" s="12" t="s">
        <v>215</v>
      </c>
      <c r="K438" s="8" t="s">
        <v>107</v>
      </c>
      <c r="L438" s="8" t="s">
        <v>86</v>
      </c>
      <c r="M438" s="53">
        <v>40</v>
      </c>
      <c r="N438" s="187" t="s">
        <v>108</v>
      </c>
      <c r="O438" s="173" t="s">
        <v>376</v>
      </c>
      <c r="P438" s="177" t="s">
        <v>75</v>
      </c>
      <c r="Q438" s="177" t="s">
        <v>76</v>
      </c>
      <c r="R438" s="180" t="s">
        <v>77</v>
      </c>
      <c r="S438" s="180" t="s">
        <v>109</v>
      </c>
      <c r="T438" s="182">
        <f>V438+Y438</f>
        <v>112350</v>
      </c>
      <c r="U438" s="182">
        <f>+T438/M439</f>
        <v>112350</v>
      </c>
      <c r="V438" s="236">
        <v>95497.5</v>
      </c>
      <c r="W438" s="185" t="s">
        <v>98</v>
      </c>
      <c r="X438" s="185" t="s">
        <v>98</v>
      </c>
      <c r="Y438" s="236">
        <v>16852.5</v>
      </c>
      <c r="Z438" s="185" t="s">
        <v>98</v>
      </c>
      <c r="AA438" s="185" t="s">
        <v>98</v>
      </c>
      <c r="AB438" s="353">
        <v>9109.4599999999991</v>
      </c>
      <c r="AC438" s="187" t="s">
        <v>149</v>
      </c>
      <c r="AD438" s="190" t="s">
        <v>79</v>
      </c>
      <c r="AE438" s="190">
        <f>V438+Y438</f>
        <v>112350</v>
      </c>
      <c r="AF438" s="187" t="s">
        <v>79</v>
      </c>
      <c r="AG438" s="187" t="s">
        <v>33</v>
      </c>
      <c r="AH438" s="225" t="s">
        <v>164</v>
      </c>
      <c r="AI438" s="226" t="s">
        <v>165</v>
      </c>
      <c r="AJ438" s="187"/>
    </row>
    <row r="439" spans="2:36" s="36" customFormat="1" ht="58" customHeight="1" x14ac:dyDescent="0.35">
      <c r="B439" s="177"/>
      <c r="C439" s="177"/>
      <c r="D439" s="177"/>
      <c r="E439" s="176"/>
      <c r="F439" s="176"/>
      <c r="G439" s="176"/>
      <c r="H439" s="177"/>
      <c r="I439" s="177"/>
      <c r="J439" s="12" t="s">
        <v>111</v>
      </c>
      <c r="K439" s="8" t="s">
        <v>112</v>
      </c>
      <c r="L439" s="8" t="s">
        <v>85</v>
      </c>
      <c r="M439" s="51">
        <v>1</v>
      </c>
      <c r="N439" s="187"/>
      <c r="O439" s="173"/>
      <c r="P439" s="177"/>
      <c r="Q439" s="177"/>
      <c r="R439" s="180"/>
      <c r="S439" s="180"/>
      <c r="T439" s="182"/>
      <c r="U439" s="182"/>
      <c r="V439" s="236"/>
      <c r="W439" s="185"/>
      <c r="X439" s="185"/>
      <c r="Y439" s="236"/>
      <c r="Z439" s="185"/>
      <c r="AA439" s="185"/>
      <c r="AB439" s="353"/>
      <c r="AC439" s="187"/>
      <c r="AD439" s="190"/>
      <c r="AE439" s="190"/>
      <c r="AF439" s="177"/>
      <c r="AG439" s="187"/>
      <c r="AH439" s="225"/>
      <c r="AI439" s="226"/>
      <c r="AJ439" s="177"/>
    </row>
    <row r="440" spans="2:36" s="36" customFormat="1" ht="43" customHeight="1" x14ac:dyDescent="0.35">
      <c r="B440" s="177"/>
      <c r="C440" s="177"/>
      <c r="D440" s="177"/>
      <c r="E440" s="176"/>
      <c r="F440" s="176"/>
      <c r="G440" s="176"/>
      <c r="H440" s="177"/>
      <c r="I440" s="177"/>
      <c r="J440" s="12" t="s">
        <v>127</v>
      </c>
      <c r="K440" s="8" t="s">
        <v>128</v>
      </c>
      <c r="L440" s="8" t="s">
        <v>85</v>
      </c>
      <c r="M440" s="51">
        <v>10</v>
      </c>
      <c r="N440" s="187"/>
      <c r="O440" s="173"/>
      <c r="P440" s="177"/>
      <c r="Q440" s="177"/>
      <c r="R440" s="180"/>
      <c r="S440" s="180"/>
      <c r="T440" s="182"/>
      <c r="U440" s="182"/>
      <c r="V440" s="236"/>
      <c r="W440" s="185"/>
      <c r="X440" s="185"/>
      <c r="Y440" s="236"/>
      <c r="Z440" s="185"/>
      <c r="AA440" s="185"/>
      <c r="AB440" s="353"/>
      <c r="AC440" s="187"/>
      <c r="AD440" s="190"/>
      <c r="AE440" s="190"/>
      <c r="AF440" s="177"/>
      <c r="AG440" s="187"/>
      <c r="AH440" s="225"/>
      <c r="AI440" s="226"/>
      <c r="AJ440" s="177"/>
    </row>
    <row r="441" spans="2:36" ht="39" x14ac:dyDescent="0.3">
      <c r="B441" s="177" t="s">
        <v>547</v>
      </c>
      <c r="C441" s="177" t="s">
        <v>549</v>
      </c>
      <c r="D441" s="177" t="s">
        <v>66</v>
      </c>
      <c r="E441" s="176" t="s">
        <v>67</v>
      </c>
      <c r="F441" s="176" t="s">
        <v>132</v>
      </c>
      <c r="G441" s="176" t="s">
        <v>69</v>
      </c>
      <c r="H441" s="177" t="s">
        <v>70</v>
      </c>
      <c r="I441" s="177" t="s">
        <v>79</v>
      </c>
      <c r="J441" s="12" t="s">
        <v>113</v>
      </c>
      <c r="K441" s="8" t="s">
        <v>114</v>
      </c>
      <c r="L441" s="8" t="s">
        <v>115</v>
      </c>
      <c r="M441" s="8">
        <v>4</v>
      </c>
      <c r="N441" s="187" t="s">
        <v>108</v>
      </c>
      <c r="O441" s="173" t="s">
        <v>376</v>
      </c>
      <c r="P441" s="177" t="s">
        <v>75</v>
      </c>
      <c r="Q441" s="177" t="s">
        <v>76</v>
      </c>
      <c r="R441" s="180" t="s">
        <v>77</v>
      </c>
      <c r="S441" s="180" t="s">
        <v>109</v>
      </c>
      <c r="T441" s="182">
        <f>V441+Y441</f>
        <v>298337.03999999998</v>
      </c>
      <c r="U441" s="182">
        <f>+T441/M442</f>
        <v>74584.259999999995</v>
      </c>
      <c r="V441" s="236">
        <v>253586.49</v>
      </c>
      <c r="W441" s="185" t="s">
        <v>98</v>
      </c>
      <c r="X441" s="185" t="s">
        <v>98</v>
      </c>
      <c r="Y441" s="236">
        <v>44750.55</v>
      </c>
      <c r="Z441" s="185" t="s">
        <v>98</v>
      </c>
      <c r="AA441" s="185" t="s">
        <v>98</v>
      </c>
      <c r="AB441" s="353">
        <v>24189.49</v>
      </c>
      <c r="AC441" s="187" t="s">
        <v>80</v>
      </c>
      <c r="AD441" s="190" t="s">
        <v>79</v>
      </c>
      <c r="AE441" s="190">
        <f>V441+Y441</f>
        <v>298337.03999999998</v>
      </c>
      <c r="AF441" s="177" t="s">
        <v>79</v>
      </c>
      <c r="AG441" s="187" t="s">
        <v>33</v>
      </c>
      <c r="AH441" s="226" t="s">
        <v>165</v>
      </c>
      <c r="AI441" s="226" t="s">
        <v>183</v>
      </c>
      <c r="AJ441" s="177"/>
    </row>
    <row r="442" spans="2:36" ht="52" x14ac:dyDescent="0.3">
      <c r="B442" s="177"/>
      <c r="C442" s="177"/>
      <c r="D442" s="177"/>
      <c r="E442" s="176"/>
      <c r="F442" s="176"/>
      <c r="G442" s="176"/>
      <c r="H442" s="177"/>
      <c r="I442" s="177"/>
      <c r="J442" s="12" t="s">
        <v>116</v>
      </c>
      <c r="K442" s="8" t="s">
        <v>117</v>
      </c>
      <c r="L442" s="8" t="s">
        <v>85</v>
      </c>
      <c r="M442" s="8">
        <v>4</v>
      </c>
      <c r="N442" s="187"/>
      <c r="O442" s="173"/>
      <c r="P442" s="177"/>
      <c r="Q442" s="177"/>
      <c r="R442" s="180"/>
      <c r="S442" s="180"/>
      <c r="T442" s="182"/>
      <c r="U442" s="182"/>
      <c r="V442" s="236"/>
      <c r="W442" s="185"/>
      <c r="X442" s="185"/>
      <c r="Y442" s="236"/>
      <c r="Z442" s="185"/>
      <c r="AA442" s="185"/>
      <c r="AB442" s="353"/>
      <c r="AC442" s="187"/>
      <c r="AD442" s="190"/>
      <c r="AE442" s="190"/>
      <c r="AF442" s="177"/>
      <c r="AG442" s="187"/>
      <c r="AH442" s="226"/>
      <c r="AI442" s="225"/>
      <c r="AJ442" s="177"/>
    </row>
    <row r="443" spans="2:36" ht="39" x14ac:dyDescent="0.3">
      <c r="B443" s="177"/>
      <c r="C443" s="177"/>
      <c r="D443" s="177"/>
      <c r="E443" s="176"/>
      <c r="F443" s="176"/>
      <c r="G443" s="176"/>
      <c r="H443" s="177"/>
      <c r="I443" s="177"/>
      <c r="J443" s="12" t="s">
        <v>216</v>
      </c>
      <c r="K443" s="8" t="s">
        <v>118</v>
      </c>
      <c r="L443" s="8" t="s">
        <v>119</v>
      </c>
      <c r="M443" s="8">
        <v>4</v>
      </c>
      <c r="N443" s="187"/>
      <c r="O443" s="173"/>
      <c r="P443" s="177"/>
      <c r="Q443" s="177"/>
      <c r="R443" s="180"/>
      <c r="S443" s="180"/>
      <c r="T443" s="182"/>
      <c r="U443" s="182"/>
      <c r="V443" s="236"/>
      <c r="W443" s="185"/>
      <c r="X443" s="185"/>
      <c r="Y443" s="236"/>
      <c r="Z443" s="185"/>
      <c r="AA443" s="185"/>
      <c r="AB443" s="353"/>
      <c r="AC443" s="187"/>
      <c r="AD443" s="190"/>
      <c r="AE443" s="190"/>
      <c r="AF443" s="177"/>
      <c r="AG443" s="187"/>
      <c r="AH443" s="226"/>
      <c r="AI443" s="225"/>
      <c r="AJ443" s="177"/>
    </row>
    <row r="444" spans="2:36" ht="26" x14ac:dyDescent="0.3">
      <c r="B444" s="177"/>
      <c r="C444" s="177"/>
      <c r="D444" s="177"/>
      <c r="E444" s="176"/>
      <c r="F444" s="176"/>
      <c r="G444" s="176"/>
      <c r="H444" s="177"/>
      <c r="I444" s="177"/>
      <c r="J444" s="12" t="s">
        <v>120</v>
      </c>
      <c r="K444" s="8" t="s">
        <v>121</v>
      </c>
      <c r="L444" s="8" t="s">
        <v>119</v>
      </c>
      <c r="M444" s="53">
        <v>4</v>
      </c>
      <c r="N444" s="187"/>
      <c r="O444" s="173"/>
      <c r="P444" s="177"/>
      <c r="Q444" s="177"/>
      <c r="R444" s="180"/>
      <c r="S444" s="180"/>
      <c r="T444" s="182"/>
      <c r="U444" s="182"/>
      <c r="V444" s="236"/>
      <c r="W444" s="185"/>
      <c r="X444" s="185"/>
      <c r="Y444" s="236"/>
      <c r="Z444" s="185"/>
      <c r="AA444" s="185"/>
      <c r="AB444" s="353"/>
      <c r="AC444" s="187"/>
      <c r="AD444" s="190"/>
      <c r="AE444" s="190"/>
      <c r="AF444" s="177"/>
      <c r="AG444" s="187"/>
      <c r="AH444" s="226"/>
      <c r="AI444" s="225"/>
      <c r="AJ444" s="177"/>
    </row>
    <row r="445" spans="2:36" s="36" customFormat="1" ht="91" x14ac:dyDescent="0.35">
      <c r="B445" s="177" t="s">
        <v>550</v>
      </c>
      <c r="C445" s="177" t="s">
        <v>548</v>
      </c>
      <c r="D445" s="177" t="s">
        <v>106</v>
      </c>
      <c r="E445" s="176" t="s">
        <v>67</v>
      </c>
      <c r="F445" s="176" t="s">
        <v>134</v>
      </c>
      <c r="G445" s="176" t="s">
        <v>147</v>
      </c>
      <c r="H445" s="177" t="s">
        <v>70</v>
      </c>
      <c r="I445" s="177" t="s">
        <v>79</v>
      </c>
      <c r="J445" s="12" t="s">
        <v>215</v>
      </c>
      <c r="K445" s="8" t="s">
        <v>107</v>
      </c>
      <c r="L445" s="8" t="s">
        <v>86</v>
      </c>
      <c r="M445" s="53">
        <v>40</v>
      </c>
      <c r="N445" s="187" t="s">
        <v>108</v>
      </c>
      <c r="O445" s="173" t="s">
        <v>376</v>
      </c>
      <c r="P445" s="177" t="s">
        <v>75</v>
      </c>
      <c r="Q445" s="177" t="s">
        <v>76</v>
      </c>
      <c r="R445" s="180" t="s">
        <v>77</v>
      </c>
      <c r="S445" s="180" t="s">
        <v>109</v>
      </c>
      <c r="T445" s="182">
        <f>V445+Y445</f>
        <v>171199.98</v>
      </c>
      <c r="U445" s="182">
        <f>+T445/M446</f>
        <v>57066.66</v>
      </c>
      <c r="V445" s="190">
        <v>145519.98000000001</v>
      </c>
      <c r="W445" s="185" t="s">
        <v>98</v>
      </c>
      <c r="X445" s="185" t="s">
        <v>98</v>
      </c>
      <c r="Y445" s="190">
        <v>25680</v>
      </c>
      <c r="Z445" s="185" t="s">
        <v>98</v>
      </c>
      <c r="AA445" s="185" t="s">
        <v>98</v>
      </c>
      <c r="AB445" s="248">
        <v>13881.12</v>
      </c>
      <c r="AC445" s="187" t="s">
        <v>149</v>
      </c>
      <c r="AD445" s="190" t="s">
        <v>79</v>
      </c>
      <c r="AE445" s="190">
        <f>V445+Y445</f>
        <v>171199.98</v>
      </c>
      <c r="AF445" s="177" t="s">
        <v>79</v>
      </c>
      <c r="AG445" s="187" t="s">
        <v>33</v>
      </c>
      <c r="AH445" s="225" t="s">
        <v>165</v>
      </c>
      <c r="AI445" s="226" t="s">
        <v>183</v>
      </c>
      <c r="AJ445" s="177"/>
    </row>
    <row r="446" spans="2:36" s="36" customFormat="1" ht="58" customHeight="1" x14ac:dyDescent="0.35">
      <c r="B446" s="177"/>
      <c r="C446" s="192"/>
      <c r="D446" s="177"/>
      <c r="E446" s="176"/>
      <c r="F446" s="176"/>
      <c r="G446" s="176"/>
      <c r="H446" s="177"/>
      <c r="I446" s="177"/>
      <c r="J446" s="12" t="s">
        <v>111</v>
      </c>
      <c r="K446" s="8" t="s">
        <v>112</v>
      </c>
      <c r="L446" s="8" t="s">
        <v>85</v>
      </c>
      <c r="M446" s="51">
        <v>3</v>
      </c>
      <c r="N446" s="187"/>
      <c r="O446" s="173"/>
      <c r="P446" s="177"/>
      <c r="Q446" s="177"/>
      <c r="R446" s="180"/>
      <c r="S446" s="180"/>
      <c r="T446" s="182"/>
      <c r="U446" s="182"/>
      <c r="V446" s="247"/>
      <c r="W446" s="185"/>
      <c r="X446" s="185"/>
      <c r="Y446" s="247"/>
      <c r="Z446" s="185"/>
      <c r="AA446" s="185"/>
      <c r="AB446" s="372"/>
      <c r="AC446" s="187"/>
      <c r="AD446" s="190"/>
      <c r="AE446" s="190"/>
      <c r="AF446" s="177"/>
      <c r="AG446" s="187"/>
      <c r="AH446" s="225"/>
      <c r="AI446" s="226"/>
      <c r="AJ446" s="177"/>
    </row>
    <row r="447" spans="2:36" s="36" customFormat="1" ht="39" x14ac:dyDescent="0.35">
      <c r="B447" s="177"/>
      <c r="C447" s="192"/>
      <c r="D447" s="177"/>
      <c r="E447" s="176"/>
      <c r="F447" s="176"/>
      <c r="G447" s="176"/>
      <c r="H447" s="177"/>
      <c r="I447" s="177"/>
      <c r="J447" s="12" t="s">
        <v>127</v>
      </c>
      <c r="K447" s="8" t="s">
        <v>128</v>
      </c>
      <c r="L447" s="8" t="s">
        <v>85</v>
      </c>
      <c r="M447" s="51">
        <v>100</v>
      </c>
      <c r="N447" s="187"/>
      <c r="O447" s="173"/>
      <c r="P447" s="177"/>
      <c r="Q447" s="177"/>
      <c r="R447" s="180"/>
      <c r="S447" s="180"/>
      <c r="T447" s="182"/>
      <c r="U447" s="182"/>
      <c r="V447" s="247"/>
      <c r="W447" s="185"/>
      <c r="X447" s="185"/>
      <c r="Y447" s="247"/>
      <c r="Z447" s="185"/>
      <c r="AA447" s="185"/>
      <c r="AB447" s="372"/>
      <c r="AC447" s="187"/>
      <c r="AD447" s="190"/>
      <c r="AE447" s="190"/>
      <c r="AF447" s="177"/>
      <c r="AG447" s="187"/>
      <c r="AH447" s="225"/>
      <c r="AI447" s="226"/>
      <c r="AJ447" s="177"/>
    </row>
    <row r="448" spans="2:36" s="36" customFormat="1" ht="91" x14ac:dyDescent="0.35">
      <c r="B448" s="172" t="s">
        <v>1017</v>
      </c>
      <c r="C448" s="172" t="s">
        <v>551</v>
      </c>
      <c r="D448" s="177" t="s">
        <v>106</v>
      </c>
      <c r="E448" s="176" t="s">
        <v>67</v>
      </c>
      <c r="F448" s="194" t="s">
        <v>134</v>
      </c>
      <c r="G448" s="194" t="s">
        <v>147</v>
      </c>
      <c r="H448" s="177" t="s">
        <v>70</v>
      </c>
      <c r="I448" s="177" t="s">
        <v>79</v>
      </c>
      <c r="J448" s="52" t="s">
        <v>215</v>
      </c>
      <c r="K448" s="23" t="s">
        <v>107</v>
      </c>
      <c r="L448" s="23" t="s">
        <v>86</v>
      </c>
      <c r="M448" s="55">
        <v>40</v>
      </c>
      <c r="N448" s="187" t="s">
        <v>108</v>
      </c>
      <c r="O448" s="314" t="s">
        <v>376</v>
      </c>
      <c r="P448" s="177" t="s">
        <v>75</v>
      </c>
      <c r="Q448" s="177" t="s">
        <v>76</v>
      </c>
      <c r="R448" s="180" t="s">
        <v>77</v>
      </c>
      <c r="S448" s="180" t="s">
        <v>109</v>
      </c>
      <c r="T448" s="181">
        <f>V448+Y448</f>
        <v>47586.93</v>
      </c>
      <c r="U448" s="181">
        <v>47586.93</v>
      </c>
      <c r="V448" s="199">
        <v>40448.89</v>
      </c>
      <c r="W448" s="184" t="s">
        <v>98</v>
      </c>
      <c r="X448" s="184" t="s">
        <v>79</v>
      </c>
      <c r="Y448" s="199">
        <v>7138.04</v>
      </c>
      <c r="Z448" s="184" t="s">
        <v>98</v>
      </c>
      <c r="AA448" s="184" t="s">
        <v>79</v>
      </c>
      <c r="AB448" s="199">
        <v>3858.4</v>
      </c>
      <c r="AC448" s="186" t="s">
        <v>149</v>
      </c>
      <c r="AD448" s="190" t="s">
        <v>79</v>
      </c>
      <c r="AE448" s="189">
        <f t="shared" ref="AE448" si="5">V448+Y448</f>
        <v>47586.93</v>
      </c>
      <c r="AF448" s="172" t="s">
        <v>79</v>
      </c>
      <c r="AG448" s="186" t="s">
        <v>33</v>
      </c>
      <c r="AH448" s="378" t="s">
        <v>183</v>
      </c>
      <c r="AI448" s="293" t="s">
        <v>307</v>
      </c>
      <c r="AJ448" s="172"/>
    </row>
    <row r="449" spans="2:36" s="36" customFormat="1" ht="58" customHeight="1" x14ac:dyDescent="0.35">
      <c r="B449" s="177"/>
      <c r="C449" s="177"/>
      <c r="D449" s="177"/>
      <c r="E449" s="176"/>
      <c r="F449" s="176"/>
      <c r="G449" s="176"/>
      <c r="H449" s="177"/>
      <c r="I449" s="177"/>
      <c r="J449" s="12" t="s">
        <v>111</v>
      </c>
      <c r="K449" s="8" t="s">
        <v>112</v>
      </c>
      <c r="L449" s="8" t="s">
        <v>85</v>
      </c>
      <c r="M449" s="73">
        <v>1</v>
      </c>
      <c r="N449" s="187"/>
      <c r="O449" s="173"/>
      <c r="P449" s="177"/>
      <c r="Q449" s="177"/>
      <c r="R449" s="180"/>
      <c r="S449" s="180"/>
      <c r="T449" s="182"/>
      <c r="U449" s="182"/>
      <c r="V449" s="199"/>
      <c r="W449" s="185"/>
      <c r="X449" s="185"/>
      <c r="Y449" s="199"/>
      <c r="Z449" s="185"/>
      <c r="AA449" s="185"/>
      <c r="AB449" s="199"/>
      <c r="AC449" s="187"/>
      <c r="AD449" s="190"/>
      <c r="AE449" s="190"/>
      <c r="AF449" s="177"/>
      <c r="AG449" s="187"/>
      <c r="AH449" s="225"/>
      <c r="AI449" s="275"/>
      <c r="AJ449" s="177"/>
    </row>
    <row r="450" spans="2:36" s="36" customFormat="1" ht="43" customHeight="1" thickBot="1" x14ac:dyDescent="0.4">
      <c r="B450" s="177"/>
      <c r="C450" s="177"/>
      <c r="D450" s="177"/>
      <c r="E450" s="176"/>
      <c r="F450" s="176"/>
      <c r="G450" s="176"/>
      <c r="H450" s="177"/>
      <c r="I450" s="177"/>
      <c r="J450" s="12" t="s">
        <v>127</v>
      </c>
      <c r="K450" s="8" t="s">
        <v>128</v>
      </c>
      <c r="L450" s="8" t="s">
        <v>85</v>
      </c>
      <c r="M450" s="73">
        <v>28</v>
      </c>
      <c r="N450" s="187"/>
      <c r="O450" s="173"/>
      <c r="P450" s="177"/>
      <c r="Q450" s="177"/>
      <c r="R450" s="180"/>
      <c r="S450" s="180"/>
      <c r="T450" s="182"/>
      <c r="U450" s="182"/>
      <c r="V450" s="200"/>
      <c r="W450" s="185"/>
      <c r="X450" s="185"/>
      <c r="Y450" s="200"/>
      <c r="Z450" s="185"/>
      <c r="AA450" s="185"/>
      <c r="AB450" s="200"/>
      <c r="AC450" s="187"/>
      <c r="AD450" s="190"/>
      <c r="AE450" s="190"/>
      <c r="AF450" s="177"/>
      <c r="AG450" s="187"/>
      <c r="AH450" s="379"/>
      <c r="AI450" s="356"/>
      <c r="AJ450" s="177"/>
    </row>
    <row r="451" spans="2:36" s="36" customFormat="1" ht="132" customHeight="1" x14ac:dyDescent="0.35">
      <c r="B451" s="171" t="s">
        <v>267</v>
      </c>
      <c r="C451" s="171" t="s">
        <v>270</v>
      </c>
      <c r="D451" s="171" t="s">
        <v>106</v>
      </c>
      <c r="E451" s="175" t="s">
        <v>67</v>
      </c>
      <c r="F451" s="175" t="s">
        <v>134</v>
      </c>
      <c r="G451" s="175" t="s">
        <v>147</v>
      </c>
      <c r="H451" s="171" t="s">
        <v>70</v>
      </c>
      <c r="I451" s="171" t="s">
        <v>79</v>
      </c>
      <c r="J451" s="52" t="s">
        <v>215</v>
      </c>
      <c r="K451" s="23" t="s">
        <v>107</v>
      </c>
      <c r="L451" s="23" t="s">
        <v>86</v>
      </c>
      <c r="M451" s="23">
        <v>40</v>
      </c>
      <c r="N451" s="223" t="s">
        <v>108</v>
      </c>
      <c r="O451" s="171" t="s">
        <v>268</v>
      </c>
      <c r="P451" s="171" t="s">
        <v>75</v>
      </c>
      <c r="Q451" s="171" t="s">
        <v>76</v>
      </c>
      <c r="R451" s="229" t="s">
        <v>77</v>
      </c>
      <c r="S451" s="229" t="s">
        <v>109</v>
      </c>
      <c r="T451" s="208">
        <f>V451+Y451</f>
        <v>370000</v>
      </c>
      <c r="U451" s="208" t="s">
        <v>79</v>
      </c>
      <c r="V451" s="231">
        <v>314500</v>
      </c>
      <c r="W451" s="231" t="s">
        <v>79</v>
      </c>
      <c r="X451" s="231" t="s">
        <v>79</v>
      </c>
      <c r="Y451" s="231">
        <v>55500</v>
      </c>
      <c r="Z451" s="231" t="s">
        <v>98</v>
      </c>
      <c r="AA451" s="231" t="s">
        <v>79</v>
      </c>
      <c r="AB451" s="231">
        <v>30000</v>
      </c>
      <c r="AC451" s="223" t="s">
        <v>149</v>
      </c>
      <c r="AD451" s="188" t="s">
        <v>79</v>
      </c>
      <c r="AE451" s="188">
        <f>V451+Y451</f>
        <v>370000</v>
      </c>
      <c r="AF451" s="223" t="s">
        <v>79</v>
      </c>
      <c r="AG451" s="223" t="s">
        <v>33</v>
      </c>
      <c r="AH451" s="223" t="s">
        <v>161</v>
      </c>
      <c r="AI451" s="223" t="s">
        <v>700</v>
      </c>
      <c r="AJ451" s="213"/>
    </row>
    <row r="452" spans="2:36" s="36" customFormat="1" ht="86.15" customHeight="1" x14ac:dyDescent="0.35">
      <c r="B452" s="171"/>
      <c r="C452" s="171"/>
      <c r="D452" s="171"/>
      <c r="E452" s="175"/>
      <c r="F452" s="175"/>
      <c r="G452" s="175"/>
      <c r="H452" s="171"/>
      <c r="I452" s="171"/>
      <c r="J452" s="12" t="s">
        <v>111</v>
      </c>
      <c r="K452" s="8" t="s">
        <v>112</v>
      </c>
      <c r="L452" s="8" t="s">
        <v>85</v>
      </c>
      <c r="M452" s="8">
        <v>2</v>
      </c>
      <c r="N452" s="223"/>
      <c r="O452" s="171"/>
      <c r="P452" s="171"/>
      <c r="Q452" s="171"/>
      <c r="R452" s="229"/>
      <c r="S452" s="229"/>
      <c r="T452" s="208"/>
      <c r="U452" s="208"/>
      <c r="V452" s="231"/>
      <c r="W452" s="231"/>
      <c r="X452" s="231"/>
      <c r="Y452" s="231"/>
      <c r="Z452" s="231"/>
      <c r="AA452" s="231"/>
      <c r="AB452" s="231"/>
      <c r="AC452" s="223"/>
      <c r="AD452" s="188"/>
      <c r="AE452" s="188"/>
      <c r="AF452" s="171"/>
      <c r="AG452" s="223"/>
      <c r="AH452" s="223"/>
      <c r="AI452" s="223"/>
      <c r="AJ452" s="171"/>
    </row>
    <row r="453" spans="2:36" s="36" customFormat="1" ht="59.15" customHeight="1" x14ac:dyDescent="0.35">
      <c r="B453" s="172"/>
      <c r="C453" s="172"/>
      <c r="D453" s="172"/>
      <c r="E453" s="194"/>
      <c r="F453" s="194"/>
      <c r="G453" s="194"/>
      <c r="H453" s="172"/>
      <c r="I453" s="172"/>
      <c r="J453" s="12" t="s">
        <v>127</v>
      </c>
      <c r="K453" s="8" t="s">
        <v>128</v>
      </c>
      <c r="L453" s="8" t="s">
        <v>85</v>
      </c>
      <c r="M453" s="53">
        <v>232</v>
      </c>
      <c r="N453" s="186"/>
      <c r="O453" s="172"/>
      <c r="P453" s="172"/>
      <c r="Q453" s="172"/>
      <c r="R453" s="179"/>
      <c r="S453" s="179"/>
      <c r="T453" s="181"/>
      <c r="U453" s="181"/>
      <c r="V453" s="184"/>
      <c r="W453" s="184"/>
      <c r="X453" s="184"/>
      <c r="Y453" s="184"/>
      <c r="Z453" s="184"/>
      <c r="AA453" s="184"/>
      <c r="AB453" s="184"/>
      <c r="AC453" s="186"/>
      <c r="AD453" s="189"/>
      <c r="AE453" s="189"/>
      <c r="AF453" s="172"/>
      <c r="AG453" s="186"/>
      <c r="AH453" s="186"/>
      <c r="AI453" s="186"/>
      <c r="AJ453" s="172"/>
    </row>
    <row r="454" spans="2:36" s="36" customFormat="1" ht="132" customHeight="1" x14ac:dyDescent="0.35">
      <c r="B454" s="177" t="s">
        <v>1036</v>
      </c>
      <c r="C454" s="245" t="s">
        <v>269</v>
      </c>
      <c r="D454" s="245" t="s">
        <v>106</v>
      </c>
      <c r="E454" s="283" t="s">
        <v>67</v>
      </c>
      <c r="F454" s="283" t="s">
        <v>134</v>
      </c>
      <c r="G454" s="283" t="s">
        <v>147</v>
      </c>
      <c r="H454" s="245" t="s">
        <v>70</v>
      </c>
      <c r="I454" s="245" t="s">
        <v>79</v>
      </c>
      <c r="J454" s="21" t="s">
        <v>215</v>
      </c>
      <c r="K454" s="29" t="s">
        <v>107</v>
      </c>
      <c r="L454" s="29" t="s">
        <v>86</v>
      </c>
      <c r="M454" s="29">
        <v>40</v>
      </c>
      <c r="N454" s="216" t="s">
        <v>108</v>
      </c>
      <c r="O454" s="245" t="s">
        <v>271</v>
      </c>
      <c r="P454" s="245" t="s">
        <v>75</v>
      </c>
      <c r="Q454" s="245" t="s">
        <v>76</v>
      </c>
      <c r="R454" s="284" t="s">
        <v>77</v>
      </c>
      <c r="S454" s="284" t="s">
        <v>109</v>
      </c>
      <c r="T454" s="220">
        <f>V454+Y454</f>
        <v>46250</v>
      </c>
      <c r="U454" s="220" t="s">
        <v>79</v>
      </c>
      <c r="V454" s="342">
        <v>39312.5</v>
      </c>
      <c r="W454" s="292" t="s">
        <v>79</v>
      </c>
      <c r="X454" s="292" t="s">
        <v>79</v>
      </c>
      <c r="Y454" s="292">
        <v>6937.5</v>
      </c>
      <c r="Z454" s="292" t="s">
        <v>98</v>
      </c>
      <c r="AA454" s="292" t="s">
        <v>79</v>
      </c>
      <c r="AB454" s="292">
        <v>3750</v>
      </c>
      <c r="AC454" s="216" t="s">
        <v>149</v>
      </c>
      <c r="AD454" s="321" t="s">
        <v>79</v>
      </c>
      <c r="AE454" s="321">
        <f>V454+Y454</f>
        <v>46250</v>
      </c>
      <c r="AF454" s="216" t="s">
        <v>79</v>
      </c>
      <c r="AG454" s="216" t="s">
        <v>33</v>
      </c>
      <c r="AH454" s="216" t="s">
        <v>161</v>
      </c>
      <c r="AI454" s="216" t="s">
        <v>162</v>
      </c>
      <c r="AJ454" s="216"/>
    </row>
    <row r="455" spans="2:36" s="36" customFormat="1" ht="86.15" customHeight="1" x14ac:dyDescent="0.35">
      <c r="B455" s="177"/>
      <c r="C455" s="245"/>
      <c r="D455" s="245"/>
      <c r="E455" s="283"/>
      <c r="F455" s="283"/>
      <c r="G455" s="283"/>
      <c r="H455" s="245"/>
      <c r="I455" s="245"/>
      <c r="J455" s="21" t="s">
        <v>111</v>
      </c>
      <c r="K455" s="29" t="s">
        <v>112</v>
      </c>
      <c r="L455" s="29" t="s">
        <v>85</v>
      </c>
      <c r="M455" s="29">
        <v>1</v>
      </c>
      <c r="N455" s="216"/>
      <c r="O455" s="245"/>
      <c r="P455" s="245"/>
      <c r="Q455" s="245"/>
      <c r="R455" s="284"/>
      <c r="S455" s="284"/>
      <c r="T455" s="220"/>
      <c r="U455" s="220"/>
      <c r="V455" s="373"/>
      <c r="W455" s="292"/>
      <c r="X455" s="292"/>
      <c r="Y455" s="292"/>
      <c r="Z455" s="292"/>
      <c r="AA455" s="292"/>
      <c r="AB455" s="292"/>
      <c r="AC455" s="216"/>
      <c r="AD455" s="321"/>
      <c r="AE455" s="321"/>
      <c r="AF455" s="245"/>
      <c r="AG455" s="216"/>
      <c r="AH455" s="216"/>
      <c r="AI455" s="216"/>
      <c r="AJ455" s="245"/>
    </row>
    <row r="456" spans="2:36" s="36" customFormat="1" ht="59.15" customHeight="1" x14ac:dyDescent="0.35">
      <c r="B456" s="177"/>
      <c r="C456" s="245"/>
      <c r="D456" s="245"/>
      <c r="E456" s="283"/>
      <c r="F456" s="283"/>
      <c r="G456" s="283"/>
      <c r="H456" s="245"/>
      <c r="I456" s="245"/>
      <c r="J456" s="21" t="s">
        <v>127</v>
      </c>
      <c r="K456" s="29" t="s">
        <v>128</v>
      </c>
      <c r="L456" s="29" t="s">
        <v>85</v>
      </c>
      <c r="M456" s="61">
        <v>22</v>
      </c>
      <c r="N456" s="216"/>
      <c r="O456" s="245"/>
      <c r="P456" s="245"/>
      <c r="Q456" s="245"/>
      <c r="R456" s="284"/>
      <c r="S456" s="284"/>
      <c r="T456" s="220"/>
      <c r="U456" s="220"/>
      <c r="V456" s="374"/>
      <c r="W456" s="292"/>
      <c r="X456" s="292"/>
      <c r="Y456" s="292"/>
      <c r="Z456" s="292"/>
      <c r="AA456" s="292"/>
      <c r="AB456" s="292"/>
      <c r="AC456" s="216"/>
      <c r="AD456" s="321"/>
      <c r="AE456" s="321"/>
      <c r="AF456" s="245"/>
      <c r="AG456" s="216"/>
      <c r="AH456" s="216"/>
      <c r="AI456" s="216"/>
      <c r="AJ456" s="245"/>
    </row>
    <row r="457" spans="2:36" s="36" customFormat="1" ht="132" customHeight="1" x14ac:dyDescent="0.35">
      <c r="B457" s="177" t="s">
        <v>272</v>
      </c>
      <c r="C457" s="177" t="s">
        <v>273</v>
      </c>
      <c r="D457" s="177" t="s">
        <v>106</v>
      </c>
      <c r="E457" s="176" t="s">
        <v>67</v>
      </c>
      <c r="F457" s="176" t="s">
        <v>134</v>
      </c>
      <c r="G457" s="176" t="s">
        <v>147</v>
      </c>
      <c r="H457" s="177" t="s">
        <v>70</v>
      </c>
      <c r="I457" s="177" t="s">
        <v>79</v>
      </c>
      <c r="J457" s="12" t="s">
        <v>215</v>
      </c>
      <c r="K457" s="8" t="s">
        <v>107</v>
      </c>
      <c r="L457" s="8" t="s">
        <v>86</v>
      </c>
      <c r="M457" s="8">
        <v>40</v>
      </c>
      <c r="N457" s="187" t="s">
        <v>108</v>
      </c>
      <c r="O457" s="177" t="s">
        <v>271</v>
      </c>
      <c r="P457" s="177" t="s">
        <v>75</v>
      </c>
      <c r="Q457" s="177" t="s">
        <v>76</v>
      </c>
      <c r="R457" s="180" t="s">
        <v>77</v>
      </c>
      <c r="S457" s="180" t="s">
        <v>109</v>
      </c>
      <c r="T457" s="182">
        <f>V457+Y457</f>
        <v>53500</v>
      </c>
      <c r="U457" s="182" t="s">
        <v>79</v>
      </c>
      <c r="V457" s="212">
        <v>45475</v>
      </c>
      <c r="W457" s="185" t="s">
        <v>79</v>
      </c>
      <c r="X457" s="185" t="s">
        <v>79</v>
      </c>
      <c r="Y457" s="185">
        <v>8025</v>
      </c>
      <c r="Z457" s="185" t="s">
        <v>98</v>
      </c>
      <c r="AA457" s="185" t="s">
        <v>79</v>
      </c>
      <c r="AB457" s="185">
        <v>4337.84</v>
      </c>
      <c r="AC457" s="187" t="s">
        <v>149</v>
      </c>
      <c r="AD457" s="190" t="s">
        <v>79</v>
      </c>
      <c r="AE457" s="190">
        <f>V457+Y457</f>
        <v>53500</v>
      </c>
      <c r="AF457" s="187" t="s">
        <v>79</v>
      </c>
      <c r="AG457" s="187" t="s">
        <v>33</v>
      </c>
      <c r="AH457" s="187" t="s">
        <v>161</v>
      </c>
      <c r="AI457" s="187" t="s">
        <v>162</v>
      </c>
      <c r="AJ457" s="187"/>
    </row>
    <row r="458" spans="2:36" s="36" customFormat="1" ht="86.15" customHeight="1" x14ac:dyDescent="0.35">
      <c r="B458" s="177"/>
      <c r="C458" s="177"/>
      <c r="D458" s="177"/>
      <c r="E458" s="176"/>
      <c r="F458" s="176"/>
      <c r="G458" s="176"/>
      <c r="H458" s="177"/>
      <c r="I458" s="177"/>
      <c r="J458" s="12" t="s">
        <v>111</v>
      </c>
      <c r="K458" s="8" t="s">
        <v>112</v>
      </c>
      <c r="L458" s="8" t="s">
        <v>85</v>
      </c>
      <c r="M458" s="8">
        <v>0</v>
      </c>
      <c r="N458" s="187"/>
      <c r="O458" s="177"/>
      <c r="P458" s="177"/>
      <c r="Q458" s="177"/>
      <c r="R458" s="180"/>
      <c r="S458" s="180"/>
      <c r="T458" s="182"/>
      <c r="U458" s="182"/>
      <c r="V458" s="231"/>
      <c r="W458" s="185"/>
      <c r="X458" s="185"/>
      <c r="Y458" s="185"/>
      <c r="Z458" s="185"/>
      <c r="AA458" s="185"/>
      <c r="AB458" s="185"/>
      <c r="AC458" s="187"/>
      <c r="AD458" s="190"/>
      <c r="AE458" s="190"/>
      <c r="AF458" s="177"/>
      <c r="AG458" s="187"/>
      <c r="AH458" s="187"/>
      <c r="AI458" s="187"/>
      <c r="AJ458" s="177"/>
    </row>
    <row r="459" spans="2:36" s="36" customFormat="1" ht="59.5" customHeight="1" x14ac:dyDescent="0.35">
      <c r="B459" s="177"/>
      <c r="C459" s="177"/>
      <c r="D459" s="177"/>
      <c r="E459" s="176"/>
      <c r="F459" s="176"/>
      <c r="G459" s="176"/>
      <c r="H459" s="177"/>
      <c r="I459" s="177"/>
      <c r="J459" s="12" t="s">
        <v>127</v>
      </c>
      <c r="K459" s="8" t="s">
        <v>128</v>
      </c>
      <c r="L459" s="8" t="s">
        <v>85</v>
      </c>
      <c r="M459" s="53">
        <v>25</v>
      </c>
      <c r="N459" s="187"/>
      <c r="O459" s="177"/>
      <c r="P459" s="177"/>
      <c r="Q459" s="177"/>
      <c r="R459" s="180"/>
      <c r="S459" s="180"/>
      <c r="T459" s="182"/>
      <c r="U459" s="182"/>
      <c r="V459" s="184"/>
      <c r="W459" s="185"/>
      <c r="X459" s="185"/>
      <c r="Y459" s="185"/>
      <c r="Z459" s="185"/>
      <c r="AA459" s="185"/>
      <c r="AB459" s="185"/>
      <c r="AC459" s="187"/>
      <c r="AD459" s="190"/>
      <c r="AE459" s="190"/>
      <c r="AF459" s="177"/>
      <c r="AG459" s="187"/>
      <c r="AH459" s="187"/>
      <c r="AI459" s="187"/>
      <c r="AJ459" s="177"/>
    </row>
    <row r="460" spans="2:36" ht="52" customHeight="1" x14ac:dyDescent="0.3">
      <c r="B460" s="177" t="s">
        <v>1037</v>
      </c>
      <c r="C460" s="245" t="s">
        <v>274</v>
      </c>
      <c r="D460" s="245" t="s">
        <v>66</v>
      </c>
      <c r="E460" s="283" t="s">
        <v>67</v>
      </c>
      <c r="F460" s="283" t="s">
        <v>132</v>
      </c>
      <c r="G460" s="283" t="s">
        <v>69</v>
      </c>
      <c r="H460" s="245" t="s">
        <v>70</v>
      </c>
      <c r="I460" s="245" t="s">
        <v>79</v>
      </c>
      <c r="J460" s="21" t="s">
        <v>113</v>
      </c>
      <c r="K460" s="29" t="s">
        <v>114</v>
      </c>
      <c r="L460" s="29" t="s">
        <v>115</v>
      </c>
      <c r="M460" s="29">
        <v>2</v>
      </c>
      <c r="N460" s="216" t="s">
        <v>108</v>
      </c>
      <c r="O460" s="245" t="s">
        <v>168</v>
      </c>
      <c r="P460" s="245" t="s">
        <v>75</v>
      </c>
      <c r="Q460" s="245" t="s">
        <v>76</v>
      </c>
      <c r="R460" s="284" t="s">
        <v>77</v>
      </c>
      <c r="S460" s="284" t="s">
        <v>109</v>
      </c>
      <c r="T460" s="220">
        <f>V460+Y460</f>
        <v>151940</v>
      </c>
      <c r="U460" s="220" t="s">
        <v>79</v>
      </c>
      <c r="V460" s="292">
        <v>129149</v>
      </c>
      <c r="W460" s="292" t="s">
        <v>79</v>
      </c>
      <c r="X460" s="292" t="s">
        <v>79</v>
      </c>
      <c r="Y460" s="292">
        <v>22791</v>
      </c>
      <c r="Z460" s="292" t="s">
        <v>79</v>
      </c>
      <c r="AA460" s="292" t="s">
        <v>79</v>
      </c>
      <c r="AB460" s="292">
        <v>12319.46</v>
      </c>
      <c r="AC460" s="216" t="s">
        <v>80</v>
      </c>
      <c r="AD460" s="321" t="s">
        <v>79</v>
      </c>
      <c r="AE460" s="321">
        <f>V460+Y460</f>
        <v>151940</v>
      </c>
      <c r="AF460" s="187" t="s">
        <v>79</v>
      </c>
      <c r="AG460" s="187" t="s">
        <v>33</v>
      </c>
      <c r="AH460" s="187" t="s">
        <v>161</v>
      </c>
      <c r="AI460" s="187" t="s">
        <v>162</v>
      </c>
      <c r="AJ460" s="187"/>
    </row>
    <row r="461" spans="2:36" ht="52" x14ac:dyDescent="0.3">
      <c r="B461" s="177"/>
      <c r="C461" s="245"/>
      <c r="D461" s="245"/>
      <c r="E461" s="283"/>
      <c r="F461" s="283"/>
      <c r="G461" s="283"/>
      <c r="H461" s="245"/>
      <c r="I461" s="245"/>
      <c r="J461" s="21" t="s">
        <v>116</v>
      </c>
      <c r="K461" s="29" t="s">
        <v>117</v>
      </c>
      <c r="L461" s="29" t="s">
        <v>85</v>
      </c>
      <c r="M461" s="29">
        <v>1</v>
      </c>
      <c r="N461" s="216"/>
      <c r="O461" s="245"/>
      <c r="P461" s="245"/>
      <c r="Q461" s="245"/>
      <c r="R461" s="284"/>
      <c r="S461" s="284"/>
      <c r="T461" s="220"/>
      <c r="U461" s="220"/>
      <c r="V461" s="292"/>
      <c r="W461" s="292"/>
      <c r="X461" s="292"/>
      <c r="Y461" s="292"/>
      <c r="Z461" s="292"/>
      <c r="AA461" s="292"/>
      <c r="AB461" s="292"/>
      <c r="AC461" s="216"/>
      <c r="AD461" s="321"/>
      <c r="AE461" s="321"/>
      <c r="AF461" s="177"/>
      <c r="AG461" s="187"/>
      <c r="AH461" s="187"/>
      <c r="AI461" s="187"/>
      <c r="AJ461" s="177"/>
    </row>
    <row r="462" spans="2:36" ht="39" x14ac:dyDescent="0.3">
      <c r="B462" s="177"/>
      <c r="C462" s="245"/>
      <c r="D462" s="245"/>
      <c r="E462" s="283"/>
      <c r="F462" s="283"/>
      <c r="G462" s="283"/>
      <c r="H462" s="245"/>
      <c r="I462" s="245"/>
      <c r="J462" s="21" t="s">
        <v>216</v>
      </c>
      <c r="K462" s="29" t="s">
        <v>118</v>
      </c>
      <c r="L462" s="29" t="s">
        <v>119</v>
      </c>
      <c r="M462" s="29">
        <v>1</v>
      </c>
      <c r="N462" s="216"/>
      <c r="O462" s="245"/>
      <c r="P462" s="245"/>
      <c r="Q462" s="245"/>
      <c r="R462" s="284"/>
      <c r="S462" s="284"/>
      <c r="T462" s="220"/>
      <c r="U462" s="220"/>
      <c r="V462" s="292"/>
      <c r="W462" s="292"/>
      <c r="X462" s="292"/>
      <c r="Y462" s="292"/>
      <c r="Z462" s="292"/>
      <c r="AA462" s="292"/>
      <c r="AB462" s="292"/>
      <c r="AC462" s="216"/>
      <c r="AD462" s="321"/>
      <c r="AE462" s="321"/>
      <c r="AF462" s="177"/>
      <c r="AG462" s="187"/>
      <c r="AH462" s="187"/>
      <c r="AI462" s="187"/>
      <c r="AJ462" s="177"/>
    </row>
    <row r="463" spans="2:36" ht="26" x14ac:dyDescent="0.3">
      <c r="B463" s="177"/>
      <c r="C463" s="245"/>
      <c r="D463" s="245"/>
      <c r="E463" s="283"/>
      <c r="F463" s="283"/>
      <c r="G463" s="283"/>
      <c r="H463" s="245"/>
      <c r="I463" s="245"/>
      <c r="J463" s="21" t="s">
        <v>120</v>
      </c>
      <c r="K463" s="29" t="s">
        <v>121</v>
      </c>
      <c r="L463" s="29" t="s">
        <v>119</v>
      </c>
      <c r="M463" s="61">
        <v>1</v>
      </c>
      <c r="N463" s="216"/>
      <c r="O463" s="245"/>
      <c r="P463" s="245"/>
      <c r="Q463" s="245"/>
      <c r="R463" s="284"/>
      <c r="S463" s="284"/>
      <c r="T463" s="220"/>
      <c r="U463" s="220"/>
      <c r="V463" s="292"/>
      <c r="W463" s="292"/>
      <c r="X463" s="292"/>
      <c r="Y463" s="292"/>
      <c r="Z463" s="292"/>
      <c r="AA463" s="292"/>
      <c r="AB463" s="292"/>
      <c r="AC463" s="216"/>
      <c r="AD463" s="321"/>
      <c r="AE463" s="321"/>
      <c r="AF463" s="177"/>
      <c r="AG463" s="187"/>
      <c r="AH463" s="187"/>
      <c r="AI463" s="187"/>
      <c r="AJ463" s="177"/>
    </row>
    <row r="464" spans="2:36" ht="52" customHeight="1" x14ac:dyDescent="0.3">
      <c r="B464" s="177" t="s">
        <v>275</v>
      </c>
      <c r="C464" s="177" t="s">
        <v>274</v>
      </c>
      <c r="D464" s="177" t="s">
        <v>66</v>
      </c>
      <c r="E464" s="176" t="s">
        <v>67</v>
      </c>
      <c r="F464" s="176" t="s">
        <v>132</v>
      </c>
      <c r="G464" s="176" t="s">
        <v>69</v>
      </c>
      <c r="H464" s="177" t="s">
        <v>70</v>
      </c>
      <c r="I464" s="177" t="s">
        <v>79</v>
      </c>
      <c r="J464" s="12" t="s">
        <v>113</v>
      </c>
      <c r="K464" s="8" t="s">
        <v>114</v>
      </c>
      <c r="L464" s="8" t="s">
        <v>115</v>
      </c>
      <c r="M464" s="8">
        <v>1.5</v>
      </c>
      <c r="N464" s="187" t="s">
        <v>108</v>
      </c>
      <c r="O464" s="177" t="s">
        <v>168</v>
      </c>
      <c r="P464" s="177" t="s">
        <v>75</v>
      </c>
      <c r="Q464" s="177" t="s">
        <v>76</v>
      </c>
      <c r="R464" s="180" t="s">
        <v>77</v>
      </c>
      <c r="S464" s="180" t="s">
        <v>109</v>
      </c>
      <c r="T464" s="182">
        <f>V464+Y464</f>
        <v>113954.99</v>
      </c>
      <c r="U464" s="182" t="s">
        <v>79</v>
      </c>
      <c r="V464" s="185">
        <v>96861.74</v>
      </c>
      <c r="W464" s="185" t="s">
        <v>79</v>
      </c>
      <c r="X464" s="185" t="s">
        <v>79</v>
      </c>
      <c r="Y464" s="185">
        <v>17093.25</v>
      </c>
      <c r="Z464" s="185" t="s">
        <v>79</v>
      </c>
      <c r="AA464" s="185" t="s">
        <v>79</v>
      </c>
      <c r="AB464" s="185">
        <v>9239.6</v>
      </c>
      <c r="AC464" s="187" t="s">
        <v>80</v>
      </c>
      <c r="AD464" s="190" t="s">
        <v>79</v>
      </c>
      <c r="AE464" s="190">
        <f>V464+Y464</f>
        <v>113954.99</v>
      </c>
      <c r="AF464" s="187" t="s">
        <v>79</v>
      </c>
      <c r="AG464" s="187" t="s">
        <v>33</v>
      </c>
      <c r="AH464" s="187" t="s">
        <v>161</v>
      </c>
      <c r="AI464" s="187" t="s">
        <v>162</v>
      </c>
      <c r="AJ464" s="187"/>
    </row>
    <row r="465" spans="2:36" ht="52" x14ac:dyDescent="0.3">
      <c r="B465" s="177"/>
      <c r="C465" s="177"/>
      <c r="D465" s="177"/>
      <c r="E465" s="176"/>
      <c r="F465" s="176"/>
      <c r="G465" s="176"/>
      <c r="H465" s="177"/>
      <c r="I465" s="177"/>
      <c r="J465" s="12" t="s">
        <v>116</v>
      </c>
      <c r="K465" s="8" t="s">
        <v>117</v>
      </c>
      <c r="L465" s="8" t="s">
        <v>85</v>
      </c>
      <c r="M465" s="8">
        <v>1</v>
      </c>
      <c r="N465" s="187"/>
      <c r="O465" s="177"/>
      <c r="P465" s="177"/>
      <c r="Q465" s="177"/>
      <c r="R465" s="180"/>
      <c r="S465" s="180"/>
      <c r="T465" s="182"/>
      <c r="U465" s="182"/>
      <c r="V465" s="185"/>
      <c r="W465" s="185"/>
      <c r="X465" s="185"/>
      <c r="Y465" s="185"/>
      <c r="Z465" s="185"/>
      <c r="AA465" s="185"/>
      <c r="AB465" s="185"/>
      <c r="AC465" s="187"/>
      <c r="AD465" s="190"/>
      <c r="AE465" s="190"/>
      <c r="AF465" s="177"/>
      <c r="AG465" s="187"/>
      <c r="AH465" s="187"/>
      <c r="AI465" s="187"/>
      <c r="AJ465" s="177"/>
    </row>
    <row r="466" spans="2:36" ht="39" x14ac:dyDescent="0.3">
      <c r="B466" s="177"/>
      <c r="C466" s="177"/>
      <c r="D466" s="177"/>
      <c r="E466" s="176"/>
      <c r="F466" s="176"/>
      <c r="G466" s="176"/>
      <c r="H466" s="177"/>
      <c r="I466" s="177"/>
      <c r="J466" s="12" t="s">
        <v>216</v>
      </c>
      <c r="K466" s="8" t="s">
        <v>118</v>
      </c>
      <c r="L466" s="8" t="s">
        <v>119</v>
      </c>
      <c r="M466" s="8">
        <v>1</v>
      </c>
      <c r="N466" s="187"/>
      <c r="O466" s="177"/>
      <c r="P466" s="177"/>
      <c r="Q466" s="177"/>
      <c r="R466" s="180"/>
      <c r="S466" s="180"/>
      <c r="T466" s="182"/>
      <c r="U466" s="182"/>
      <c r="V466" s="185"/>
      <c r="W466" s="185"/>
      <c r="X466" s="185"/>
      <c r="Y466" s="185"/>
      <c r="Z466" s="185"/>
      <c r="AA466" s="185"/>
      <c r="AB466" s="185"/>
      <c r="AC466" s="187"/>
      <c r="AD466" s="190"/>
      <c r="AE466" s="190"/>
      <c r="AF466" s="177"/>
      <c r="AG466" s="187"/>
      <c r="AH466" s="187"/>
      <c r="AI466" s="187"/>
      <c r="AJ466" s="177"/>
    </row>
    <row r="467" spans="2:36" ht="26" x14ac:dyDescent="0.3">
      <c r="B467" s="177"/>
      <c r="C467" s="177"/>
      <c r="D467" s="177"/>
      <c r="E467" s="176"/>
      <c r="F467" s="176"/>
      <c r="G467" s="176"/>
      <c r="H467" s="177"/>
      <c r="I467" s="177"/>
      <c r="J467" s="12" t="s">
        <v>120</v>
      </c>
      <c r="K467" s="8" t="s">
        <v>121</v>
      </c>
      <c r="L467" s="8" t="s">
        <v>119</v>
      </c>
      <c r="M467" s="53">
        <v>1</v>
      </c>
      <c r="N467" s="187"/>
      <c r="O467" s="177"/>
      <c r="P467" s="177"/>
      <c r="Q467" s="177"/>
      <c r="R467" s="180"/>
      <c r="S467" s="180"/>
      <c r="T467" s="182"/>
      <c r="U467" s="182"/>
      <c r="V467" s="185"/>
      <c r="W467" s="185"/>
      <c r="X467" s="185"/>
      <c r="Y467" s="185"/>
      <c r="Z467" s="185"/>
      <c r="AA467" s="185"/>
      <c r="AB467" s="185"/>
      <c r="AC467" s="187"/>
      <c r="AD467" s="190"/>
      <c r="AE467" s="190"/>
      <c r="AF467" s="177"/>
      <c r="AG467" s="187"/>
      <c r="AH467" s="187"/>
      <c r="AI467" s="187"/>
      <c r="AJ467" s="177"/>
    </row>
    <row r="468" spans="2:36" s="36" customFormat="1" ht="89.15" customHeight="1" x14ac:dyDescent="0.35">
      <c r="B468" s="177" t="s">
        <v>276</v>
      </c>
      <c r="C468" s="177" t="s">
        <v>277</v>
      </c>
      <c r="D468" s="177" t="s">
        <v>106</v>
      </c>
      <c r="E468" s="176" t="s">
        <v>67</v>
      </c>
      <c r="F468" s="176" t="s">
        <v>134</v>
      </c>
      <c r="G468" s="176" t="s">
        <v>147</v>
      </c>
      <c r="H468" s="177" t="s">
        <v>70</v>
      </c>
      <c r="I468" s="177" t="s">
        <v>79</v>
      </c>
      <c r="J468" s="30" t="s">
        <v>215</v>
      </c>
      <c r="K468" s="15" t="s">
        <v>107</v>
      </c>
      <c r="L468" s="15" t="s">
        <v>86</v>
      </c>
      <c r="M468" s="15">
        <v>40</v>
      </c>
      <c r="N468" s="187" t="s">
        <v>108</v>
      </c>
      <c r="O468" s="177" t="s">
        <v>268</v>
      </c>
      <c r="P468" s="177" t="s">
        <v>75</v>
      </c>
      <c r="Q468" s="177" t="s">
        <v>76</v>
      </c>
      <c r="R468" s="180" t="s">
        <v>77</v>
      </c>
      <c r="S468" s="180" t="s">
        <v>109</v>
      </c>
      <c r="T468" s="182">
        <f>V468+Y468</f>
        <v>43104.74</v>
      </c>
      <c r="U468" s="182" t="s">
        <v>79</v>
      </c>
      <c r="V468" s="212">
        <v>36639.03</v>
      </c>
      <c r="W468" s="185" t="s">
        <v>79</v>
      </c>
      <c r="X468" s="185" t="s">
        <v>79</v>
      </c>
      <c r="Y468" s="185">
        <v>6465.71</v>
      </c>
      <c r="Z468" s="185" t="s">
        <v>98</v>
      </c>
      <c r="AA468" s="185" t="s">
        <v>79</v>
      </c>
      <c r="AB468" s="185">
        <v>3494.98</v>
      </c>
      <c r="AC468" s="187" t="s">
        <v>149</v>
      </c>
      <c r="AD468" s="190" t="s">
        <v>79</v>
      </c>
      <c r="AE468" s="190">
        <f>V468+Y468</f>
        <v>43104.74</v>
      </c>
      <c r="AF468" s="187" t="s">
        <v>79</v>
      </c>
      <c r="AG468" s="187" t="s">
        <v>33</v>
      </c>
      <c r="AH468" s="187" t="s">
        <v>180</v>
      </c>
      <c r="AI468" s="187" t="s">
        <v>165</v>
      </c>
      <c r="AJ468" s="187"/>
    </row>
    <row r="469" spans="2:36" s="36" customFormat="1" ht="86.15" customHeight="1" x14ac:dyDescent="0.35">
      <c r="B469" s="177"/>
      <c r="C469" s="177"/>
      <c r="D469" s="177"/>
      <c r="E469" s="176"/>
      <c r="F469" s="176"/>
      <c r="G469" s="176"/>
      <c r="H469" s="177"/>
      <c r="I469" s="177"/>
      <c r="J469" s="12" t="s">
        <v>111</v>
      </c>
      <c r="K469" s="8" t="s">
        <v>112</v>
      </c>
      <c r="L469" s="8" t="s">
        <v>85</v>
      </c>
      <c r="M469" s="8">
        <v>1</v>
      </c>
      <c r="N469" s="187"/>
      <c r="O469" s="177"/>
      <c r="P469" s="177"/>
      <c r="Q469" s="177"/>
      <c r="R469" s="180"/>
      <c r="S469" s="180"/>
      <c r="T469" s="182"/>
      <c r="U469" s="182"/>
      <c r="V469" s="231"/>
      <c r="W469" s="185"/>
      <c r="X469" s="185"/>
      <c r="Y469" s="185"/>
      <c r="Z469" s="185"/>
      <c r="AA469" s="185"/>
      <c r="AB469" s="185"/>
      <c r="AC469" s="187"/>
      <c r="AD469" s="190"/>
      <c r="AE469" s="190"/>
      <c r="AF469" s="177"/>
      <c r="AG469" s="187"/>
      <c r="AH469" s="187"/>
      <c r="AI469" s="187"/>
      <c r="AJ469" s="177"/>
    </row>
    <row r="470" spans="2:36" s="36" customFormat="1" ht="88.5" customHeight="1" x14ac:dyDescent="0.35">
      <c r="B470" s="177"/>
      <c r="C470" s="177"/>
      <c r="D470" s="177"/>
      <c r="E470" s="176"/>
      <c r="F470" s="176"/>
      <c r="G470" s="176"/>
      <c r="H470" s="177"/>
      <c r="I470" s="177"/>
      <c r="J470" s="12" t="s">
        <v>127</v>
      </c>
      <c r="K470" s="8" t="s">
        <v>128</v>
      </c>
      <c r="L470" s="8" t="s">
        <v>85</v>
      </c>
      <c r="M470" s="53">
        <v>28</v>
      </c>
      <c r="N470" s="187"/>
      <c r="O470" s="177"/>
      <c r="P470" s="177"/>
      <c r="Q470" s="177"/>
      <c r="R470" s="180"/>
      <c r="S470" s="180"/>
      <c r="T470" s="182"/>
      <c r="U470" s="182"/>
      <c r="V470" s="184"/>
      <c r="W470" s="185"/>
      <c r="X470" s="185"/>
      <c r="Y470" s="185"/>
      <c r="Z470" s="185"/>
      <c r="AA470" s="185"/>
      <c r="AB470" s="185"/>
      <c r="AC470" s="187"/>
      <c r="AD470" s="190"/>
      <c r="AE470" s="190"/>
      <c r="AF470" s="177"/>
      <c r="AG470" s="187"/>
      <c r="AH470" s="187"/>
      <c r="AI470" s="187"/>
      <c r="AJ470" s="177"/>
    </row>
    <row r="471" spans="2:36" s="36" customFormat="1" ht="89.15" customHeight="1" x14ac:dyDescent="0.35">
      <c r="B471" s="177" t="s">
        <v>278</v>
      </c>
      <c r="C471" s="177" t="s">
        <v>269</v>
      </c>
      <c r="D471" s="177" t="s">
        <v>106</v>
      </c>
      <c r="E471" s="176" t="s">
        <v>67</v>
      </c>
      <c r="F471" s="176" t="s">
        <v>134</v>
      </c>
      <c r="G471" s="176" t="s">
        <v>147</v>
      </c>
      <c r="H471" s="177" t="s">
        <v>70</v>
      </c>
      <c r="I471" s="177" t="s">
        <v>79</v>
      </c>
      <c r="J471" s="30" t="s">
        <v>215</v>
      </c>
      <c r="K471" s="15" t="s">
        <v>107</v>
      </c>
      <c r="L471" s="15" t="s">
        <v>86</v>
      </c>
      <c r="M471" s="15">
        <v>40</v>
      </c>
      <c r="N471" s="187" t="s">
        <v>108</v>
      </c>
      <c r="O471" s="177" t="s">
        <v>279</v>
      </c>
      <c r="P471" s="177" t="s">
        <v>75</v>
      </c>
      <c r="Q471" s="177" t="s">
        <v>76</v>
      </c>
      <c r="R471" s="180" t="s">
        <v>77</v>
      </c>
      <c r="S471" s="180" t="s">
        <v>109</v>
      </c>
      <c r="T471" s="182">
        <f>V471+Y471</f>
        <v>85600</v>
      </c>
      <c r="U471" s="182" t="s">
        <v>79</v>
      </c>
      <c r="V471" s="212">
        <v>72760</v>
      </c>
      <c r="W471" s="185" t="s">
        <v>79</v>
      </c>
      <c r="X471" s="185" t="s">
        <v>79</v>
      </c>
      <c r="Y471" s="185">
        <v>12840</v>
      </c>
      <c r="Z471" s="185" t="s">
        <v>98</v>
      </c>
      <c r="AA471" s="185" t="s">
        <v>79</v>
      </c>
      <c r="AB471" s="185">
        <v>6940.55</v>
      </c>
      <c r="AC471" s="187" t="s">
        <v>149</v>
      </c>
      <c r="AD471" s="190" t="s">
        <v>79</v>
      </c>
      <c r="AE471" s="190">
        <f>V471+Y471</f>
        <v>85600</v>
      </c>
      <c r="AF471" s="187" t="s">
        <v>79</v>
      </c>
      <c r="AG471" s="187" t="s">
        <v>33</v>
      </c>
      <c r="AH471" s="187" t="s">
        <v>180</v>
      </c>
      <c r="AI471" s="187" t="s">
        <v>165</v>
      </c>
      <c r="AJ471" s="187"/>
    </row>
    <row r="472" spans="2:36" s="36" customFormat="1" ht="86.15" customHeight="1" x14ac:dyDescent="0.35">
      <c r="B472" s="177"/>
      <c r="C472" s="177"/>
      <c r="D472" s="177"/>
      <c r="E472" s="176"/>
      <c r="F472" s="176"/>
      <c r="G472" s="176"/>
      <c r="H472" s="177"/>
      <c r="I472" s="177"/>
      <c r="J472" s="12" t="s">
        <v>111</v>
      </c>
      <c r="K472" s="8" t="s">
        <v>112</v>
      </c>
      <c r="L472" s="8" t="s">
        <v>85</v>
      </c>
      <c r="M472" s="8">
        <v>1</v>
      </c>
      <c r="N472" s="187"/>
      <c r="O472" s="177"/>
      <c r="P472" s="177"/>
      <c r="Q472" s="177"/>
      <c r="R472" s="180"/>
      <c r="S472" s="180"/>
      <c r="T472" s="182"/>
      <c r="U472" s="182"/>
      <c r="V472" s="231"/>
      <c r="W472" s="185"/>
      <c r="X472" s="185"/>
      <c r="Y472" s="185"/>
      <c r="Z472" s="185"/>
      <c r="AA472" s="185"/>
      <c r="AB472" s="185"/>
      <c r="AC472" s="187"/>
      <c r="AD472" s="190"/>
      <c r="AE472" s="190"/>
      <c r="AF472" s="177"/>
      <c r="AG472" s="187"/>
      <c r="AH472" s="187"/>
      <c r="AI472" s="187"/>
      <c r="AJ472" s="177"/>
    </row>
    <row r="473" spans="2:36" s="36" customFormat="1" ht="88.5" customHeight="1" x14ac:dyDescent="0.35">
      <c r="B473" s="177"/>
      <c r="C473" s="177"/>
      <c r="D473" s="177"/>
      <c r="E473" s="176"/>
      <c r="F473" s="176"/>
      <c r="G473" s="176"/>
      <c r="H473" s="177"/>
      <c r="I473" s="177"/>
      <c r="J473" s="12" t="s">
        <v>127</v>
      </c>
      <c r="K473" s="8" t="s">
        <v>128</v>
      </c>
      <c r="L473" s="8" t="s">
        <v>85</v>
      </c>
      <c r="M473" s="53">
        <v>40</v>
      </c>
      <c r="N473" s="187"/>
      <c r="O473" s="177"/>
      <c r="P473" s="177"/>
      <c r="Q473" s="177"/>
      <c r="R473" s="180"/>
      <c r="S473" s="180"/>
      <c r="T473" s="182"/>
      <c r="U473" s="182"/>
      <c r="V473" s="184"/>
      <c r="W473" s="185"/>
      <c r="X473" s="185"/>
      <c r="Y473" s="185"/>
      <c r="Z473" s="185"/>
      <c r="AA473" s="185"/>
      <c r="AB473" s="185"/>
      <c r="AC473" s="187"/>
      <c r="AD473" s="190"/>
      <c r="AE473" s="190"/>
      <c r="AF473" s="177"/>
      <c r="AG473" s="187"/>
      <c r="AH473" s="187"/>
      <c r="AI473" s="187"/>
      <c r="AJ473" s="177"/>
    </row>
    <row r="474" spans="2:36" s="36" customFormat="1" ht="89.15" customHeight="1" x14ac:dyDescent="0.35">
      <c r="B474" s="177" t="s">
        <v>280</v>
      </c>
      <c r="C474" s="177" t="s">
        <v>281</v>
      </c>
      <c r="D474" s="177" t="s">
        <v>106</v>
      </c>
      <c r="E474" s="176" t="s">
        <v>67</v>
      </c>
      <c r="F474" s="176" t="s">
        <v>134</v>
      </c>
      <c r="G474" s="176" t="s">
        <v>147</v>
      </c>
      <c r="H474" s="177" t="s">
        <v>70</v>
      </c>
      <c r="I474" s="177" t="s">
        <v>79</v>
      </c>
      <c r="J474" s="290" t="s">
        <v>127</v>
      </c>
      <c r="K474" s="170" t="s">
        <v>128</v>
      </c>
      <c r="L474" s="170" t="s">
        <v>85</v>
      </c>
      <c r="M474" s="364">
        <v>5</v>
      </c>
      <c r="N474" s="187" t="s">
        <v>108</v>
      </c>
      <c r="O474" s="177" t="s">
        <v>282</v>
      </c>
      <c r="P474" s="177" t="s">
        <v>75</v>
      </c>
      <c r="Q474" s="177" t="s">
        <v>76</v>
      </c>
      <c r="R474" s="180" t="s">
        <v>77</v>
      </c>
      <c r="S474" s="180" t="s">
        <v>109</v>
      </c>
      <c r="T474" s="182">
        <f>V474+Y474</f>
        <v>64200</v>
      </c>
      <c r="U474" s="182" t="s">
        <v>79</v>
      </c>
      <c r="V474" s="212">
        <v>54570</v>
      </c>
      <c r="W474" s="185" t="s">
        <v>79</v>
      </c>
      <c r="X474" s="185" t="s">
        <v>79</v>
      </c>
      <c r="Y474" s="185">
        <v>9630</v>
      </c>
      <c r="Z474" s="185" t="s">
        <v>98</v>
      </c>
      <c r="AA474" s="185" t="s">
        <v>79</v>
      </c>
      <c r="AB474" s="185">
        <v>5205.41</v>
      </c>
      <c r="AC474" s="187" t="s">
        <v>149</v>
      </c>
      <c r="AD474" s="190" t="s">
        <v>79</v>
      </c>
      <c r="AE474" s="190">
        <f>V474+Y474</f>
        <v>64200</v>
      </c>
      <c r="AF474" s="187" t="s">
        <v>79</v>
      </c>
      <c r="AG474" s="187" t="s">
        <v>33</v>
      </c>
      <c r="AH474" s="187" t="s">
        <v>180</v>
      </c>
      <c r="AI474" s="187" t="s">
        <v>165</v>
      </c>
      <c r="AJ474" s="187"/>
    </row>
    <row r="475" spans="2:36" s="36" customFormat="1" ht="86.15" customHeight="1" x14ac:dyDescent="0.35">
      <c r="B475" s="177"/>
      <c r="C475" s="177"/>
      <c r="D475" s="177"/>
      <c r="E475" s="176"/>
      <c r="F475" s="176"/>
      <c r="G475" s="176"/>
      <c r="H475" s="177"/>
      <c r="I475" s="177"/>
      <c r="J475" s="352"/>
      <c r="K475" s="171"/>
      <c r="L475" s="171"/>
      <c r="M475" s="365"/>
      <c r="N475" s="187"/>
      <c r="O475" s="177"/>
      <c r="P475" s="177"/>
      <c r="Q475" s="177"/>
      <c r="R475" s="180"/>
      <c r="S475" s="180"/>
      <c r="T475" s="182"/>
      <c r="U475" s="182"/>
      <c r="V475" s="231"/>
      <c r="W475" s="185"/>
      <c r="X475" s="185"/>
      <c r="Y475" s="185"/>
      <c r="Z475" s="185"/>
      <c r="AA475" s="185"/>
      <c r="AB475" s="185"/>
      <c r="AC475" s="187"/>
      <c r="AD475" s="190"/>
      <c r="AE475" s="190"/>
      <c r="AF475" s="177"/>
      <c r="AG475" s="187"/>
      <c r="AH475" s="187"/>
      <c r="AI475" s="187"/>
      <c r="AJ475" s="177"/>
    </row>
    <row r="476" spans="2:36" s="36" customFormat="1" ht="83.15" customHeight="1" x14ac:dyDescent="0.35">
      <c r="B476" s="177"/>
      <c r="C476" s="177"/>
      <c r="D476" s="177"/>
      <c r="E476" s="176"/>
      <c r="F476" s="176"/>
      <c r="G476" s="176"/>
      <c r="H476" s="177"/>
      <c r="I476" s="177"/>
      <c r="J476" s="291"/>
      <c r="K476" s="172"/>
      <c r="L476" s="172"/>
      <c r="M476" s="366"/>
      <c r="N476" s="187"/>
      <c r="O476" s="177"/>
      <c r="P476" s="177"/>
      <c r="Q476" s="177"/>
      <c r="R476" s="180"/>
      <c r="S476" s="180"/>
      <c r="T476" s="182"/>
      <c r="U476" s="182"/>
      <c r="V476" s="184"/>
      <c r="W476" s="185"/>
      <c r="X476" s="185"/>
      <c r="Y476" s="185"/>
      <c r="Z476" s="185"/>
      <c r="AA476" s="185"/>
      <c r="AB476" s="185"/>
      <c r="AC476" s="187"/>
      <c r="AD476" s="190"/>
      <c r="AE476" s="190"/>
      <c r="AF476" s="177"/>
      <c r="AG476" s="187"/>
      <c r="AH476" s="187"/>
      <c r="AI476" s="187"/>
      <c r="AJ476" s="177"/>
    </row>
    <row r="477" spans="2:36" s="36" customFormat="1" ht="132" customHeight="1" x14ac:dyDescent="0.35">
      <c r="B477" s="177" t="s">
        <v>701</v>
      </c>
      <c r="C477" s="170" t="s">
        <v>702</v>
      </c>
      <c r="D477" s="177" t="s">
        <v>106</v>
      </c>
      <c r="E477" s="176" t="s">
        <v>67</v>
      </c>
      <c r="F477" s="176" t="s">
        <v>134</v>
      </c>
      <c r="G477" s="176" t="s">
        <v>147</v>
      </c>
      <c r="H477" s="177" t="s">
        <v>70</v>
      </c>
      <c r="I477" s="177" t="s">
        <v>79</v>
      </c>
      <c r="J477" s="30" t="s">
        <v>215</v>
      </c>
      <c r="K477" s="15" t="s">
        <v>107</v>
      </c>
      <c r="L477" s="15" t="s">
        <v>86</v>
      </c>
      <c r="M477" s="15">
        <v>40</v>
      </c>
      <c r="N477" s="18" t="s">
        <v>108</v>
      </c>
      <c r="O477" s="170" t="s">
        <v>271</v>
      </c>
      <c r="P477" s="177" t="s">
        <v>75</v>
      </c>
      <c r="Q477" s="177" t="s">
        <v>76</v>
      </c>
      <c r="R477" s="180" t="s">
        <v>77</v>
      </c>
      <c r="S477" s="180" t="s">
        <v>109</v>
      </c>
      <c r="T477" s="182">
        <f>V477+Y477</f>
        <v>53500</v>
      </c>
      <c r="U477" s="182" t="s">
        <v>79</v>
      </c>
      <c r="V477" s="212">
        <v>45475</v>
      </c>
      <c r="W477" s="185" t="s">
        <v>98</v>
      </c>
      <c r="X477" s="185" t="s">
        <v>98</v>
      </c>
      <c r="Y477" s="185">
        <v>8025</v>
      </c>
      <c r="Z477" s="185" t="s">
        <v>98</v>
      </c>
      <c r="AA477" s="185" t="s">
        <v>98</v>
      </c>
      <c r="AB477" s="185">
        <v>4337.84</v>
      </c>
      <c r="AC477" s="187" t="s">
        <v>149</v>
      </c>
      <c r="AD477" s="190" t="s">
        <v>79</v>
      </c>
      <c r="AE477" s="190">
        <f>V477+Y477</f>
        <v>53500</v>
      </c>
      <c r="AF477" s="187" t="s">
        <v>79</v>
      </c>
      <c r="AG477" s="187" t="s">
        <v>33</v>
      </c>
      <c r="AH477" s="187" t="s">
        <v>180</v>
      </c>
      <c r="AI477" s="187" t="s">
        <v>165</v>
      </c>
      <c r="AJ477" s="187"/>
    </row>
    <row r="478" spans="2:36" s="36" customFormat="1" ht="64" customHeight="1" x14ac:dyDescent="0.35">
      <c r="B478" s="177"/>
      <c r="C478" s="171"/>
      <c r="D478" s="177"/>
      <c r="E478" s="176"/>
      <c r="F478" s="176"/>
      <c r="G478" s="176"/>
      <c r="H478" s="177"/>
      <c r="I478" s="177"/>
      <c r="J478" s="12" t="s">
        <v>111</v>
      </c>
      <c r="K478" s="8" t="s">
        <v>112</v>
      </c>
      <c r="L478" s="8" t="s">
        <v>85</v>
      </c>
      <c r="M478" s="8">
        <v>1</v>
      </c>
      <c r="N478" s="18"/>
      <c r="O478" s="171"/>
      <c r="P478" s="177"/>
      <c r="Q478" s="177"/>
      <c r="R478" s="180"/>
      <c r="S478" s="180"/>
      <c r="T478" s="182"/>
      <c r="U478" s="182"/>
      <c r="V478" s="231"/>
      <c r="W478" s="185"/>
      <c r="X478" s="185"/>
      <c r="Y478" s="185"/>
      <c r="Z478" s="185"/>
      <c r="AA478" s="185"/>
      <c r="AB478" s="185"/>
      <c r="AC478" s="187"/>
      <c r="AD478" s="190"/>
      <c r="AE478" s="190"/>
      <c r="AF478" s="177"/>
      <c r="AG478" s="187"/>
      <c r="AH478" s="187"/>
      <c r="AI478" s="187"/>
      <c r="AJ478" s="177"/>
    </row>
    <row r="479" spans="2:36" s="36" customFormat="1" ht="124.5" customHeight="1" x14ac:dyDescent="0.35">
      <c r="B479" s="177"/>
      <c r="C479" s="172"/>
      <c r="D479" s="177"/>
      <c r="E479" s="176"/>
      <c r="F479" s="176"/>
      <c r="G479" s="176"/>
      <c r="H479" s="177"/>
      <c r="I479" s="177"/>
      <c r="J479" s="12" t="s">
        <v>127</v>
      </c>
      <c r="K479" s="8" t="s">
        <v>128</v>
      </c>
      <c r="L479" s="8" t="s">
        <v>85</v>
      </c>
      <c r="M479" s="53">
        <v>25</v>
      </c>
      <c r="N479" s="18"/>
      <c r="O479" s="172"/>
      <c r="P479" s="177"/>
      <c r="Q479" s="177"/>
      <c r="R479" s="180"/>
      <c r="S479" s="180"/>
      <c r="T479" s="182"/>
      <c r="U479" s="182"/>
      <c r="V479" s="184"/>
      <c r="W479" s="185"/>
      <c r="X479" s="185"/>
      <c r="Y479" s="185"/>
      <c r="Z479" s="185"/>
      <c r="AA479" s="185"/>
      <c r="AB479" s="185"/>
      <c r="AC479" s="187"/>
      <c r="AD479" s="190"/>
      <c r="AE479" s="190"/>
      <c r="AF479" s="177"/>
      <c r="AG479" s="187"/>
      <c r="AH479" s="187"/>
      <c r="AI479" s="187"/>
      <c r="AJ479" s="177"/>
    </row>
    <row r="480" spans="2:36" ht="52" customHeight="1" x14ac:dyDescent="0.3">
      <c r="B480" s="177" t="s">
        <v>1015</v>
      </c>
      <c r="C480" s="177" t="s">
        <v>274</v>
      </c>
      <c r="D480" s="177" t="s">
        <v>66</v>
      </c>
      <c r="E480" s="176" t="s">
        <v>67</v>
      </c>
      <c r="F480" s="176" t="s">
        <v>132</v>
      </c>
      <c r="G480" s="176" t="s">
        <v>69</v>
      </c>
      <c r="H480" s="177" t="s">
        <v>70</v>
      </c>
      <c r="I480" s="177" t="s">
        <v>79</v>
      </c>
      <c r="J480" s="12" t="s">
        <v>113</v>
      </c>
      <c r="K480" s="8" t="s">
        <v>114</v>
      </c>
      <c r="L480" s="8" t="s">
        <v>115</v>
      </c>
      <c r="M480" s="8">
        <v>2</v>
      </c>
      <c r="N480" s="187" t="s">
        <v>108</v>
      </c>
      <c r="O480" s="177" t="s">
        <v>168</v>
      </c>
      <c r="P480" s="177" t="s">
        <v>75</v>
      </c>
      <c r="Q480" s="177" t="s">
        <v>76</v>
      </c>
      <c r="R480" s="180" t="s">
        <v>77</v>
      </c>
      <c r="S480" s="180" t="s">
        <v>109</v>
      </c>
      <c r="T480" s="182">
        <f>V480+Y480</f>
        <v>151940</v>
      </c>
      <c r="U480" s="182" t="s">
        <v>79</v>
      </c>
      <c r="V480" s="185">
        <v>129149</v>
      </c>
      <c r="W480" s="185" t="s">
        <v>79</v>
      </c>
      <c r="X480" s="185" t="s">
        <v>79</v>
      </c>
      <c r="Y480" s="185">
        <v>22791</v>
      </c>
      <c r="Z480" s="185" t="s">
        <v>79</v>
      </c>
      <c r="AA480" s="185" t="s">
        <v>79</v>
      </c>
      <c r="AB480" s="185">
        <v>12319.46</v>
      </c>
      <c r="AC480" s="187" t="s">
        <v>80</v>
      </c>
      <c r="AD480" s="190" t="s">
        <v>79</v>
      </c>
      <c r="AE480" s="190">
        <f>V480+Y480</f>
        <v>151940</v>
      </c>
      <c r="AF480" s="187" t="s">
        <v>79</v>
      </c>
      <c r="AG480" s="187" t="s">
        <v>33</v>
      </c>
      <c r="AH480" s="187" t="s">
        <v>180</v>
      </c>
      <c r="AI480" s="187" t="s">
        <v>183</v>
      </c>
      <c r="AJ480" s="187"/>
    </row>
    <row r="481" spans="2:36" ht="52" x14ac:dyDescent="0.3">
      <c r="B481" s="177"/>
      <c r="C481" s="177"/>
      <c r="D481" s="177"/>
      <c r="E481" s="176"/>
      <c r="F481" s="176"/>
      <c r="G481" s="176"/>
      <c r="H481" s="177"/>
      <c r="I481" s="177"/>
      <c r="J481" s="12" t="s">
        <v>116</v>
      </c>
      <c r="K481" s="8" t="s">
        <v>117</v>
      </c>
      <c r="L481" s="8" t="s">
        <v>85</v>
      </c>
      <c r="M481" s="8">
        <v>1</v>
      </c>
      <c r="N481" s="187"/>
      <c r="O481" s="177"/>
      <c r="P481" s="177"/>
      <c r="Q481" s="177"/>
      <c r="R481" s="180"/>
      <c r="S481" s="180"/>
      <c r="T481" s="182"/>
      <c r="U481" s="182"/>
      <c r="V481" s="185"/>
      <c r="W481" s="185"/>
      <c r="X481" s="185"/>
      <c r="Y481" s="185"/>
      <c r="Z481" s="185"/>
      <c r="AA481" s="185"/>
      <c r="AB481" s="185"/>
      <c r="AC481" s="187"/>
      <c r="AD481" s="190"/>
      <c r="AE481" s="190"/>
      <c r="AF481" s="177"/>
      <c r="AG481" s="187"/>
      <c r="AH481" s="187"/>
      <c r="AI481" s="187"/>
      <c r="AJ481" s="177"/>
    </row>
    <row r="482" spans="2:36" ht="39" x14ac:dyDescent="0.3">
      <c r="B482" s="177"/>
      <c r="C482" s="177"/>
      <c r="D482" s="177"/>
      <c r="E482" s="176"/>
      <c r="F482" s="176"/>
      <c r="G482" s="176"/>
      <c r="H482" s="177"/>
      <c r="I482" s="177"/>
      <c r="J482" s="12" t="s">
        <v>216</v>
      </c>
      <c r="K482" s="8" t="s">
        <v>118</v>
      </c>
      <c r="L482" s="8" t="s">
        <v>119</v>
      </c>
      <c r="M482" s="8">
        <v>1</v>
      </c>
      <c r="N482" s="187"/>
      <c r="O482" s="177"/>
      <c r="P482" s="177"/>
      <c r="Q482" s="177"/>
      <c r="R482" s="180"/>
      <c r="S482" s="180"/>
      <c r="T482" s="182"/>
      <c r="U482" s="182"/>
      <c r="V482" s="185"/>
      <c r="W482" s="185"/>
      <c r="X482" s="185"/>
      <c r="Y482" s="185"/>
      <c r="Z482" s="185"/>
      <c r="AA482" s="185"/>
      <c r="AB482" s="185"/>
      <c r="AC482" s="187"/>
      <c r="AD482" s="190"/>
      <c r="AE482" s="190"/>
      <c r="AF482" s="177"/>
      <c r="AG482" s="187"/>
      <c r="AH482" s="187"/>
      <c r="AI482" s="187"/>
      <c r="AJ482" s="177"/>
    </row>
    <row r="483" spans="2:36" ht="42" customHeight="1" x14ac:dyDescent="0.3">
      <c r="B483" s="177"/>
      <c r="C483" s="177"/>
      <c r="D483" s="177"/>
      <c r="E483" s="176"/>
      <c r="F483" s="176"/>
      <c r="G483" s="176"/>
      <c r="H483" s="177"/>
      <c r="I483" s="177"/>
      <c r="J483" s="12" t="s">
        <v>120</v>
      </c>
      <c r="K483" s="8" t="s">
        <v>121</v>
      </c>
      <c r="L483" s="8" t="s">
        <v>119</v>
      </c>
      <c r="M483" s="8">
        <v>1</v>
      </c>
      <c r="N483" s="187"/>
      <c r="O483" s="177"/>
      <c r="P483" s="177"/>
      <c r="Q483" s="177"/>
      <c r="R483" s="180"/>
      <c r="S483" s="180"/>
      <c r="T483" s="182"/>
      <c r="U483" s="182"/>
      <c r="V483" s="185"/>
      <c r="W483" s="185"/>
      <c r="X483" s="185"/>
      <c r="Y483" s="185"/>
      <c r="Z483" s="185"/>
      <c r="AA483" s="185"/>
      <c r="AB483" s="185"/>
      <c r="AC483" s="187"/>
      <c r="AD483" s="190"/>
      <c r="AE483" s="190"/>
      <c r="AF483" s="177"/>
      <c r="AG483" s="187"/>
      <c r="AH483" s="187"/>
      <c r="AI483" s="187"/>
      <c r="AJ483" s="177"/>
    </row>
    <row r="484" spans="2:36" s="36" customFormat="1" ht="311.14999999999998" customHeight="1" x14ac:dyDescent="0.35">
      <c r="B484" s="8" t="s">
        <v>1016</v>
      </c>
      <c r="C484" s="15" t="s">
        <v>281</v>
      </c>
      <c r="D484" s="8" t="s">
        <v>106</v>
      </c>
      <c r="E484" s="11" t="s">
        <v>67</v>
      </c>
      <c r="F484" s="11" t="s">
        <v>134</v>
      </c>
      <c r="G484" s="11" t="s">
        <v>147</v>
      </c>
      <c r="H484" s="8" t="s">
        <v>70</v>
      </c>
      <c r="I484" s="8" t="s">
        <v>79</v>
      </c>
      <c r="J484" s="12" t="s">
        <v>127</v>
      </c>
      <c r="K484" s="8" t="s">
        <v>128</v>
      </c>
      <c r="L484" s="8" t="s">
        <v>85</v>
      </c>
      <c r="M484" s="8">
        <v>5</v>
      </c>
      <c r="N484" s="18" t="s">
        <v>108</v>
      </c>
      <c r="O484" s="15" t="s">
        <v>271</v>
      </c>
      <c r="P484" s="8" t="s">
        <v>75</v>
      </c>
      <c r="Q484" s="8" t="s">
        <v>76</v>
      </c>
      <c r="R484" s="51" t="s">
        <v>77</v>
      </c>
      <c r="S484" s="51" t="s">
        <v>109</v>
      </c>
      <c r="T484" s="13">
        <f>V484+Y484</f>
        <v>64199.99</v>
      </c>
      <c r="U484" s="13" t="s">
        <v>79</v>
      </c>
      <c r="V484" s="20">
        <v>54569.99</v>
      </c>
      <c r="W484" s="14" t="s">
        <v>98</v>
      </c>
      <c r="X484" s="14" t="s">
        <v>98</v>
      </c>
      <c r="Y484" s="14">
        <v>9630</v>
      </c>
      <c r="Z484" s="14" t="s">
        <v>98</v>
      </c>
      <c r="AA484" s="14" t="s">
        <v>98</v>
      </c>
      <c r="AB484" s="14">
        <v>5205.41</v>
      </c>
      <c r="AC484" s="9" t="s">
        <v>149</v>
      </c>
      <c r="AD484" s="166" t="s">
        <v>79</v>
      </c>
      <c r="AE484" s="166">
        <f>V484+Y484</f>
        <v>64199.99</v>
      </c>
      <c r="AF484" s="9" t="s">
        <v>79</v>
      </c>
      <c r="AG484" s="9" t="s">
        <v>33</v>
      </c>
      <c r="AH484" s="9" t="s">
        <v>256</v>
      </c>
      <c r="AI484" s="9" t="s">
        <v>257</v>
      </c>
      <c r="AJ484" s="9"/>
    </row>
    <row r="485" spans="2:36" s="36" customFormat="1" ht="124.5" customHeight="1" x14ac:dyDescent="0.35">
      <c r="B485" s="177" t="s">
        <v>656</v>
      </c>
      <c r="C485" s="170" t="s">
        <v>483</v>
      </c>
      <c r="D485" s="170" t="s">
        <v>106</v>
      </c>
      <c r="E485" s="174" t="s">
        <v>67</v>
      </c>
      <c r="F485" s="227" t="s">
        <v>134</v>
      </c>
      <c r="G485" s="174" t="s">
        <v>147</v>
      </c>
      <c r="H485" s="235" t="s">
        <v>70</v>
      </c>
      <c r="I485" s="235" t="s">
        <v>79</v>
      </c>
      <c r="J485" s="12" t="s">
        <v>127</v>
      </c>
      <c r="K485" s="8" t="s">
        <v>128</v>
      </c>
      <c r="L485" s="8" t="s">
        <v>85</v>
      </c>
      <c r="M485" s="53">
        <v>25</v>
      </c>
      <c r="N485" s="224" t="s">
        <v>108</v>
      </c>
      <c r="O485" s="170" t="s">
        <v>482</v>
      </c>
      <c r="P485" s="170" t="s">
        <v>75</v>
      </c>
      <c r="Q485" s="170" t="s">
        <v>76</v>
      </c>
      <c r="R485" s="228" t="s">
        <v>77</v>
      </c>
      <c r="S485" s="228" t="s">
        <v>109</v>
      </c>
      <c r="T485" s="207">
        <f>V485+Y485</f>
        <v>267500</v>
      </c>
      <c r="U485" s="207" t="s">
        <v>79</v>
      </c>
      <c r="V485" s="212">
        <v>227375</v>
      </c>
      <c r="W485" s="212" t="s">
        <v>98</v>
      </c>
      <c r="X485" s="212" t="s">
        <v>98</v>
      </c>
      <c r="Y485" s="212">
        <v>40125</v>
      </c>
      <c r="Z485" s="212" t="s">
        <v>98</v>
      </c>
      <c r="AA485" s="212" t="s">
        <v>79</v>
      </c>
      <c r="AB485" s="212">
        <v>120180.15</v>
      </c>
      <c r="AC485" s="213" t="s">
        <v>149</v>
      </c>
      <c r="AD485" s="274" t="s">
        <v>79</v>
      </c>
      <c r="AE485" s="274">
        <f>V485+Y485</f>
        <v>267500</v>
      </c>
      <c r="AF485" s="213" t="s">
        <v>79</v>
      </c>
      <c r="AG485" s="213" t="s">
        <v>33</v>
      </c>
      <c r="AH485" s="191" t="s">
        <v>161</v>
      </c>
      <c r="AI485" s="191" t="s">
        <v>162</v>
      </c>
      <c r="AJ485" s="213"/>
    </row>
    <row r="486" spans="2:36" s="36" customFormat="1" ht="64" customHeight="1" x14ac:dyDescent="0.35">
      <c r="B486" s="177"/>
      <c r="C486" s="171"/>
      <c r="D486" s="171"/>
      <c r="E486" s="175"/>
      <c r="F486" s="175"/>
      <c r="G486" s="175"/>
      <c r="H486" s="171"/>
      <c r="I486" s="171"/>
      <c r="J486" s="12" t="s">
        <v>111</v>
      </c>
      <c r="K486" s="8" t="s">
        <v>112</v>
      </c>
      <c r="L486" s="8" t="s">
        <v>85</v>
      </c>
      <c r="M486" s="8">
        <v>4</v>
      </c>
      <c r="N486" s="223"/>
      <c r="O486" s="171"/>
      <c r="P486" s="171"/>
      <c r="Q486" s="171"/>
      <c r="R486" s="229"/>
      <c r="S486" s="229"/>
      <c r="T486" s="208"/>
      <c r="U486" s="208"/>
      <c r="V486" s="231"/>
      <c r="W486" s="231"/>
      <c r="X486" s="231"/>
      <c r="Y486" s="231"/>
      <c r="Z486" s="231"/>
      <c r="AA486" s="231"/>
      <c r="AB486" s="231"/>
      <c r="AC486" s="223"/>
      <c r="AD486" s="188"/>
      <c r="AE486" s="188"/>
      <c r="AF486" s="171"/>
      <c r="AG486" s="223"/>
      <c r="AH486" s="191"/>
      <c r="AI486" s="191"/>
      <c r="AJ486" s="171"/>
    </row>
    <row r="487" spans="2:36" s="36" customFormat="1" ht="100" customHeight="1" x14ac:dyDescent="0.35">
      <c r="B487" s="177"/>
      <c r="C487" s="172"/>
      <c r="D487" s="172"/>
      <c r="E487" s="194"/>
      <c r="F487" s="194"/>
      <c r="G487" s="194"/>
      <c r="H487" s="172"/>
      <c r="I487" s="172"/>
      <c r="J487" s="12" t="s">
        <v>127</v>
      </c>
      <c r="K487" s="8" t="s">
        <v>128</v>
      </c>
      <c r="L487" s="8" t="s">
        <v>85</v>
      </c>
      <c r="M487" s="53">
        <v>125</v>
      </c>
      <c r="N487" s="186"/>
      <c r="O487" s="172"/>
      <c r="P487" s="172"/>
      <c r="Q487" s="172"/>
      <c r="R487" s="179"/>
      <c r="S487" s="179"/>
      <c r="T487" s="181"/>
      <c r="U487" s="181"/>
      <c r="V487" s="184"/>
      <c r="W487" s="184"/>
      <c r="X487" s="184"/>
      <c r="Y487" s="184"/>
      <c r="Z487" s="184"/>
      <c r="AA487" s="184"/>
      <c r="AB487" s="184"/>
      <c r="AC487" s="186"/>
      <c r="AD487" s="189"/>
      <c r="AE487" s="189"/>
      <c r="AF487" s="172"/>
      <c r="AG487" s="186"/>
      <c r="AH487" s="191"/>
      <c r="AI487" s="191"/>
      <c r="AJ487" s="172"/>
    </row>
    <row r="488" spans="2:36" s="36" customFormat="1" ht="132" customHeight="1" x14ac:dyDescent="0.35">
      <c r="B488" s="177" t="s">
        <v>657</v>
      </c>
      <c r="C488" s="177" t="s">
        <v>484</v>
      </c>
      <c r="D488" s="177" t="s">
        <v>106</v>
      </c>
      <c r="E488" s="176" t="s">
        <v>67</v>
      </c>
      <c r="F488" s="176" t="s">
        <v>134</v>
      </c>
      <c r="G488" s="176" t="s">
        <v>147</v>
      </c>
      <c r="H488" s="177" t="s">
        <v>70</v>
      </c>
      <c r="I488" s="177" t="s">
        <v>79</v>
      </c>
      <c r="J488" s="12" t="s">
        <v>215</v>
      </c>
      <c r="K488" s="8" t="s">
        <v>107</v>
      </c>
      <c r="L488" s="8" t="s">
        <v>86</v>
      </c>
      <c r="M488" s="8">
        <v>40</v>
      </c>
      <c r="N488" s="187" t="s">
        <v>108</v>
      </c>
      <c r="O488" s="192" t="s">
        <v>482</v>
      </c>
      <c r="P488" s="177" t="s">
        <v>75</v>
      </c>
      <c r="Q488" s="177" t="s">
        <v>76</v>
      </c>
      <c r="R488" s="180" t="s">
        <v>77</v>
      </c>
      <c r="S488" s="180" t="s">
        <v>109</v>
      </c>
      <c r="T488" s="182">
        <f>V488+Y488</f>
        <v>171200</v>
      </c>
      <c r="U488" s="182" t="s">
        <v>79</v>
      </c>
      <c r="V488" s="212">
        <v>145520</v>
      </c>
      <c r="W488" s="185" t="s">
        <v>98</v>
      </c>
      <c r="X488" s="185" t="s">
        <v>98</v>
      </c>
      <c r="Y488" s="185">
        <v>25680</v>
      </c>
      <c r="Z488" s="185" t="s">
        <v>98</v>
      </c>
      <c r="AA488" s="185" t="s">
        <v>98</v>
      </c>
      <c r="AB488" s="185">
        <v>76916</v>
      </c>
      <c r="AC488" s="187" t="s">
        <v>149</v>
      </c>
      <c r="AD488" s="190" t="s">
        <v>79</v>
      </c>
      <c r="AE488" s="190">
        <f>V488+Y488</f>
        <v>171200</v>
      </c>
      <c r="AF488" s="187" t="s">
        <v>79</v>
      </c>
      <c r="AG488" s="187" t="s">
        <v>33</v>
      </c>
      <c r="AH488" s="191" t="s">
        <v>161</v>
      </c>
      <c r="AI488" s="191" t="s">
        <v>162</v>
      </c>
      <c r="AJ488" s="187"/>
    </row>
    <row r="489" spans="2:36" s="36" customFormat="1" ht="86.15" customHeight="1" x14ac:dyDescent="0.35">
      <c r="B489" s="177"/>
      <c r="C489" s="177"/>
      <c r="D489" s="177"/>
      <c r="E489" s="176"/>
      <c r="F489" s="176"/>
      <c r="G489" s="176"/>
      <c r="H489" s="177"/>
      <c r="I489" s="177"/>
      <c r="J489" s="12" t="s">
        <v>111</v>
      </c>
      <c r="K489" s="8" t="s">
        <v>112</v>
      </c>
      <c r="L489" s="8" t="s">
        <v>85</v>
      </c>
      <c r="M489" s="8">
        <v>3</v>
      </c>
      <c r="N489" s="187"/>
      <c r="O489" s="192"/>
      <c r="P489" s="177"/>
      <c r="Q489" s="177"/>
      <c r="R489" s="180"/>
      <c r="S489" s="180"/>
      <c r="T489" s="182"/>
      <c r="U489" s="182"/>
      <c r="V489" s="231"/>
      <c r="W489" s="185"/>
      <c r="X489" s="185"/>
      <c r="Y489" s="185"/>
      <c r="Z489" s="185"/>
      <c r="AA489" s="185"/>
      <c r="AB489" s="185"/>
      <c r="AC489" s="187"/>
      <c r="AD489" s="190"/>
      <c r="AE489" s="190"/>
      <c r="AF489" s="177"/>
      <c r="AG489" s="187"/>
      <c r="AH489" s="191"/>
      <c r="AI489" s="191"/>
      <c r="AJ489" s="177"/>
    </row>
    <row r="490" spans="2:36" s="36" customFormat="1" ht="59.15" customHeight="1" x14ac:dyDescent="0.35">
      <c r="B490" s="177"/>
      <c r="C490" s="177"/>
      <c r="D490" s="177"/>
      <c r="E490" s="176"/>
      <c r="F490" s="176"/>
      <c r="G490" s="176"/>
      <c r="H490" s="177"/>
      <c r="I490" s="177"/>
      <c r="J490" s="12" t="s">
        <v>127</v>
      </c>
      <c r="K490" s="8" t="s">
        <v>128</v>
      </c>
      <c r="L490" s="8" t="s">
        <v>85</v>
      </c>
      <c r="M490" s="53">
        <v>80</v>
      </c>
      <c r="N490" s="187"/>
      <c r="O490" s="192"/>
      <c r="P490" s="177"/>
      <c r="Q490" s="177"/>
      <c r="R490" s="180"/>
      <c r="S490" s="180"/>
      <c r="T490" s="182"/>
      <c r="U490" s="182"/>
      <c r="V490" s="184"/>
      <c r="W490" s="185"/>
      <c r="X490" s="185"/>
      <c r="Y490" s="185"/>
      <c r="Z490" s="185"/>
      <c r="AA490" s="185"/>
      <c r="AB490" s="185"/>
      <c r="AC490" s="187"/>
      <c r="AD490" s="190"/>
      <c r="AE490" s="190"/>
      <c r="AF490" s="177"/>
      <c r="AG490" s="187"/>
      <c r="AH490" s="191"/>
      <c r="AI490" s="191"/>
      <c r="AJ490" s="177"/>
    </row>
    <row r="491" spans="2:36" s="36" customFormat="1" ht="132" customHeight="1" x14ac:dyDescent="0.35">
      <c r="B491" s="245" t="s">
        <v>896</v>
      </c>
      <c r="C491" s="245" t="s">
        <v>485</v>
      </c>
      <c r="D491" s="245" t="s">
        <v>106</v>
      </c>
      <c r="E491" s="283" t="s">
        <v>67</v>
      </c>
      <c r="F491" s="283" t="s">
        <v>134</v>
      </c>
      <c r="G491" s="283" t="s">
        <v>147</v>
      </c>
      <c r="H491" s="245" t="s">
        <v>70</v>
      </c>
      <c r="I491" s="245" t="s">
        <v>79</v>
      </c>
      <c r="J491" s="21" t="s">
        <v>215</v>
      </c>
      <c r="K491" s="29" t="s">
        <v>107</v>
      </c>
      <c r="L491" s="29" t="s">
        <v>86</v>
      </c>
      <c r="M491" s="29">
        <v>40</v>
      </c>
      <c r="N491" s="216" t="s">
        <v>108</v>
      </c>
      <c r="O491" s="320" t="s">
        <v>482</v>
      </c>
      <c r="P491" s="245" t="s">
        <v>75</v>
      </c>
      <c r="Q491" s="245" t="s">
        <v>76</v>
      </c>
      <c r="R491" s="284" t="s">
        <v>77</v>
      </c>
      <c r="S491" s="284" t="s">
        <v>109</v>
      </c>
      <c r="T491" s="220">
        <f>V491+Y491</f>
        <v>64200</v>
      </c>
      <c r="U491" s="220" t="s">
        <v>79</v>
      </c>
      <c r="V491" s="342">
        <v>54570</v>
      </c>
      <c r="W491" s="292" t="s">
        <v>98</v>
      </c>
      <c r="X491" s="292" t="s">
        <v>98</v>
      </c>
      <c r="Y491" s="292">
        <v>9630</v>
      </c>
      <c r="Z491" s="292" t="s">
        <v>98</v>
      </c>
      <c r="AA491" s="292" t="s">
        <v>98</v>
      </c>
      <c r="AB491" s="292">
        <v>28843.5</v>
      </c>
      <c r="AC491" s="216" t="s">
        <v>149</v>
      </c>
      <c r="AD491" s="321" t="s">
        <v>79</v>
      </c>
      <c r="AE491" s="321">
        <f>V491+Y491</f>
        <v>64200</v>
      </c>
      <c r="AF491" s="216" t="s">
        <v>79</v>
      </c>
      <c r="AG491" s="216" t="s">
        <v>33</v>
      </c>
      <c r="AH491" s="222" t="s">
        <v>180</v>
      </c>
      <c r="AI491" s="222" t="s">
        <v>164</v>
      </c>
      <c r="AJ491" s="216"/>
    </row>
    <row r="492" spans="2:36" s="36" customFormat="1" ht="86.15" customHeight="1" x14ac:dyDescent="0.35">
      <c r="B492" s="245"/>
      <c r="C492" s="245"/>
      <c r="D492" s="245"/>
      <c r="E492" s="283"/>
      <c r="F492" s="283"/>
      <c r="G492" s="283"/>
      <c r="H492" s="245"/>
      <c r="I492" s="245"/>
      <c r="J492" s="21" t="s">
        <v>111</v>
      </c>
      <c r="K492" s="29" t="s">
        <v>112</v>
      </c>
      <c r="L492" s="29" t="s">
        <v>85</v>
      </c>
      <c r="M492" s="29">
        <v>1</v>
      </c>
      <c r="N492" s="216"/>
      <c r="O492" s="320"/>
      <c r="P492" s="245"/>
      <c r="Q492" s="245"/>
      <c r="R492" s="284"/>
      <c r="S492" s="284"/>
      <c r="T492" s="220"/>
      <c r="U492" s="220"/>
      <c r="V492" s="373"/>
      <c r="W492" s="292"/>
      <c r="X492" s="292"/>
      <c r="Y492" s="292"/>
      <c r="Z492" s="292"/>
      <c r="AA492" s="292"/>
      <c r="AB492" s="292"/>
      <c r="AC492" s="216"/>
      <c r="AD492" s="321"/>
      <c r="AE492" s="321"/>
      <c r="AF492" s="245"/>
      <c r="AG492" s="216"/>
      <c r="AH492" s="222"/>
      <c r="AI492" s="222"/>
      <c r="AJ492" s="245"/>
    </row>
    <row r="493" spans="2:36" s="36" customFormat="1" ht="59.15" customHeight="1" x14ac:dyDescent="0.35">
      <c r="B493" s="245"/>
      <c r="C493" s="245"/>
      <c r="D493" s="245"/>
      <c r="E493" s="283"/>
      <c r="F493" s="283"/>
      <c r="G493" s="283"/>
      <c r="H493" s="245"/>
      <c r="I493" s="245"/>
      <c r="J493" s="21" t="s">
        <v>127</v>
      </c>
      <c r="K493" s="29" t="s">
        <v>128</v>
      </c>
      <c r="L493" s="29" t="s">
        <v>85</v>
      </c>
      <c r="M493" s="61">
        <v>30</v>
      </c>
      <c r="N493" s="216"/>
      <c r="O493" s="320"/>
      <c r="P493" s="245"/>
      <c r="Q493" s="245"/>
      <c r="R493" s="284"/>
      <c r="S493" s="284"/>
      <c r="T493" s="220"/>
      <c r="U493" s="220"/>
      <c r="V493" s="374"/>
      <c r="W493" s="292"/>
      <c r="X493" s="292"/>
      <c r="Y493" s="292"/>
      <c r="Z493" s="292"/>
      <c r="AA493" s="292"/>
      <c r="AB493" s="292"/>
      <c r="AC493" s="216"/>
      <c r="AD493" s="321"/>
      <c r="AE493" s="321"/>
      <c r="AF493" s="245"/>
      <c r="AG493" s="216"/>
      <c r="AH493" s="222"/>
      <c r="AI493" s="222"/>
      <c r="AJ493" s="245"/>
    </row>
    <row r="494" spans="2:36" s="36" customFormat="1" ht="132" customHeight="1" x14ac:dyDescent="0.35">
      <c r="B494" s="245" t="s">
        <v>897</v>
      </c>
      <c r="C494" s="245" t="s">
        <v>486</v>
      </c>
      <c r="D494" s="245" t="s">
        <v>106</v>
      </c>
      <c r="E494" s="283" t="s">
        <v>67</v>
      </c>
      <c r="F494" s="283" t="s">
        <v>134</v>
      </c>
      <c r="G494" s="283" t="s">
        <v>147</v>
      </c>
      <c r="H494" s="245" t="s">
        <v>70</v>
      </c>
      <c r="I494" s="245" t="s">
        <v>79</v>
      </c>
      <c r="J494" s="21" t="s">
        <v>215</v>
      </c>
      <c r="K494" s="29" t="s">
        <v>107</v>
      </c>
      <c r="L494" s="29" t="s">
        <v>86</v>
      </c>
      <c r="M494" s="29">
        <v>40</v>
      </c>
      <c r="N494" s="216" t="s">
        <v>108</v>
      </c>
      <c r="O494" s="320" t="s">
        <v>482</v>
      </c>
      <c r="P494" s="245" t="s">
        <v>75</v>
      </c>
      <c r="Q494" s="245" t="s">
        <v>76</v>
      </c>
      <c r="R494" s="284" t="s">
        <v>77</v>
      </c>
      <c r="S494" s="284" t="s">
        <v>109</v>
      </c>
      <c r="T494" s="220">
        <f>V494+Y494</f>
        <v>214000</v>
      </c>
      <c r="U494" s="220" t="s">
        <v>79</v>
      </c>
      <c r="V494" s="292">
        <v>181900</v>
      </c>
      <c r="W494" s="292" t="s">
        <v>98</v>
      </c>
      <c r="X494" s="292" t="s">
        <v>98</v>
      </c>
      <c r="Y494" s="292">
        <v>32100</v>
      </c>
      <c r="Z494" s="292" t="s">
        <v>98</v>
      </c>
      <c r="AA494" s="292" t="s">
        <v>98</v>
      </c>
      <c r="AB494" s="292">
        <v>96145</v>
      </c>
      <c r="AC494" s="216" t="s">
        <v>149</v>
      </c>
      <c r="AD494" s="321" t="s">
        <v>79</v>
      </c>
      <c r="AE494" s="321">
        <f>V494+Y494</f>
        <v>214000</v>
      </c>
      <c r="AF494" s="216" t="s">
        <v>79</v>
      </c>
      <c r="AG494" s="216" t="s">
        <v>33</v>
      </c>
      <c r="AH494" s="222" t="s">
        <v>165</v>
      </c>
      <c r="AI494" s="222" t="s">
        <v>183</v>
      </c>
      <c r="AJ494" s="216"/>
    </row>
    <row r="495" spans="2:36" s="36" customFormat="1" ht="86.15" customHeight="1" x14ac:dyDescent="0.35">
      <c r="B495" s="245"/>
      <c r="C495" s="245"/>
      <c r="D495" s="245"/>
      <c r="E495" s="283"/>
      <c r="F495" s="283"/>
      <c r="G495" s="283"/>
      <c r="H495" s="245"/>
      <c r="I495" s="245"/>
      <c r="J495" s="21" t="s">
        <v>111</v>
      </c>
      <c r="K495" s="29" t="s">
        <v>112</v>
      </c>
      <c r="L495" s="29" t="s">
        <v>85</v>
      </c>
      <c r="M495" s="29">
        <v>3</v>
      </c>
      <c r="N495" s="216"/>
      <c r="O495" s="320"/>
      <c r="P495" s="245"/>
      <c r="Q495" s="245"/>
      <c r="R495" s="284"/>
      <c r="S495" s="284"/>
      <c r="T495" s="220"/>
      <c r="U495" s="220"/>
      <c r="V495" s="292"/>
      <c r="W495" s="292"/>
      <c r="X495" s="292"/>
      <c r="Y495" s="292"/>
      <c r="Z495" s="292"/>
      <c r="AA495" s="292"/>
      <c r="AB495" s="292"/>
      <c r="AC495" s="216"/>
      <c r="AD495" s="321"/>
      <c r="AE495" s="321"/>
      <c r="AF495" s="245"/>
      <c r="AG495" s="216"/>
      <c r="AH495" s="222"/>
      <c r="AI495" s="222"/>
      <c r="AJ495" s="245"/>
    </row>
    <row r="496" spans="2:36" s="36" customFormat="1" ht="59.15" customHeight="1" x14ac:dyDescent="0.35">
      <c r="B496" s="245"/>
      <c r="C496" s="245"/>
      <c r="D496" s="245"/>
      <c r="E496" s="283"/>
      <c r="F496" s="283"/>
      <c r="G496" s="283"/>
      <c r="H496" s="245"/>
      <c r="I496" s="245"/>
      <c r="J496" s="21" t="s">
        <v>127</v>
      </c>
      <c r="K496" s="29" t="s">
        <v>128</v>
      </c>
      <c r="L496" s="29" t="s">
        <v>85</v>
      </c>
      <c r="M496" s="61">
        <v>100</v>
      </c>
      <c r="N496" s="216"/>
      <c r="O496" s="320"/>
      <c r="P496" s="245"/>
      <c r="Q496" s="245"/>
      <c r="R496" s="284"/>
      <c r="S496" s="284"/>
      <c r="T496" s="220"/>
      <c r="U496" s="220"/>
      <c r="V496" s="292"/>
      <c r="W496" s="292"/>
      <c r="X496" s="292"/>
      <c r="Y496" s="292"/>
      <c r="Z496" s="292"/>
      <c r="AA496" s="292"/>
      <c r="AB496" s="292"/>
      <c r="AC496" s="216"/>
      <c r="AD496" s="321"/>
      <c r="AE496" s="321"/>
      <c r="AF496" s="245"/>
      <c r="AG496" s="216"/>
      <c r="AH496" s="222"/>
      <c r="AI496" s="222"/>
      <c r="AJ496" s="245"/>
    </row>
    <row r="497" spans="2:36" s="36" customFormat="1" ht="112.5" customHeight="1" x14ac:dyDescent="0.35">
      <c r="B497" s="245" t="s">
        <v>898</v>
      </c>
      <c r="C497" s="245" t="s">
        <v>487</v>
      </c>
      <c r="D497" s="245" t="s">
        <v>106</v>
      </c>
      <c r="E497" s="283" t="s">
        <v>67</v>
      </c>
      <c r="F497" s="283" t="s">
        <v>134</v>
      </c>
      <c r="G497" s="283" t="s">
        <v>147</v>
      </c>
      <c r="H497" s="245" t="s">
        <v>70</v>
      </c>
      <c r="I497" s="245" t="s">
        <v>79</v>
      </c>
      <c r="J497" s="21" t="s">
        <v>215</v>
      </c>
      <c r="K497" s="29" t="s">
        <v>107</v>
      </c>
      <c r="L497" s="29" t="s">
        <v>86</v>
      </c>
      <c r="M497" s="29">
        <v>40</v>
      </c>
      <c r="N497" s="216" t="s">
        <v>108</v>
      </c>
      <c r="O497" s="320" t="s">
        <v>482</v>
      </c>
      <c r="P497" s="245" t="s">
        <v>75</v>
      </c>
      <c r="Q497" s="245" t="s">
        <v>76</v>
      </c>
      <c r="R497" s="284" t="s">
        <v>77</v>
      </c>
      <c r="S497" s="284" t="s">
        <v>109</v>
      </c>
      <c r="T497" s="220">
        <f>V497+Y497</f>
        <v>32100</v>
      </c>
      <c r="U497" s="220" t="s">
        <v>79</v>
      </c>
      <c r="V497" s="292">
        <v>27285</v>
      </c>
      <c r="W497" s="292" t="s">
        <v>98</v>
      </c>
      <c r="X497" s="292" t="s">
        <v>98</v>
      </c>
      <c r="Y497" s="292">
        <v>4815</v>
      </c>
      <c r="Z497" s="292" t="s">
        <v>98</v>
      </c>
      <c r="AA497" s="292" t="s">
        <v>98</v>
      </c>
      <c r="AB497" s="292">
        <v>4815</v>
      </c>
      <c r="AC497" s="216" t="s">
        <v>149</v>
      </c>
      <c r="AD497" s="321" t="s">
        <v>79</v>
      </c>
      <c r="AE497" s="321">
        <f>V497+Y497</f>
        <v>32100</v>
      </c>
      <c r="AF497" s="216" t="s">
        <v>79</v>
      </c>
      <c r="AG497" s="216" t="s">
        <v>33</v>
      </c>
      <c r="AH497" s="222" t="s">
        <v>183</v>
      </c>
      <c r="AI497" s="222" t="s">
        <v>307</v>
      </c>
      <c r="AJ497" s="216"/>
    </row>
    <row r="498" spans="2:36" s="36" customFormat="1" ht="86.15" customHeight="1" x14ac:dyDescent="0.35">
      <c r="B498" s="245"/>
      <c r="C498" s="245"/>
      <c r="D498" s="245"/>
      <c r="E498" s="283"/>
      <c r="F498" s="283"/>
      <c r="G498" s="283"/>
      <c r="H498" s="245"/>
      <c r="I498" s="245"/>
      <c r="J498" s="21" t="s">
        <v>111</v>
      </c>
      <c r="K498" s="29" t="s">
        <v>112</v>
      </c>
      <c r="L498" s="29" t="s">
        <v>85</v>
      </c>
      <c r="M498" s="29">
        <v>1</v>
      </c>
      <c r="N498" s="216"/>
      <c r="O498" s="320"/>
      <c r="P498" s="245"/>
      <c r="Q498" s="245"/>
      <c r="R498" s="284"/>
      <c r="S498" s="284"/>
      <c r="T498" s="220"/>
      <c r="U498" s="220"/>
      <c r="V498" s="292"/>
      <c r="W498" s="292"/>
      <c r="X498" s="292"/>
      <c r="Y498" s="292"/>
      <c r="Z498" s="292"/>
      <c r="AA498" s="292"/>
      <c r="AB498" s="292"/>
      <c r="AC498" s="216"/>
      <c r="AD498" s="321"/>
      <c r="AE498" s="321"/>
      <c r="AF498" s="245"/>
      <c r="AG498" s="216"/>
      <c r="AH498" s="222"/>
      <c r="AI498" s="222"/>
      <c r="AJ498" s="245"/>
    </row>
    <row r="499" spans="2:36" s="36" customFormat="1" ht="59.15" customHeight="1" x14ac:dyDescent="0.35">
      <c r="B499" s="245"/>
      <c r="C499" s="245"/>
      <c r="D499" s="245"/>
      <c r="E499" s="283"/>
      <c r="F499" s="283"/>
      <c r="G499" s="283"/>
      <c r="H499" s="245"/>
      <c r="I499" s="245"/>
      <c r="J499" s="21" t="s">
        <v>127</v>
      </c>
      <c r="K499" s="29" t="s">
        <v>128</v>
      </c>
      <c r="L499" s="29" t="s">
        <v>85</v>
      </c>
      <c r="M499" s="61">
        <v>15</v>
      </c>
      <c r="N499" s="216"/>
      <c r="O499" s="320"/>
      <c r="P499" s="245"/>
      <c r="Q499" s="245"/>
      <c r="R499" s="284"/>
      <c r="S499" s="284"/>
      <c r="T499" s="220"/>
      <c r="U499" s="220"/>
      <c r="V499" s="292"/>
      <c r="W499" s="292"/>
      <c r="X499" s="292"/>
      <c r="Y499" s="292"/>
      <c r="Z499" s="292"/>
      <c r="AA499" s="292"/>
      <c r="AB499" s="292"/>
      <c r="AC499" s="216"/>
      <c r="AD499" s="321"/>
      <c r="AE499" s="321"/>
      <c r="AF499" s="245"/>
      <c r="AG499" s="216"/>
      <c r="AH499" s="222"/>
      <c r="AI499" s="222"/>
      <c r="AJ499" s="245"/>
    </row>
    <row r="500" spans="2:36" s="36" customFormat="1" ht="91" x14ac:dyDescent="0.35">
      <c r="B500" s="177" t="s">
        <v>658</v>
      </c>
      <c r="C500" s="177" t="s">
        <v>488</v>
      </c>
      <c r="D500" s="177" t="s">
        <v>106</v>
      </c>
      <c r="E500" s="176" t="s">
        <v>67</v>
      </c>
      <c r="F500" s="176" t="s">
        <v>134</v>
      </c>
      <c r="G500" s="176" t="s">
        <v>147</v>
      </c>
      <c r="H500" s="177" t="s">
        <v>70</v>
      </c>
      <c r="I500" s="177" t="s">
        <v>79</v>
      </c>
      <c r="J500" s="12" t="s">
        <v>215</v>
      </c>
      <c r="K500" s="8" t="s">
        <v>107</v>
      </c>
      <c r="L500" s="8" t="s">
        <v>86</v>
      </c>
      <c r="M500" s="8">
        <v>40</v>
      </c>
      <c r="N500" s="187" t="s">
        <v>108</v>
      </c>
      <c r="O500" s="192" t="s">
        <v>482</v>
      </c>
      <c r="P500" s="177" t="s">
        <v>75</v>
      </c>
      <c r="Q500" s="177" t="s">
        <v>76</v>
      </c>
      <c r="R500" s="180" t="s">
        <v>77</v>
      </c>
      <c r="S500" s="180" t="s">
        <v>109</v>
      </c>
      <c r="T500" s="182">
        <f>V500+Y500</f>
        <v>89880</v>
      </c>
      <c r="U500" s="182" t="s">
        <v>79</v>
      </c>
      <c r="V500" s="212">
        <v>76398</v>
      </c>
      <c r="W500" s="185" t="s">
        <v>98</v>
      </c>
      <c r="X500" s="185" t="s">
        <v>98</v>
      </c>
      <c r="Y500" s="185">
        <v>13482</v>
      </c>
      <c r="Z500" s="185" t="s">
        <v>98</v>
      </c>
      <c r="AA500" s="185" t="s">
        <v>98</v>
      </c>
      <c r="AB500" s="185">
        <v>40380.9</v>
      </c>
      <c r="AC500" s="187" t="s">
        <v>149</v>
      </c>
      <c r="AD500" s="190" t="s">
        <v>79</v>
      </c>
      <c r="AE500" s="190">
        <f>V500+Y500</f>
        <v>89880</v>
      </c>
      <c r="AF500" s="187" t="s">
        <v>79</v>
      </c>
      <c r="AG500" s="187" t="s">
        <v>33</v>
      </c>
      <c r="AH500" s="191" t="s">
        <v>241</v>
      </c>
      <c r="AI500" s="191" t="s">
        <v>165</v>
      </c>
      <c r="AJ500" s="187"/>
    </row>
    <row r="501" spans="2:36" s="36" customFormat="1" ht="86.15" customHeight="1" x14ac:dyDescent="0.35">
      <c r="B501" s="177"/>
      <c r="C501" s="177"/>
      <c r="D501" s="177"/>
      <c r="E501" s="176"/>
      <c r="F501" s="176"/>
      <c r="G501" s="176"/>
      <c r="H501" s="177"/>
      <c r="I501" s="177"/>
      <c r="J501" s="12" t="s">
        <v>111</v>
      </c>
      <c r="K501" s="8" t="s">
        <v>112</v>
      </c>
      <c r="L501" s="8" t="s">
        <v>85</v>
      </c>
      <c r="M501" s="8">
        <v>1</v>
      </c>
      <c r="N501" s="187"/>
      <c r="O501" s="192"/>
      <c r="P501" s="177"/>
      <c r="Q501" s="177"/>
      <c r="R501" s="180"/>
      <c r="S501" s="180"/>
      <c r="T501" s="182"/>
      <c r="U501" s="182"/>
      <c r="V501" s="231"/>
      <c r="W501" s="185"/>
      <c r="X501" s="185"/>
      <c r="Y501" s="185"/>
      <c r="Z501" s="185"/>
      <c r="AA501" s="185"/>
      <c r="AB501" s="185"/>
      <c r="AC501" s="187"/>
      <c r="AD501" s="190"/>
      <c r="AE501" s="190"/>
      <c r="AF501" s="177"/>
      <c r="AG501" s="187"/>
      <c r="AH501" s="191"/>
      <c r="AI501" s="191"/>
      <c r="AJ501" s="177"/>
    </row>
    <row r="502" spans="2:36" s="36" customFormat="1" ht="59.15" customHeight="1" x14ac:dyDescent="0.35">
      <c r="B502" s="177"/>
      <c r="C502" s="177"/>
      <c r="D502" s="177"/>
      <c r="E502" s="176"/>
      <c r="F502" s="176"/>
      <c r="G502" s="176"/>
      <c r="H502" s="177"/>
      <c r="I502" s="177"/>
      <c r="J502" s="12" t="s">
        <v>127</v>
      </c>
      <c r="K502" s="8" t="s">
        <v>128</v>
      </c>
      <c r="L502" s="8" t="s">
        <v>85</v>
      </c>
      <c r="M502" s="53">
        <v>7</v>
      </c>
      <c r="N502" s="187"/>
      <c r="O502" s="192"/>
      <c r="P502" s="177"/>
      <c r="Q502" s="177"/>
      <c r="R502" s="180"/>
      <c r="S502" s="180"/>
      <c r="T502" s="182"/>
      <c r="U502" s="182"/>
      <c r="V502" s="184"/>
      <c r="W502" s="185"/>
      <c r="X502" s="185"/>
      <c r="Y502" s="185"/>
      <c r="Z502" s="185"/>
      <c r="AA502" s="185"/>
      <c r="AB502" s="185"/>
      <c r="AC502" s="187"/>
      <c r="AD502" s="190"/>
      <c r="AE502" s="190"/>
      <c r="AF502" s="177"/>
      <c r="AG502" s="187"/>
      <c r="AH502" s="191"/>
      <c r="AI502" s="191"/>
      <c r="AJ502" s="177"/>
    </row>
    <row r="503" spans="2:36" ht="39" x14ac:dyDescent="0.3">
      <c r="B503" s="245" t="s">
        <v>932</v>
      </c>
      <c r="C503" s="245" t="s">
        <v>489</v>
      </c>
      <c r="D503" s="245" t="s">
        <v>66</v>
      </c>
      <c r="E503" s="283" t="s">
        <v>67</v>
      </c>
      <c r="F503" s="283" t="s">
        <v>132</v>
      </c>
      <c r="G503" s="283" t="s">
        <v>69</v>
      </c>
      <c r="H503" s="245" t="s">
        <v>70</v>
      </c>
      <c r="I503" s="245" t="s">
        <v>79</v>
      </c>
      <c r="J503" s="21" t="s">
        <v>113</v>
      </c>
      <c r="K503" s="29" t="s">
        <v>114</v>
      </c>
      <c r="L503" s="29" t="s">
        <v>115</v>
      </c>
      <c r="M503" s="29">
        <v>2</v>
      </c>
      <c r="N503" s="216" t="s">
        <v>108</v>
      </c>
      <c r="O503" s="245" t="s">
        <v>482</v>
      </c>
      <c r="P503" s="245" t="s">
        <v>75</v>
      </c>
      <c r="Q503" s="245" t="s">
        <v>76</v>
      </c>
      <c r="R503" s="284" t="s">
        <v>77</v>
      </c>
      <c r="S503" s="284" t="s">
        <v>109</v>
      </c>
      <c r="T503" s="220">
        <f>V503+Y503</f>
        <v>151940</v>
      </c>
      <c r="U503" s="220" t="s">
        <v>79</v>
      </c>
      <c r="V503" s="292">
        <v>129149</v>
      </c>
      <c r="W503" s="292" t="s">
        <v>98</v>
      </c>
      <c r="X503" s="292" t="s">
        <v>98</v>
      </c>
      <c r="Y503" s="342">
        <v>22791</v>
      </c>
      <c r="Z503" s="292" t="s">
        <v>98</v>
      </c>
      <c r="AA503" s="292" t="s">
        <v>98</v>
      </c>
      <c r="AB503" s="342">
        <v>68262.899999999994</v>
      </c>
      <c r="AC503" s="216" t="s">
        <v>80</v>
      </c>
      <c r="AD503" s="321" t="s">
        <v>79</v>
      </c>
      <c r="AE503" s="321">
        <f>V503+Y503</f>
        <v>151940</v>
      </c>
      <c r="AF503" s="245" t="s">
        <v>79</v>
      </c>
      <c r="AG503" s="216" t="s">
        <v>33</v>
      </c>
      <c r="AH503" s="222" t="s">
        <v>261</v>
      </c>
      <c r="AI503" s="222" t="s">
        <v>263</v>
      </c>
      <c r="AJ503" s="245"/>
    </row>
    <row r="504" spans="2:36" ht="68.150000000000006" customHeight="1" x14ac:dyDescent="0.3">
      <c r="B504" s="245"/>
      <c r="C504" s="245"/>
      <c r="D504" s="245"/>
      <c r="E504" s="283"/>
      <c r="F504" s="283"/>
      <c r="G504" s="283"/>
      <c r="H504" s="245"/>
      <c r="I504" s="245"/>
      <c r="J504" s="21" t="s">
        <v>116</v>
      </c>
      <c r="K504" s="29" t="s">
        <v>117</v>
      </c>
      <c r="L504" s="29" t="s">
        <v>85</v>
      </c>
      <c r="M504" s="29">
        <v>2</v>
      </c>
      <c r="N504" s="216"/>
      <c r="O504" s="245"/>
      <c r="P504" s="245"/>
      <c r="Q504" s="245"/>
      <c r="R504" s="284"/>
      <c r="S504" s="284"/>
      <c r="T504" s="220"/>
      <c r="U504" s="220"/>
      <c r="V504" s="292"/>
      <c r="W504" s="292"/>
      <c r="X504" s="292"/>
      <c r="Y504" s="373"/>
      <c r="Z504" s="292"/>
      <c r="AA504" s="292"/>
      <c r="AB504" s="373"/>
      <c r="AC504" s="216"/>
      <c r="AD504" s="321"/>
      <c r="AE504" s="321"/>
      <c r="AF504" s="245"/>
      <c r="AG504" s="216"/>
      <c r="AH504" s="222"/>
      <c r="AI504" s="222"/>
      <c r="AJ504" s="245"/>
    </row>
    <row r="505" spans="2:36" ht="51" customHeight="1" x14ac:dyDescent="0.3">
      <c r="B505" s="245"/>
      <c r="C505" s="245"/>
      <c r="D505" s="245"/>
      <c r="E505" s="283"/>
      <c r="F505" s="283"/>
      <c r="G505" s="283"/>
      <c r="H505" s="245"/>
      <c r="I505" s="245"/>
      <c r="J505" s="21" t="s">
        <v>216</v>
      </c>
      <c r="K505" s="29" t="s">
        <v>118</v>
      </c>
      <c r="L505" s="29" t="s">
        <v>119</v>
      </c>
      <c r="M505" s="29">
        <v>2</v>
      </c>
      <c r="N505" s="216"/>
      <c r="O505" s="245"/>
      <c r="P505" s="245"/>
      <c r="Q505" s="245"/>
      <c r="R505" s="284"/>
      <c r="S505" s="284"/>
      <c r="T505" s="220"/>
      <c r="U505" s="220"/>
      <c r="V505" s="292"/>
      <c r="W505" s="292"/>
      <c r="X505" s="292"/>
      <c r="Y505" s="373"/>
      <c r="Z505" s="292"/>
      <c r="AA505" s="292"/>
      <c r="AB505" s="373"/>
      <c r="AC505" s="216"/>
      <c r="AD505" s="321"/>
      <c r="AE505" s="321"/>
      <c r="AF505" s="245"/>
      <c r="AG505" s="216"/>
      <c r="AH505" s="222"/>
      <c r="AI505" s="222"/>
      <c r="AJ505" s="245"/>
    </row>
    <row r="506" spans="2:36" ht="40" customHeight="1" x14ac:dyDescent="0.3">
      <c r="B506" s="217"/>
      <c r="C506" s="217"/>
      <c r="D506" s="245"/>
      <c r="E506" s="283"/>
      <c r="F506" s="325"/>
      <c r="G506" s="325"/>
      <c r="H506" s="245"/>
      <c r="I506" s="245"/>
      <c r="J506" s="57" t="s">
        <v>120</v>
      </c>
      <c r="K506" s="56" t="s">
        <v>121</v>
      </c>
      <c r="L506" s="56" t="s">
        <v>119</v>
      </c>
      <c r="M506" s="58">
        <v>2</v>
      </c>
      <c r="N506" s="216"/>
      <c r="O506" s="217"/>
      <c r="P506" s="245"/>
      <c r="Q506" s="245"/>
      <c r="R506" s="284"/>
      <c r="S506" s="284"/>
      <c r="T506" s="355"/>
      <c r="U506" s="355"/>
      <c r="V506" s="342"/>
      <c r="W506" s="342"/>
      <c r="X506" s="342"/>
      <c r="Y506" s="373"/>
      <c r="Z506" s="342"/>
      <c r="AA506" s="342"/>
      <c r="AB506" s="373"/>
      <c r="AC506" s="239"/>
      <c r="AD506" s="321"/>
      <c r="AE506" s="455"/>
      <c r="AF506" s="217"/>
      <c r="AG506" s="239"/>
      <c r="AH506" s="222"/>
      <c r="AI506" s="222"/>
      <c r="AJ506" s="245"/>
    </row>
    <row r="507" spans="2:36" s="78" customFormat="1" ht="91" x14ac:dyDescent="0.3">
      <c r="B507" s="177" t="s">
        <v>888</v>
      </c>
      <c r="C507" s="177" t="s">
        <v>889</v>
      </c>
      <c r="D507" s="177" t="s">
        <v>66</v>
      </c>
      <c r="E507" s="176" t="s">
        <v>67</v>
      </c>
      <c r="F507" s="176" t="s">
        <v>134</v>
      </c>
      <c r="G507" s="176" t="s">
        <v>147</v>
      </c>
      <c r="H507" s="177" t="s">
        <v>70</v>
      </c>
      <c r="I507" s="177" t="s">
        <v>79</v>
      </c>
      <c r="J507" s="12" t="s">
        <v>215</v>
      </c>
      <c r="K507" s="8" t="s">
        <v>107</v>
      </c>
      <c r="L507" s="8" t="s">
        <v>86</v>
      </c>
      <c r="M507" s="8">
        <v>40</v>
      </c>
      <c r="N507" s="187" t="s">
        <v>108</v>
      </c>
      <c r="O507" s="177" t="s">
        <v>482</v>
      </c>
      <c r="P507" s="177" t="s">
        <v>75</v>
      </c>
      <c r="Q507" s="177" t="s">
        <v>76</v>
      </c>
      <c r="R507" s="180" t="s">
        <v>77</v>
      </c>
      <c r="S507" s="180" t="s">
        <v>109</v>
      </c>
      <c r="T507" s="182">
        <f>V507+Y507</f>
        <v>214000</v>
      </c>
      <c r="U507" s="182" t="s">
        <v>79</v>
      </c>
      <c r="V507" s="185">
        <v>181900</v>
      </c>
      <c r="W507" s="185" t="s">
        <v>98</v>
      </c>
      <c r="X507" s="185" t="s">
        <v>98</v>
      </c>
      <c r="Y507" s="185">
        <v>32100</v>
      </c>
      <c r="Z507" s="185" t="s">
        <v>98</v>
      </c>
      <c r="AA507" s="185" t="s">
        <v>98</v>
      </c>
      <c r="AB507" s="185">
        <v>96145</v>
      </c>
      <c r="AC507" s="187" t="s">
        <v>149</v>
      </c>
      <c r="AD507" s="190" t="s">
        <v>79</v>
      </c>
      <c r="AE507" s="190">
        <f>V507+Y507</f>
        <v>214000</v>
      </c>
      <c r="AF507" s="187" t="s">
        <v>79</v>
      </c>
      <c r="AG507" s="187" t="s">
        <v>33</v>
      </c>
      <c r="AH507" s="187" t="s">
        <v>180</v>
      </c>
      <c r="AI507" s="187" t="s">
        <v>165</v>
      </c>
      <c r="AJ507" s="187"/>
    </row>
    <row r="508" spans="2:36" s="78" customFormat="1" ht="52" x14ac:dyDescent="0.3">
      <c r="B508" s="177"/>
      <c r="C508" s="177"/>
      <c r="D508" s="177"/>
      <c r="E508" s="176"/>
      <c r="F508" s="176"/>
      <c r="G508" s="176"/>
      <c r="H508" s="177"/>
      <c r="I508" s="177"/>
      <c r="J508" s="12" t="s">
        <v>111</v>
      </c>
      <c r="K508" s="8" t="s">
        <v>112</v>
      </c>
      <c r="L508" s="8" t="s">
        <v>85</v>
      </c>
      <c r="M508" s="8">
        <v>3</v>
      </c>
      <c r="N508" s="187"/>
      <c r="O508" s="177"/>
      <c r="P508" s="177"/>
      <c r="Q508" s="177"/>
      <c r="R508" s="180"/>
      <c r="S508" s="180"/>
      <c r="T508" s="182"/>
      <c r="U508" s="182"/>
      <c r="V508" s="185"/>
      <c r="W508" s="185"/>
      <c r="X508" s="185"/>
      <c r="Y508" s="185"/>
      <c r="Z508" s="185"/>
      <c r="AA508" s="185"/>
      <c r="AB508" s="185"/>
      <c r="AC508" s="187"/>
      <c r="AD508" s="190"/>
      <c r="AE508" s="190"/>
      <c r="AF508" s="177"/>
      <c r="AG508" s="187"/>
      <c r="AH508" s="187"/>
      <c r="AI508" s="187"/>
      <c r="AJ508" s="177"/>
    </row>
    <row r="509" spans="2:36" s="78" customFormat="1" ht="40" customHeight="1" x14ac:dyDescent="0.3">
      <c r="B509" s="177"/>
      <c r="C509" s="177"/>
      <c r="D509" s="177"/>
      <c r="E509" s="176"/>
      <c r="F509" s="176"/>
      <c r="G509" s="176"/>
      <c r="H509" s="177"/>
      <c r="I509" s="177"/>
      <c r="J509" s="12" t="s">
        <v>127</v>
      </c>
      <c r="K509" s="8" t="s">
        <v>128</v>
      </c>
      <c r="L509" s="8" t="s">
        <v>85</v>
      </c>
      <c r="M509" s="53">
        <v>100</v>
      </c>
      <c r="N509" s="187"/>
      <c r="O509" s="177"/>
      <c r="P509" s="177"/>
      <c r="Q509" s="177"/>
      <c r="R509" s="180"/>
      <c r="S509" s="180"/>
      <c r="T509" s="182"/>
      <c r="U509" s="182"/>
      <c r="V509" s="185"/>
      <c r="W509" s="185"/>
      <c r="X509" s="185"/>
      <c r="Y509" s="185"/>
      <c r="Z509" s="185"/>
      <c r="AA509" s="185"/>
      <c r="AB509" s="185"/>
      <c r="AC509" s="187"/>
      <c r="AD509" s="190"/>
      <c r="AE509" s="190"/>
      <c r="AF509" s="177"/>
      <c r="AG509" s="187"/>
      <c r="AH509" s="187"/>
      <c r="AI509" s="187"/>
      <c r="AJ509" s="177"/>
    </row>
    <row r="510" spans="2:36" s="78" customFormat="1" ht="91" x14ac:dyDescent="0.3">
      <c r="B510" s="177" t="s">
        <v>890</v>
      </c>
      <c r="C510" s="177" t="s">
        <v>891</v>
      </c>
      <c r="D510" s="177" t="s">
        <v>66</v>
      </c>
      <c r="E510" s="176" t="s">
        <v>67</v>
      </c>
      <c r="F510" s="176" t="s">
        <v>134</v>
      </c>
      <c r="G510" s="176" t="s">
        <v>147</v>
      </c>
      <c r="H510" s="177" t="s">
        <v>70</v>
      </c>
      <c r="I510" s="177" t="s">
        <v>79</v>
      </c>
      <c r="J510" s="12" t="s">
        <v>215</v>
      </c>
      <c r="K510" s="8" t="s">
        <v>107</v>
      </c>
      <c r="L510" s="8" t="s">
        <v>86</v>
      </c>
      <c r="M510" s="8">
        <v>40</v>
      </c>
      <c r="N510" s="187" t="s">
        <v>108</v>
      </c>
      <c r="O510" s="177" t="s">
        <v>482</v>
      </c>
      <c r="P510" s="177" t="s">
        <v>75</v>
      </c>
      <c r="Q510" s="177" t="s">
        <v>76</v>
      </c>
      <c r="R510" s="180" t="s">
        <v>77</v>
      </c>
      <c r="S510" s="180" t="s">
        <v>109</v>
      </c>
      <c r="T510" s="182">
        <f>V510+Y510</f>
        <v>32100</v>
      </c>
      <c r="U510" s="182" t="s">
        <v>79</v>
      </c>
      <c r="V510" s="185">
        <v>27285</v>
      </c>
      <c r="W510" s="185" t="s">
        <v>98</v>
      </c>
      <c r="X510" s="185" t="s">
        <v>98</v>
      </c>
      <c r="Y510" s="185">
        <v>4815</v>
      </c>
      <c r="Z510" s="185" t="s">
        <v>98</v>
      </c>
      <c r="AA510" s="185" t="s">
        <v>98</v>
      </c>
      <c r="AB510" s="185">
        <v>14421.75</v>
      </c>
      <c r="AC510" s="187" t="s">
        <v>149</v>
      </c>
      <c r="AD510" s="190" t="s">
        <v>79</v>
      </c>
      <c r="AE510" s="190">
        <f>V510+Y510</f>
        <v>32100</v>
      </c>
      <c r="AF510" s="187" t="s">
        <v>79</v>
      </c>
      <c r="AG510" s="187" t="s">
        <v>33</v>
      </c>
      <c r="AH510" s="187" t="s">
        <v>899</v>
      </c>
      <c r="AI510" s="187" t="s">
        <v>371</v>
      </c>
      <c r="AJ510" s="187"/>
    </row>
    <row r="511" spans="2:36" s="78" customFormat="1" ht="52" x14ac:dyDescent="0.3">
      <c r="B511" s="177"/>
      <c r="C511" s="177"/>
      <c r="D511" s="177"/>
      <c r="E511" s="176"/>
      <c r="F511" s="176"/>
      <c r="G511" s="176"/>
      <c r="H511" s="177"/>
      <c r="I511" s="177"/>
      <c r="J511" s="12" t="s">
        <v>111</v>
      </c>
      <c r="K511" s="8" t="s">
        <v>112</v>
      </c>
      <c r="L511" s="8" t="s">
        <v>85</v>
      </c>
      <c r="M511" s="8">
        <v>1</v>
      </c>
      <c r="N511" s="187"/>
      <c r="O511" s="177"/>
      <c r="P511" s="177"/>
      <c r="Q511" s="177"/>
      <c r="R511" s="180"/>
      <c r="S511" s="180"/>
      <c r="T511" s="182"/>
      <c r="U511" s="182"/>
      <c r="V511" s="185"/>
      <c r="W511" s="185"/>
      <c r="X511" s="185"/>
      <c r="Y511" s="185"/>
      <c r="Z511" s="185"/>
      <c r="AA511" s="185"/>
      <c r="AB511" s="185"/>
      <c r="AC511" s="187"/>
      <c r="AD511" s="190"/>
      <c r="AE511" s="190"/>
      <c r="AF511" s="177"/>
      <c r="AG511" s="187"/>
      <c r="AH511" s="187"/>
      <c r="AI511" s="187"/>
      <c r="AJ511" s="177"/>
    </row>
    <row r="512" spans="2:36" s="78" customFormat="1" ht="39" x14ac:dyDescent="0.3">
      <c r="B512" s="177"/>
      <c r="C512" s="177"/>
      <c r="D512" s="177"/>
      <c r="E512" s="176"/>
      <c r="F512" s="176"/>
      <c r="G512" s="176"/>
      <c r="H512" s="177"/>
      <c r="I512" s="177"/>
      <c r="J512" s="12" t="s">
        <v>127</v>
      </c>
      <c r="K512" s="8" t="s">
        <v>128</v>
      </c>
      <c r="L512" s="8" t="s">
        <v>85</v>
      </c>
      <c r="M512" s="53">
        <v>15</v>
      </c>
      <c r="N512" s="187"/>
      <c r="O512" s="177"/>
      <c r="P512" s="177"/>
      <c r="Q512" s="177"/>
      <c r="R512" s="180"/>
      <c r="S512" s="180"/>
      <c r="T512" s="182"/>
      <c r="U512" s="182"/>
      <c r="V512" s="185"/>
      <c r="W512" s="185"/>
      <c r="X512" s="185"/>
      <c r="Y512" s="185"/>
      <c r="Z512" s="185"/>
      <c r="AA512" s="185"/>
      <c r="AB512" s="185"/>
      <c r="AC512" s="187"/>
      <c r="AD512" s="190"/>
      <c r="AE512" s="190"/>
      <c r="AF512" s="177"/>
      <c r="AG512" s="187"/>
      <c r="AH512" s="187"/>
      <c r="AI512" s="187"/>
      <c r="AJ512" s="177"/>
    </row>
    <row r="513" spans="2:36" s="78" customFormat="1" ht="39" x14ac:dyDescent="0.3">
      <c r="B513" s="170" t="s">
        <v>892</v>
      </c>
      <c r="C513" s="170" t="s">
        <v>893</v>
      </c>
      <c r="D513" s="170" t="s">
        <v>66</v>
      </c>
      <c r="E513" s="176" t="s">
        <v>67</v>
      </c>
      <c r="F513" s="176" t="s">
        <v>132</v>
      </c>
      <c r="G513" s="176" t="s">
        <v>69</v>
      </c>
      <c r="H513" s="177" t="s">
        <v>70</v>
      </c>
      <c r="I513" s="177" t="s">
        <v>79</v>
      </c>
      <c r="J513" s="12" t="s">
        <v>113</v>
      </c>
      <c r="K513" s="8" t="s">
        <v>114</v>
      </c>
      <c r="L513" s="8" t="s">
        <v>115</v>
      </c>
      <c r="M513" s="8">
        <v>2</v>
      </c>
      <c r="N513" s="187" t="s">
        <v>108</v>
      </c>
      <c r="O513" s="177" t="s">
        <v>482</v>
      </c>
      <c r="P513" s="177" t="s">
        <v>75</v>
      </c>
      <c r="Q513" s="177" t="s">
        <v>76</v>
      </c>
      <c r="R513" s="180" t="s">
        <v>77</v>
      </c>
      <c r="S513" s="180" t="s">
        <v>109</v>
      </c>
      <c r="T513" s="182">
        <f>V513+Y513</f>
        <v>151940</v>
      </c>
      <c r="U513" s="182" t="s">
        <v>79</v>
      </c>
      <c r="V513" s="185">
        <v>129149</v>
      </c>
      <c r="W513" s="185" t="s">
        <v>98</v>
      </c>
      <c r="X513" s="185" t="s">
        <v>98</v>
      </c>
      <c r="Y513" s="212">
        <v>22791</v>
      </c>
      <c r="Z513" s="185" t="s">
        <v>98</v>
      </c>
      <c r="AA513" s="185" t="s">
        <v>98</v>
      </c>
      <c r="AB513" s="212">
        <v>68262.899999999994</v>
      </c>
      <c r="AC513" s="187" t="s">
        <v>80</v>
      </c>
      <c r="AD513" s="190" t="s">
        <v>79</v>
      </c>
      <c r="AE513" s="190">
        <f>V513+Y513</f>
        <v>151940</v>
      </c>
      <c r="AF513" s="177" t="s">
        <v>79</v>
      </c>
      <c r="AG513" s="187" t="s">
        <v>33</v>
      </c>
      <c r="AH513" s="213" t="s">
        <v>900</v>
      </c>
      <c r="AI513" s="213" t="s">
        <v>171</v>
      </c>
      <c r="AJ513" s="177"/>
    </row>
    <row r="514" spans="2:36" s="78" customFormat="1" ht="52" x14ac:dyDescent="0.3">
      <c r="B514" s="171"/>
      <c r="C514" s="171"/>
      <c r="D514" s="171"/>
      <c r="E514" s="176"/>
      <c r="F514" s="176"/>
      <c r="G514" s="176"/>
      <c r="H514" s="177"/>
      <c r="I514" s="177"/>
      <c r="J514" s="12" t="s">
        <v>116</v>
      </c>
      <c r="K514" s="8" t="s">
        <v>117</v>
      </c>
      <c r="L514" s="8" t="s">
        <v>85</v>
      </c>
      <c r="M514" s="8">
        <v>2</v>
      </c>
      <c r="N514" s="187"/>
      <c r="O514" s="177"/>
      <c r="P514" s="177"/>
      <c r="Q514" s="177"/>
      <c r="R514" s="180"/>
      <c r="S514" s="180"/>
      <c r="T514" s="182"/>
      <c r="U514" s="182"/>
      <c r="V514" s="185"/>
      <c r="W514" s="185"/>
      <c r="X514" s="185"/>
      <c r="Y514" s="231"/>
      <c r="Z514" s="185"/>
      <c r="AA514" s="185"/>
      <c r="AB514" s="231"/>
      <c r="AC514" s="187"/>
      <c r="AD514" s="190"/>
      <c r="AE514" s="190"/>
      <c r="AF514" s="177"/>
      <c r="AG514" s="187"/>
      <c r="AH514" s="223"/>
      <c r="AI514" s="223"/>
      <c r="AJ514" s="177"/>
    </row>
    <row r="515" spans="2:36" s="78" customFormat="1" ht="39" x14ac:dyDescent="0.3">
      <c r="B515" s="171"/>
      <c r="C515" s="171"/>
      <c r="D515" s="171"/>
      <c r="E515" s="176"/>
      <c r="F515" s="176"/>
      <c r="G515" s="176"/>
      <c r="H515" s="177"/>
      <c r="I515" s="177"/>
      <c r="J515" s="12" t="s">
        <v>216</v>
      </c>
      <c r="K515" s="8" t="s">
        <v>118</v>
      </c>
      <c r="L515" s="8" t="s">
        <v>119</v>
      </c>
      <c r="M515" s="8">
        <v>2</v>
      </c>
      <c r="N515" s="187"/>
      <c r="O515" s="177"/>
      <c r="P515" s="177"/>
      <c r="Q515" s="177"/>
      <c r="R515" s="180"/>
      <c r="S515" s="180"/>
      <c r="T515" s="182"/>
      <c r="U515" s="182"/>
      <c r="V515" s="185"/>
      <c r="W515" s="185"/>
      <c r="X515" s="185"/>
      <c r="Y515" s="231"/>
      <c r="Z515" s="185"/>
      <c r="AA515" s="185"/>
      <c r="AB515" s="231"/>
      <c r="AC515" s="187"/>
      <c r="AD515" s="190"/>
      <c r="AE515" s="190"/>
      <c r="AF515" s="177"/>
      <c r="AG515" s="187"/>
      <c r="AH515" s="223"/>
      <c r="AI515" s="223"/>
      <c r="AJ515" s="177"/>
    </row>
    <row r="516" spans="2:36" s="78" customFormat="1" ht="40" customHeight="1" x14ac:dyDescent="0.3">
      <c r="B516" s="172"/>
      <c r="C516" s="172"/>
      <c r="D516" s="172"/>
      <c r="E516" s="176"/>
      <c r="F516" s="174"/>
      <c r="G516" s="174"/>
      <c r="H516" s="177"/>
      <c r="I516" s="177"/>
      <c r="J516" s="30" t="s">
        <v>120</v>
      </c>
      <c r="K516" s="15" t="s">
        <v>121</v>
      </c>
      <c r="L516" s="15" t="s">
        <v>119</v>
      </c>
      <c r="M516" s="54">
        <v>2</v>
      </c>
      <c r="N516" s="187"/>
      <c r="O516" s="170"/>
      <c r="P516" s="177"/>
      <c r="Q516" s="177"/>
      <c r="R516" s="180"/>
      <c r="S516" s="180"/>
      <c r="T516" s="207"/>
      <c r="U516" s="207"/>
      <c r="V516" s="212"/>
      <c r="W516" s="212"/>
      <c r="X516" s="212"/>
      <c r="Y516" s="231"/>
      <c r="Z516" s="212"/>
      <c r="AA516" s="212"/>
      <c r="AB516" s="231"/>
      <c r="AC516" s="213"/>
      <c r="AD516" s="190"/>
      <c r="AE516" s="274"/>
      <c r="AF516" s="170"/>
      <c r="AG516" s="213"/>
      <c r="AH516" s="186"/>
      <c r="AI516" s="186"/>
      <c r="AJ516" s="177"/>
    </row>
    <row r="517" spans="2:36" s="78" customFormat="1" ht="91" x14ac:dyDescent="0.3">
      <c r="B517" s="177" t="s">
        <v>894</v>
      </c>
      <c r="C517" s="177" t="s">
        <v>895</v>
      </c>
      <c r="D517" s="177" t="s">
        <v>66</v>
      </c>
      <c r="E517" s="176" t="s">
        <v>67</v>
      </c>
      <c r="F517" s="176" t="s">
        <v>134</v>
      </c>
      <c r="G517" s="176" t="s">
        <v>147</v>
      </c>
      <c r="H517" s="177" t="s">
        <v>70</v>
      </c>
      <c r="I517" s="177" t="s">
        <v>79</v>
      </c>
      <c r="J517" s="12" t="s">
        <v>215</v>
      </c>
      <c r="K517" s="8" t="s">
        <v>107</v>
      </c>
      <c r="L517" s="8" t="s">
        <v>86</v>
      </c>
      <c r="M517" s="8">
        <v>40</v>
      </c>
      <c r="N517" s="187" t="s">
        <v>108</v>
      </c>
      <c r="O517" s="177" t="s">
        <v>482</v>
      </c>
      <c r="P517" s="177" t="s">
        <v>75</v>
      </c>
      <c r="Q517" s="177" t="s">
        <v>76</v>
      </c>
      <c r="R517" s="180" t="s">
        <v>77</v>
      </c>
      <c r="S517" s="180" t="s">
        <v>109</v>
      </c>
      <c r="T517" s="182">
        <f>V517+Y517</f>
        <v>64200</v>
      </c>
      <c r="U517" s="182" t="s">
        <v>79</v>
      </c>
      <c r="V517" s="212">
        <v>54570</v>
      </c>
      <c r="W517" s="185" t="s">
        <v>98</v>
      </c>
      <c r="X517" s="185" t="s">
        <v>98</v>
      </c>
      <c r="Y517" s="185">
        <v>9630</v>
      </c>
      <c r="Z517" s="185" t="s">
        <v>98</v>
      </c>
      <c r="AA517" s="185" t="s">
        <v>98</v>
      </c>
      <c r="AB517" s="185">
        <v>28843.5</v>
      </c>
      <c r="AC517" s="187" t="s">
        <v>149</v>
      </c>
      <c r="AD517" s="190" t="s">
        <v>79</v>
      </c>
      <c r="AE517" s="190">
        <f>V517+Y517</f>
        <v>64200</v>
      </c>
      <c r="AF517" s="187" t="s">
        <v>79</v>
      </c>
      <c r="AG517" s="187" t="s">
        <v>33</v>
      </c>
      <c r="AH517" s="213" t="s">
        <v>425</v>
      </c>
      <c r="AI517" s="213" t="s">
        <v>538</v>
      </c>
      <c r="AJ517" s="187"/>
    </row>
    <row r="518" spans="2:36" s="78" customFormat="1" ht="57" customHeight="1" x14ac:dyDescent="0.3">
      <c r="B518" s="177"/>
      <c r="C518" s="177"/>
      <c r="D518" s="177"/>
      <c r="E518" s="176"/>
      <c r="F518" s="176"/>
      <c r="G518" s="176"/>
      <c r="H518" s="177"/>
      <c r="I518" s="177"/>
      <c r="J518" s="12" t="s">
        <v>111</v>
      </c>
      <c r="K518" s="8" t="s">
        <v>112</v>
      </c>
      <c r="L518" s="8" t="s">
        <v>85</v>
      </c>
      <c r="M518" s="8">
        <v>1</v>
      </c>
      <c r="N518" s="187"/>
      <c r="O518" s="177"/>
      <c r="P518" s="177"/>
      <c r="Q518" s="177"/>
      <c r="R518" s="180"/>
      <c r="S518" s="180"/>
      <c r="T518" s="182"/>
      <c r="U518" s="182"/>
      <c r="V518" s="231"/>
      <c r="W518" s="185"/>
      <c r="X518" s="185"/>
      <c r="Y518" s="185"/>
      <c r="Z518" s="185"/>
      <c r="AA518" s="185"/>
      <c r="AB518" s="185"/>
      <c r="AC518" s="187"/>
      <c r="AD518" s="190"/>
      <c r="AE518" s="190"/>
      <c r="AF518" s="177"/>
      <c r="AG518" s="187"/>
      <c r="AH518" s="223"/>
      <c r="AI518" s="223"/>
      <c r="AJ518" s="177"/>
    </row>
    <row r="519" spans="2:36" s="78" customFormat="1" ht="67" customHeight="1" x14ac:dyDescent="0.3">
      <c r="B519" s="177"/>
      <c r="C519" s="177"/>
      <c r="D519" s="177"/>
      <c r="E519" s="176"/>
      <c r="F519" s="176"/>
      <c r="G519" s="176"/>
      <c r="H519" s="177"/>
      <c r="I519" s="177"/>
      <c r="J519" s="12" t="s">
        <v>127</v>
      </c>
      <c r="K519" s="8" t="s">
        <v>128</v>
      </c>
      <c r="L519" s="8" t="s">
        <v>85</v>
      </c>
      <c r="M519" s="53">
        <v>30</v>
      </c>
      <c r="N519" s="187"/>
      <c r="O519" s="177"/>
      <c r="P519" s="177"/>
      <c r="Q519" s="177"/>
      <c r="R519" s="180"/>
      <c r="S519" s="180"/>
      <c r="T519" s="182"/>
      <c r="U519" s="182"/>
      <c r="V519" s="184"/>
      <c r="W519" s="185"/>
      <c r="X519" s="185"/>
      <c r="Y519" s="185"/>
      <c r="Z519" s="185"/>
      <c r="AA519" s="185"/>
      <c r="AB519" s="185"/>
      <c r="AC519" s="187"/>
      <c r="AD519" s="190"/>
      <c r="AE519" s="190"/>
      <c r="AF519" s="177"/>
      <c r="AG519" s="187"/>
      <c r="AH519" s="186"/>
      <c r="AI519" s="186"/>
      <c r="AJ519" s="177"/>
    </row>
    <row r="520" spans="2:36" ht="144" customHeight="1" x14ac:dyDescent="0.3">
      <c r="B520" s="170" t="s">
        <v>802</v>
      </c>
      <c r="C520" s="170" t="s">
        <v>798</v>
      </c>
      <c r="D520" s="170" t="s">
        <v>66</v>
      </c>
      <c r="E520" s="174" t="s">
        <v>67</v>
      </c>
      <c r="F520" s="174" t="s">
        <v>134</v>
      </c>
      <c r="G520" s="176" t="s">
        <v>147</v>
      </c>
      <c r="H520" s="170" t="s">
        <v>70</v>
      </c>
      <c r="I520" s="170" t="s">
        <v>98</v>
      </c>
      <c r="J520" s="12" t="s">
        <v>799</v>
      </c>
      <c r="K520" s="8" t="s">
        <v>107</v>
      </c>
      <c r="L520" s="15" t="s">
        <v>760</v>
      </c>
      <c r="M520" s="15">
        <v>40</v>
      </c>
      <c r="N520" s="213" t="s">
        <v>108</v>
      </c>
      <c r="O520" s="170" t="s">
        <v>800</v>
      </c>
      <c r="P520" s="170" t="s">
        <v>75</v>
      </c>
      <c r="Q520" s="170" t="s">
        <v>76</v>
      </c>
      <c r="R520" s="228" t="s">
        <v>77</v>
      </c>
      <c r="S520" s="180" t="s">
        <v>109</v>
      </c>
      <c r="T520" s="182">
        <f>V520+Y520</f>
        <v>292864.32</v>
      </c>
      <c r="U520" s="182">
        <f>+T520/M521</f>
        <v>146432.16</v>
      </c>
      <c r="V520" s="274">
        <v>248934.67</v>
      </c>
      <c r="W520" s="185" t="s">
        <v>98</v>
      </c>
      <c r="X520" s="185" t="s">
        <v>98</v>
      </c>
      <c r="Y520" s="274">
        <v>43929.65</v>
      </c>
      <c r="Z520" s="185" t="s">
        <v>98</v>
      </c>
      <c r="AA520" s="185" t="s">
        <v>98</v>
      </c>
      <c r="AB520" s="274">
        <v>55783.68</v>
      </c>
      <c r="AC520" s="187" t="s">
        <v>149</v>
      </c>
      <c r="AD520" s="190" t="s">
        <v>79</v>
      </c>
      <c r="AE520" s="190">
        <f>V520+Y520</f>
        <v>292864.32</v>
      </c>
      <c r="AF520" s="187" t="s">
        <v>79</v>
      </c>
      <c r="AG520" s="187" t="s">
        <v>33</v>
      </c>
      <c r="AH520" s="375" t="s">
        <v>162</v>
      </c>
      <c r="AI520" s="375" t="s">
        <v>180</v>
      </c>
      <c r="AJ520" s="187"/>
    </row>
    <row r="521" spans="2:36" ht="65.25" customHeight="1" x14ac:dyDescent="0.3">
      <c r="B521" s="171"/>
      <c r="C521" s="171"/>
      <c r="D521" s="171"/>
      <c r="E521" s="175"/>
      <c r="F521" s="175"/>
      <c r="G521" s="176"/>
      <c r="H521" s="171"/>
      <c r="I521" s="171"/>
      <c r="J521" s="12" t="s">
        <v>111</v>
      </c>
      <c r="K521" s="8" t="s">
        <v>112</v>
      </c>
      <c r="L521" s="8" t="s">
        <v>85</v>
      </c>
      <c r="M521" s="8">
        <v>2</v>
      </c>
      <c r="N521" s="223"/>
      <c r="O521" s="171"/>
      <c r="P521" s="171"/>
      <c r="Q521" s="171"/>
      <c r="R521" s="229"/>
      <c r="S521" s="180"/>
      <c r="T521" s="182"/>
      <c r="U521" s="182"/>
      <c r="V521" s="188"/>
      <c r="W521" s="185"/>
      <c r="X521" s="185"/>
      <c r="Y521" s="188"/>
      <c r="Z521" s="185"/>
      <c r="AA521" s="185"/>
      <c r="AB521" s="188"/>
      <c r="AC521" s="187"/>
      <c r="AD521" s="190"/>
      <c r="AE521" s="190"/>
      <c r="AF521" s="177"/>
      <c r="AG521" s="187"/>
      <c r="AH521" s="376"/>
      <c r="AI521" s="376"/>
      <c r="AJ521" s="177"/>
    </row>
    <row r="522" spans="2:36" ht="60" customHeight="1" x14ac:dyDescent="0.3">
      <c r="B522" s="172"/>
      <c r="C522" s="172"/>
      <c r="D522" s="172"/>
      <c r="E522" s="194"/>
      <c r="F522" s="194"/>
      <c r="G522" s="176"/>
      <c r="H522" s="172"/>
      <c r="I522" s="172"/>
      <c r="J522" s="12" t="s">
        <v>127</v>
      </c>
      <c r="K522" s="8" t="s">
        <v>128</v>
      </c>
      <c r="L522" s="8" t="s">
        <v>85</v>
      </c>
      <c r="M522" s="8">
        <v>190</v>
      </c>
      <c r="N522" s="186"/>
      <c r="O522" s="172"/>
      <c r="P522" s="172"/>
      <c r="Q522" s="172"/>
      <c r="R522" s="179"/>
      <c r="S522" s="180"/>
      <c r="T522" s="182"/>
      <c r="U522" s="182"/>
      <c r="V522" s="189"/>
      <c r="W522" s="185"/>
      <c r="X522" s="185"/>
      <c r="Y522" s="189"/>
      <c r="Z522" s="185"/>
      <c r="AA522" s="185"/>
      <c r="AB522" s="189"/>
      <c r="AC522" s="187"/>
      <c r="AD522" s="190"/>
      <c r="AE522" s="190"/>
      <c r="AF522" s="177"/>
      <c r="AG522" s="187"/>
      <c r="AH522" s="377"/>
      <c r="AI522" s="377"/>
      <c r="AJ522" s="177"/>
    </row>
    <row r="523" spans="2:36" ht="143.25" customHeight="1" x14ac:dyDescent="0.3">
      <c r="B523" s="170" t="s">
        <v>792</v>
      </c>
      <c r="C523" s="170" t="s">
        <v>786</v>
      </c>
      <c r="D523" s="170" t="s">
        <v>66</v>
      </c>
      <c r="E523" s="174" t="s">
        <v>67</v>
      </c>
      <c r="F523" s="174" t="s">
        <v>134</v>
      </c>
      <c r="G523" s="176" t="s">
        <v>147</v>
      </c>
      <c r="H523" s="170" t="s">
        <v>70</v>
      </c>
      <c r="I523" s="170" t="s">
        <v>98</v>
      </c>
      <c r="J523" s="12" t="s">
        <v>799</v>
      </c>
      <c r="K523" s="8" t="s">
        <v>107</v>
      </c>
      <c r="L523" s="15" t="s">
        <v>760</v>
      </c>
      <c r="M523" s="15">
        <v>40</v>
      </c>
      <c r="N523" s="213" t="s">
        <v>108</v>
      </c>
      <c r="O523" s="170" t="s">
        <v>800</v>
      </c>
      <c r="P523" s="170" t="s">
        <v>75</v>
      </c>
      <c r="Q523" s="170" t="s">
        <v>76</v>
      </c>
      <c r="R523" s="228" t="s">
        <v>77</v>
      </c>
      <c r="S523" s="180" t="s">
        <v>109</v>
      </c>
      <c r="T523" s="182">
        <f t="shared" ref="T523" si="6">V523+Y523</f>
        <v>101220</v>
      </c>
      <c r="U523" s="182">
        <f>+T523</f>
        <v>101220</v>
      </c>
      <c r="V523" s="274">
        <v>86037</v>
      </c>
      <c r="W523" s="185" t="s">
        <v>98</v>
      </c>
      <c r="X523" s="185" t="s">
        <v>98</v>
      </c>
      <c r="Y523" s="274">
        <v>15183</v>
      </c>
      <c r="Z523" s="185" t="s">
        <v>98</v>
      </c>
      <c r="AA523" s="185" t="s">
        <v>98</v>
      </c>
      <c r="AB523" s="274">
        <v>19280</v>
      </c>
      <c r="AC523" s="187" t="s">
        <v>149</v>
      </c>
      <c r="AD523" s="190" t="s">
        <v>79</v>
      </c>
      <c r="AE523" s="190">
        <f t="shared" ref="AE523" si="7">V523+Y523</f>
        <v>101220</v>
      </c>
      <c r="AF523" s="187" t="s">
        <v>79</v>
      </c>
      <c r="AG523" s="187" t="s">
        <v>33</v>
      </c>
      <c r="AH523" s="375" t="s">
        <v>162</v>
      </c>
      <c r="AI523" s="375" t="s">
        <v>180</v>
      </c>
      <c r="AJ523" s="187"/>
    </row>
    <row r="524" spans="2:36" ht="57.75" customHeight="1" x14ac:dyDescent="0.3">
      <c r="B524" s="171"/>
      <c r="C524" s="171"/>
      <c r="D524" s="171"/>
      <c r="E524" s="175"/>
      <c r="F524" s="175"/>
      <c r="G524" s="176"/>
      <c r="H524" s="171"/>
      <c r="I524" s="171"/>
      <c r="J524" s="12" t="s">
        <v>111</v>
      </c>
      <c r="K524" s="8" t="s">
        <v>112</v>
      </c>
      <c r="L524" s="8" t="s">
        <v>85</v>
      </c>
      <c r="M524" s="8">
        <v>1</v>
      </c>
      <c r="N524" s="223"/>
      <c r="O524" s="171"/>
      <c r="P524" s="171"/>
      <c r="Q524" s="171"/>
      <c r="R524" s="229"/>
      <c r="S524" s="180"/>
      <c r="T524" s="182"/>
      <c r="U524" s="182"/>
      <c r="V524" s="188"/>
      <c r="W524" s="185"/>
      <c r="X524" s="185"/>
      <c r="Y524" s="188"/>
      <c r="Z524" s="185"/>
      <c r="AA524" s="185"/>
      <c r="AB524" s="188"/>
      <c r="AC524" s="187"/>
      <c r="AD524" s="190"/>
      <c r="AE524" s="190"/>
      <c r="AF524" s="177"/>
      <c r="AG524" s="187"/>
      <c r="AH524" s="376"/>
      <c r="AI524" s="376"/>
      <c r="AJ524" s="177"/>
    </row>
    <row r="525" spans="2:36" ht="72.75" customHeight="1" x14ac:dyDescent="0.3">
      <c r="B525" s="172"/>
      <c r="C525" s="172"/>
      <c r="D525" s="172"/>
      <c r="E525" s="194"/>
      <c r="F525" s="194"/>
      <c r="G525" s="176"/>
      <c r="H525" s="172"/>
      <c r="I525" s="172"/>
      <c r="J525" s="12" t="s">
        <v>127</v>
      </c>
      <c r="K525" s="8" t="s">
        <v>128</v>
      </c>
      <c r="L525" s="8" t="s">
        <v>85</v>
      </c>
      <c r="M525" s="8">
        <v>48</v>
      </c>
      <c r="N525" s="186"/>
      <c r="O525" s="172"/>
      <c r="P525" s="172"/>
      <c r="Q525" s="172"/>
      <c r="R525" s="179"/>
      <c r="S525" s="180"/>
      <c r="T525" s="182"/>
      <c r="U525" s="182"/>
      <c r="V525" s="189"/>
      <c r="W525" s="185"/>
      <c r="X525" s="185"/>
      <c r="Y525" s="189"/>
      <c r="Z525" s="185"/>
      <c r="AA525" s="185"/>
      <c r="AB525" s="189"/>
      <c r="AC525" s="187"/>
      <c r="AD525" s="190"/>
      <c r="AE525" s="190"/>
      <c r="AF525" s="177"/>
      <c r="AG525" s="187"/>
      <c r="AH525" s="377"/>
      <c r="AI525" s="377"/>
      <c r="AJ525" s="177"/>
    </row>
    <row r="526" spans="2:36" ht="120" customHeight="1" x14ac:dyDescent="0.3">
      <c r="B526" s="170" t="s">
        <v>793</v>
      </c>
      <c r="C526" s="170" t="s">
        <v>787</v>
      </c>
      <c r="D526" s="170" t="s">
        <v>66</v>
      </c>
      <c r="E526" s="174" t="s">
        <v>67</v>
      </c>
      <c r="F526" s="174" t="s">
        <v>134</v>
      </c>
      <c r="G526" s="176" t="s">
        <v>147</v>
      </c>
      <c r="H526" s="170" t="s">
        <v>70</v>
      </c>
      <c r="I526" s="170" t="s">
        <v>98</v>
      </c>
      <c r="J526" s="12" t="s">
        <v>799</v>
      </c>
      <c r="K526" s="8" t="s">
        <v>107</v>
      </c>
      <c r="L526" s="15" t="s">
        <v>760</v>
      </c>
      <c r="M526" s="15">
        <v>40</v>
      </c>
      <c r="N526" s="213" t="s">
        <v>108</v>
      </c>
      <c r="O526" s="170" t="s">
        <v>800</v>
      </c>
      <c r="P526" s="170" t="s">
        <v>75</v>
      </c>
      <c r="Q526" s="170" t="s">
        <v>76</v>
      </c>
      <c r="R526" s="228" t="s">
        <v>77</v>
      </c>
      <c r="S526" s="180" t="s">
        <v>109</v>
      </c>
      <c r="T526" s="182">
        <f t="shared" ref="T526" si="8">V526+Y526</f>
        <v>84000</v>
      </c>
      <c r="U526" s="182">
        <f>+T526</f>
        <v>84000</v>
      </c>
      <c r="V526" s="274">
        <v>71400</v>
      </c>
      <c r="W526" s="185" t="s">
        <v>98</v>
      </c>
      <c r="X526" s="185" t="s">
        <v>98</v>
      </c>
      <c r="Y526" s="274">
        <v>12600</v>
      </c>
      <c r="Z526" s="185" t="s">
        <v>98</v>
      </c>
      <c r="AA526" s="185" t="s">
        <v>98</v>
      </c>
      <c r="AB526" s="274">
        <v>16000</v>
      </c>
      <c r="AC526" s="187" t="s">
        <v>149</v>
      </c>
      <c r="AD526" s="190" t="s">
        <v>79</v>
      </c>
      <c r="AE526" s="190">
        <f t="shared" ref="AE526" si="9">V526+Y526</f>
        <v>84000</v>
      </c>
      <c r="AF526" s="187" t="s">
        <v>79</v>
      </c>
      <c r="AG526" s="187" t="s">
        <v>33</v>
      </c>
      <c r="AH526" s="375" t="s">
        <v>162</v>
      </c>
      <c r="AI526" s="375" t="s">
        <v>180</v>
      </c>
      <c r="AJ526" s="187"/>
    </row>
    <row r="527" spans="2:36" ht="76.5" customHeight="1" x14ac:dyDescent="0.3">
      <c r="B527" s="171"/>
      <c r="C527" s="171"/>
      <c r="D527" s="171"/>
      <c r="E527" s="175"/>
      <c r="F527" s="175"/>
      <c r="G527" s="176"/>
      <c r="H527" s="171"/>
      <c r="I527" s="171"/>
      <c r="J527" s="12" t="s">
        <v>111</v>
      </c>
      <c r="K527" s="8" t="s">
        <v>112</v>
      </c>
      <c r="L527" s="8" t="s">
        <v>85</v>
      </c>
      <c r="M527" s="8">
        <v>1</v>
      </c>
      <c r="N527" s="223"/>
      <c r="O527" s="171"/>
      <c r="P527" s="171"/>
      <c r="Q527" s="171"/>
      <c r="R527" s="229"/>
      <c r="S527" s="180"/>
      <c r="T527" s="182"/>
      <c r="U527" s="182"/>
      <c r="V527" s="188"/>
      <c r="W527" s="185"/>
      <c r="X527" s="185"/>
      <c r="Y527" s="188"/>
      <c r="Z527" s="185"/>
      <c r="AA527" s="185"/>
      <c r="AB527" s="188"/>
      <c r="AC527" s="187"/>
      <c r="AD527" s="190"/>
      <c r="AE527" s="190"/>
      <c r="AF527" s="177"/>
      <c r="AG527" s="187"/>
      <c r="AH527" s="376"/>
      <c r="AI527" s="376"/>
      <c r="AJ527" s="177"/>
    </row>
    <row r="528" spans="2:36" ht="75" customHeight="1" x14ac:dyDescent="0.3">
      <c r="B528" s="172"/>
      <c r="C528" s="172"/>
      <c r="D528" s="172"/>
      <c r="E528" s="194"/>
      <c r="F528" s="194"/>
      <c r="G528" s="176"/>
      <c r="H528" s="172"/>
      <c r="I528" s="172"/>
      <c r="J528" s="12" t="s">
        <v>127</v>
      </c>
      <c r="K528" s="8" t="s">
        <v>128</v>
      </c>
      <c r="L528" s="8" t="s">
        <v>85</v>
      </c>
      <c r="M528" s="8">
        <v>50</v>
      </c>
      <c r="N528" s="186"/>
      <c r="O528" s="172"/>
      <c r="P528" s="172"/>
      <c r="Q528" s="172"/>
      <c r="R528" s="179"/>
      <c r="S528" s="180"/>
      <c r="T528" s="182"/>
      <c r="U528" s="182"/>
      <c r="V528" s="189"/>
      <c r="W528" s="185"/>
      <c r="X528" s="185"/>
      <c r="Y528" s="189"/>
      <c r="Z528" s="185"/>
      <c r="AA528" s="185"/>
      <c r="AB528" s="189"/>
      <c r="AC528" s="187"/>
      <c r="AD528" s="190"/>
      <c r="AE528" s="190"/>
      <c r="AF528" s="177"/>
      <c r="AG528" s="187"/>
      <c r="AH528" s="377"/>
      <c r="AI528" s="377"/>
      <c r="AJ528" s="177"/>
    </row>
    <row r="529" spans="2:36" ht="149.25" customHeight="1" x14ac:dyDescent="0.3">
      <c r="B529" s="170" t="s">
        <v>794</v>
      </c>
      <c r="C529" s="170" t="s">
        <v>788</v>
      </c>
      <c r="D529" s="170" t="s">
        <v>66</v>
      </c>
      <c r="E529" s="174" t="s">
        <v>67</v>
      </c>
      <c r="F529" s="174" t="s">
        <v>134</v>
      </c>
      <c r="G529" s="176" t="s">
        <v>147</v>
      </c>
      <c r="H529" s="170" t="s">
        <v>70</v>
      </c>
      <c r="I529" s="170" t="s">
        <v>98</v>
      </c>
      <c r="J529" s="12" t="s">
        <v>799</v>
      </c>
      <c r="K529" s="8" t="s">
        <v>107</v>
      </c>
      <c r="L529" s="15" t="s">
        <v>760</v>
      </c>
      <c r="M529" s="15">
        <v>40</v>
      </c>
      <c r="N529" s="213" t="s">
        <v>108</v>
      </c>
      <c r="O529" s="170" t="s">
        <v>800</v>
      </c>
      <c r="P529" s="170" t="s">
        <v>75</v>
      </c>
      <c r="Q529" s="170" t="s">
        <v>76</v>
      </c>
      <c r="R529" s="228" t="s">
        <v>77</v>
      </c>
      <c r="S529" s="180" t="s">
        <v>109</v>
      </c>
      <c r="T529" s="182">
        <f t="shared" ref="T529" si="10">V529+Y529</f>
        <v>50400</v>
      </c>
      <c r="U529" s="182">
        <f>+T529</f>
        <v>50400</v>
      </c>
      <c r="V529" s="274">
        <v>42840</v>
      </c>
      <c r="W529" s="185" t="s">
        <v>98</v>
      </c>
      <c r="X529" s="185" t="s">
        <v>98</v>
      </c>
      <c r="Y529" s="274">
        <v>7560</v>
      </c>
      <c r="Z529" s="185" t="s">
        <v>98</v>
      </c>
      <c r="AA529" s="185" t="s">
        <v>98</v>
      </c>
      <c r="AB529" s="274">
        <v>9600</v>
      </c>
      <c r="AC529" s="187" t="s">
        <v>149</v>
      </c>
      <c r="AD529" s="190" t="s">
        <v>79</v>
      </c>
      <c r="AE529" s="190">
        <f t="shared" ref="AE529" si="11">V529+Y529</f>
        <v>50400</v>
      </c>
      <c r="AF529" s="187" t="s">
        <v>79</v>
      </c>
      <c r="AG529" s="187" t="s">
        <v>33</v>
      </c>
      <c r="AH529" s="375" t="s">
        <v>801</v>
      </c>
      <c r="AI529" s="375" t="s">
        <v>371</v>
      </c>
      <c r="AJ529" s="187"/>
    </row>
    <row r="530" spans="2:36" ht="70.5" customHeight="1" x14ac:dyDescent="0.3">
      <c r="B530" s="171"/>
      <c r="C530" s="171"/>
      <c r="D530" s="171"/>
      <c r="E530" s="175"/>
      <c r="F530" s="175"/>
      <c r="G530" s="176"/>
      <c r="H530" s="171"/>
      <c r="I530" s="171"/>
      <c r="J530" s="12" t="s">
        <v>111</v>
      </c>
      <c r="K530" s="8" t="s">
        <v>112</v>
      </c>
      <c r="L530" s="8" t="s">
        <v>85</v>
      </c>
      <c r="M530" s="8">
        <v>1</v>
      </c>
      <c r="N530" s="223"/>
      <c r="O530" s="171"/>
      <c r="P530" s="171"/>
      <c r="Q530" s="171"/>
      <c r="R530" s="229"/>
      <c r="S530" s="180"/>
      <c r="T530" s="182"/>
      <c r="U530" s="182"/>
      <c r="V530" s="188"/>
      <c r="W530" s="185"/>
      <c r="X530" s="185"/>
      <c r="Y530" s="188"/>
      <c r="Z530" s="185"/>
      <c r="AA530" s="185"/>
      <c r="AB530" s="188"/>
      <c r="AC530" s="187"/>
      <c r="AD530" s="190"/>
      <c r="AE530" s="190"/>
      <c r="AF530" s="177"/>
      <c r="AG530" s="187"/>
      <c r="AH530" s="376"/>
      <c r="AI530" s="376"/>
      <c r="AJ530" s="177"/>
    </row>
    <row r="531" spans="2:36" ht="58.5" customHeight="1" x14ac:dyDescent="0.3">
      <c r="B531" s="172"/>
      <c r="C531" s="172"/>
      <c r="D531" s="172"/>
      <c r="E531" s="194"/>
      <c r="F531" s="194"/>
      <c r="G531" s="176"/>
      <c r="H531" s="172"/>
      <c r="I531" s="172"/>
      <c r="J531" s="12" t="s">
        <v>127</v>
      </c>
      <c r="K531" s="8" t="s">
        <v>128</v>
      </c>
      <c r="L531" s="8" t="s">
        <v>85</v>
      </c>
      <c r="M531" s="8">
        <v>30</v>
      </c>
      <c r="N531" s="186"/>
      <c r="O531" s="172"/>
      <c r="P531" s="172"/>
      <c r="Q531" s="172"/>
      <c r="R531" s="179"/>
      <c r="S531" s="180"/>
      <c r="T531" s="182"/>
      <c r="U531" s="182"/>
      <c r="V531" s="189"/>
      <c r="W531" s="185"/>
      <c r="X531" s="185"/>
      <c r="Y531" s="189"/>
      <c r="Z531" s="185"/>
      <c r="AA531" s="185"/>
      <c r="AB531" s="189"/>
      <c r="AC531" s="187"/>
      <c r="AD531" s="190"/>
      <c r="AE531" s="190"/>
      <c r="AF531" s="177"/>
      <c r="AG531" s="187"/>
      <c r="AH531" s="377"/>
      <c r="AI531" s="377"/>
      <c r="AJ531" s="177"/>
    </row>
    <row r="532" spans="2:36" ht="123" customHeight="1" x14ac:dyDescent="0.3">
      <c r="B532" s="170" t="s">
        <v>795</v>
      </c>
      <c r="C532" s="170" t="s">
        <v>789</v>
      </c>
      <c r="D532" s="170" t="s">
        <v>66</v>
      </c>
      <c r="E532" s="174" t="s">
        <v>67</v>
      </c>
      <c r="F532" s="174" t="s">
        <v>134</v>
      </c>
      <c r="G532" s="176" t="s">
        <v>147</v>
      </c>
      <c r="H532" s="170" t="s">
        <v>70</v>
      </c>
      <c r="I532" s="170" t="s">
        <v>98</v>
      </c>
      <c r="J532" s="12" t="s">
        <v>799</v>
      </c>
      <c r="K532" s="8" t="s">
        <v>107</v>
      </c>
      <c r="L532" s="15" t="s">
        <v>760</v>
      </c>
      <c r="M532" s="15">
        <v>40</v>
      </c>
      <c r="N532" s="213" t="s">
        <v>108</v>
      </c>
      <c r="O532" s="170" t="s">
        <v>800</v>
      </c>
      <c r="P532" s="170" t="s">
        <v>75</v>
      </c>
      <c r="Q532" s="170" t="s">
        <v>76</v>
      </c>
      <c r="R532" s="228" t="s">
        <v>77</v>
      </c>
      <c r="S532" s="180" t="s">
        <v>109</v>
      </c>
      <c r="T532" s="182">
        <f t="shared" ref="T532" si="12">V532+Y532</f>
        <v>42000</v>
      </c>
      <c r="U532" s="182">
        <f>+T532/2</f>
        <v>21000</v>
      </c>
      <c r="V532" s="274">
        <v>35700</v>
      </c>
      <c r="W532" s="185" t="s">
        <v>98</v>
      </c>
      <c r="X532" s="185" t="s">
        <v>98</v>
      </c>
      <c r="Y532" s="274">
        <v>6300</v>
      </c>
      <c r="Z532" s="185" t="s">
        <v>98</v>
      </c>
      <c r="AA532" s="185" t="s">
        <v>98</v>
      </c>
      <c r="AB532" s="274">
        <v>8000</v>
      </c>
      <c r="AC532" s="187" t="s">
        <v>149</v>
      </c>
      <c r="AD532" s="190" t="s">
        <v>79</v>
      </c>
      <c r="AE532" s="190">
        <f t="shared" ref="AE532" si="13">V532+Y532</f>
        <v>42000</v>
      </c>
      <c r="AF532" s="187" t="s">
        <v>79</v>
      </c>
      <c r="AG532" s="187" t="s">
        <v>33</v>
      </c>
      <c r="AH532" s="375" t="s">
        <v>801</v>
      </c>
      <c r="AI532" s="375" t="s">
        <v>371</v>
      </c>
      <c r="AJ532" s="187"/>
    </row>
    <row r="533" spans="2:36" ht="72.75" customHeight="1" x14ac:dyDescent="0.3">
      <c r="B533" s="171"/>
      <c r="C533" s="171"/>
      <c r="D533" s="171"/>
      <c r="E533" s="175"/>
      <c r="F533" s="175"/>
      <c r="G533" s="176"/>
      <c r="H533" s="171"/>
      <c r="I533" s="171"/>
      <c r="J533" s="12" t="s">
        <v>111</v>
      </c>
      <c r="K533" s="8" t="s">
        <v>112</v>
      </c>
      <c r="L533" s="8" t="s">
        <v>85</v>
      </c>
      <c r="M533" s="8">
        <v>2</v>
      </c>
      <c r="N533" s="223"/>
      <c r="O533" s="171"/>
      <c r="P533" s="171"/>
      <c r="Q533" s="171"/>
      <c r="R533" s="229"/>
      <c r="S533" s="180"/>
      <c r="T533" s="182"/>
      <c r="U533" s="182"/>
      <c r="V533" s="188"/>
      <c r="W533" s="185"/>
      <c r="X533" s="185"/>
      <c r="Y533" s="188"/>
      <c r="Z533" s="185"/>
      <c r="AA533" s="185"/>
      <c r="AB533" s="188"/>
      <c r="AC533" s="187"/>
      <c r="AD533" s="190"/>
      <c r="AE533" s="190"/>
      <c r="AF533" s="177"/>
      <c r="AG533" s="187"/>
      <c r="AH533" s="376"/>
      <c r="AI533" s="376"/>
      <c r="AJ533" s="177"/>
    </row>
    <row r="534" spans="2:36" ht="53.25" customHeight="1" x14ac:dyDescent="0.3">
      <c r="B534" s="172"/>
      <c r="C534" s="172"/>
      <c r="D534" s="172"/>
      <c r="E534" s="194"/>
      <c r="F534" s="194"/>
      <c r="G534" s="176"/>
      <c r="H534" s="172"/>
      <c r="I534" s="172"/>
      <c r="J534" s="12" t="s">
        <v>127</v>
      </c>
      <c r="K534" s="8" t="s">
        <v>128</v>
      </c>
      <c r="L534" s="8" t="s">
        <v>85</v>
      </c>
      <c r="M534" s="8">
        <v>24</v>
      </c>
      <c r="N534" s="186"/>
      <c r="O534" s="172"/>
      <c r="P534" s="172"/>
      <c r="Q534" s="172"/>
      <c r="R534" s="179"/>
      <c r="S534" s="180"/>
      <c r="T534" s="182"/>
      <c r="U534" s="182"/>
      <c r="V534" s="189"/>
      <c r="W534" s="185"/>
      <c r="X534" s="185"/>
      <c r="Y534" s="189"/>
      <c r="Z534" s="185"/>
      <c r="AA534" s="185"/>
      <c r="AB534" s="189"/>
      <c r="AC534" s="187"/>
      <c r="AD534" s="190"/>
      <c r="AE534" s="190"/>
      <c r="AF534" s="177"/>
      <c r="AG534" s="187"/>
      <c r="AH534" s="377"/>
      <c r="AI534" s="377"/>
      <c r="AJ534" s="177"/>
    </row>
    <row r="535" spans="2:36" ht="76.5" customHeight="1" x14ac:dyDescent="0.3">
      <c r="B535" s="170" t="s">
        <v>796</v>
      </c>
      <c r="C535" s="170" t="s">
        <v>790</v>
      </c>
      <c r="D535" s="170" t="s">
        <v>66</v>
      </c>
      <c r="E535" s="174" t="s">
        <v>67</v>
      </c>
      <c r="F535" s="33" t="s">
        <v>134</v>
      </c>
      <c r="G535" s="33" t="s">
        <v>147</v>
      </c>
      <c r="H535" s="170" t="s">
        <v>70</v>
      </c>
      <c r="I535" s="170" t="s">
        <v>98</v>
      </c>
      <c r="J535" s="12" t="s">
        <v>111</v>
      </c>
      <c r="K535" s="8" t="s">
        <v>112</v>
      </c>
      <c r="L535" s="8" t="s">
        <v>85</v>
      </c>
      <c r="M535" s="8">
        <v>1</v>
      </c>
      <c r="N535" s="213" t="s">
        <v>108</v>
      </c>
      <c r="O535" s="170" t="s">
        <v>800</v>
      </c>
      <c r="P535" s="170" t="s">
        <v>75</v>
      </c>
      <c r="Q535" s="170" t="s">
        <v>76</v>
      </c>
      <c r="R535" s="170" t="s">
        <v>77</v>
      </c>
      <c r="S535" s="228" t="s">
        <v>109</v>
      </c>
      <c r="T535" s="354">
        <f>+V535+Y535</f>
        <v>152020</v>
      </c>
      <c r="U535" s="354">
        <f>+T535</f>
        <v>152020</v>
      </c>
      <c r="V535" s="274">
        <v>129217</v>
      </c>
      <c r="W535" s="358" t="s">
        <v>98</v>
      </c>
      <c r="X535" s="358" t="s">
        <v>98</v>
      </c>
      <c r="Y535" s="274">
        <v>22803</v>
      </c>
      <c r="Z535" s="358" t="s">
        <v>98</v>
      </c>
      <c r="AA535" s="358" t="s">
        <v>98</v>
      </c>
      <c r="AB535" s="274">
        <v>28956.19</v>
      </c>
      <c r="AC535" s="358" t="s">
        <v>149</v>
      </c>
      <c r="AD535" s="228" t="s">
        <v>98</v>
      </c>
      <c r="AE535" s="466">
        <f>+V535+Y535</f>
        <v>152020</v>
      </c>
      <c r="AF535" s="228" t="s">
        <v>98</v>
      </c>
      <c r="AG535" s="358" t="s">
        <v>33</v>
      </c>
      <c r="AH535" s="375" t="s">
        <v>256</v>
      </c>
      <c r="AI535" s="375" t="s">
        <v>261</v>
      </c>
      <c r="AJ535" s="228"/>
    </row>
    <row r="536" spans="2:36" ht="51" customHeight="1" x14ac:dyDescent="0.3">
      <c r="B536" s="172"/>
      <c r="C536" s="171"/>
      <c r="D536" s="171"/>
      <c r="E536" s="175"/>
      <c r="F536" s="37"/>
      <c r="G536" s="37"/>
      <c r="H536" s="172"/>
      <c r="I536" s="172"/>
      <c r="J536" s="12" t="s">
        <v>127</v>
      </c>
      <c r="K536" s="8" t="s">
        <v>128</v>
      </c>
      <c r="L536" s="8" t="s">
        <v>85</v>
      </c>
      <c r="M536" s="8">
        <v>15</v>
      </c>
      <c r="N536" s="223"/>
      <c r="O536" s="171"/>
      <c r="P536" s="172"/>
      <c r="Q536" s="172"/>
      <c r="R536" s="172"/>
      <c r="S536" s="179"/>
      <c r="T536" s="179"/>
      <c r="U536" s="179"/>
      <c r="V536" s="188"/>
      <c r="W536" s="359"/>
      <c r="X536" s="359"/>
      <c r="Y536" s="188"/>
      <c r="Z536" s="359"/>
      <c r="AA536" s="359"/>
      <c r="AB536" s="188"/>
      <c r="AC536" s="359"/>
      <c r="AD536" s="179"/>
      <c r="AE536" s="359"/>
      <c r="AF536" s="179"/>
      <c r="AG536" s="359"/>
      <c r="AH536" s="376"/>
      <c r="AI536" s="376"/>
      <c r="AJ536" s="179"/>
    </row>
    <row r="537" spans="2:36" ht="54" customHeight="1" x14ac:dyDescent="0.3">
      <c r="B537" s="177" t="s">
        <v>797</v>
      </c>
      <c r="C537" s="177" t="s">
        <v>791</v>
      </c>
      <c r="D537" s="177" t="s">
        <v>66</v>
      </c>
      <c r="E537" s="176" t="s">
        <v>67</v>
      </c>
      <c r="F537" s="176" t="s">
        <v>132</v>
      </c>
      <c r="G537" s="176" t="s">
        <v>69</v>
      </c>
      <c r="H537" s="170" t="s">
        <v>70</v>
      </c>
      <c r="I537" s="170" t="s">
        <v>98</v>
      </c>
      <c r="J537" s="12" t="s">
        <v>113</v>
      </c>
      <c r="K537" s="8" t="s">
        <v>114</v>
      </c>
      <c r="L537" s="8" t="s">
        <v>115</v>
      </c>
      <c r="M537" s="8">
        <v>3.65</v>
      </c>
      <c r="N537" s="187" t="s">
        <v>108</v>
      </c>
      <c r="O537" s="177" t="s">
        <v>800</v>
      </c>
      <c r="P537" s="170" t="s">
        <v>75</v>
      </c>
      <c r="Q537" s="170" t="s">
        <v>76</v>
      </c>
      <c r="R537" s="228" t="s">
        <v>77</v>
      </c>
      <c r="S537" s="180" t="s">
        <v>109</v>
      </c>
      <c r="T537" s="182">
        <f>+V537+Y537</f>
        <v>277495.67999999999</v>
      </c>
      <c r="U537" s="182">
        <f>+T537</f>
        <v>277495.67999999999</v>
      </c>
      <c r="V537" s="190">
        <v>235871.33</v>
      </c>
      <c r="W537" s="185" t="s">
        <v>98</v>
      </c>
      <c r="X537" s="185" t="s">
        <v>98</v>
      </c>
      <c r="Y537" s="190">
        <v>41624.35</v>
      </c>
      <c r="Z537" s="185" t="s">
        <v>98</v>
      </c>
      <c r="AA537" s="185" t="s">
        <v>98</v>
      </c>
      <c r="AB537" s="190">
        <v>52856.32</v>
      </c>
      <c r="AC537" s="187" t="s">
        <v>80</v>
      </c>
      <c r="AD537" s="190" t="s">
        <v>79</v>
      </c>
      <c r="AE537" s="190">
        <f>V537+Y537</f>
        <v>277495.67999999999</v>
      </c>
      <c r="AF537" s="177" t="s">
        <v>79</v>
      </c>
      <c r="AG537" s="187" t="s">
        <v>33</v>
      </c>
      <c r="AH537" s="357" t="s">
        <v>264</v>
      </c>
      <c r="AI537" s="357" t="s">
        <v>170</v>
      </c>
      <c r="AJ537" s="177"/>
    </row>
    <row r="538" spans="2:36" ht="87.75" customHeight="1" x14ac:dyDescent="0.3">
      <c r="B538" s="177"/>
      <c r="C538" s="177"/>
      <c r="D538" s="177"/>
      <c r="E538" s="176"/>
      <c r="F538" s="176"/>
      <c r="G538" s="176"/>
      <c r="H538" s="171"/>
      <c r="I538" s="171"/>
      <c r="J538" s="12" t="s">
        <v>116</v>
      </c>
      <c r="K538" s="8" t="s">
        <v>117</v>
      </c>
      <c r="L538" s="8" t="s">
        <v>85</v>
      </c>
      <c r="M538" s="8">
        <v>1</v>
      </c>
      <c r="N538" s="187"/>
      <c r="O538" s="177"/>
      <c r="P538" s="171"/>
      <c r="Q538" s="171"/>
      <c r="R538" s="229"/>
      <c r="S538" s="180"/>
      <c r="T538" s="182"/>
      <c r="U538" s="182"/>
      <c r="V538" s="190"/>
      <c r="W538" s="185"/>
      <c r="X538" s="185"/>
      <c r="Y538" s="190"/>
      <c r="Z538" s="185"/>
      <c r="AA538" s="185"/>
      <c r="AB538" s="190"/>
      <c r="AC538" s="187"/>
      <c r="AD538" s="190"/>
      <c r="AE538" s="190"/>
      <c r="AF538" s="177"/>
      <c r="AG538" s="187"/>
      <c r="AH538" s="357"/>
      <c r="AI538" s="357"/>
      <c r="AJ538" s="177"/>
    </row>
    <row r="539" spans="2:36" ht="78" customHeight="1" x14ac:dyDescent="0.3">
      <c r="B539" s="177"/>
      <c r="C539" s="177"/>
      <c r="D539" s="177"/>
      <c r="E539" s="176"/>
      <c r="F539" s="176"/>
      <c r="G539" s="176"/>
      <c r="H539" s="171"/>
      <c r="I539" s="171"/>
      <c r="J539" s="12" t="s">
        <v>216</v>
      </c>
      <c r="K539" s="8" t="s">
        <v>118</v>
      </c>
      <c r="L539" s="8" t="s">
        <v>119</v>
      </c>
      <c r="M539" s="8">
        <v>1</v>
      </c>
      <c r="N539" s="187"/>
      <c r="O539" s="177"/>
      <c r="P539" s="171"/>
      <c r="Q539" s="171"/>
      <c r="R539" s="229"/>
      <c r="S539" s="180"/>
      <c r="T539" s="182"/>
      <c r="U539" s="182"/>
      <c r="V539" s="190"/>
      <c r="W539" s="185"/>
      <c r="X539" s="185"/>
      <c r="Y539" s="190"/>
      <c r="Z539" s="185"/>
      <c r="AA539" s="185"/>
      <c r="AB539" s="190"/>
      <c r="AC539" s="187"/>
      <c r="AD539" s="190"/>
      <c r="AE539" s="190"/>
      <c r="AF539" s="177"/>
      <c r="AG539" s="187"/>
      <c r="AH539" s="357"/>
      <c r="AI539" s="357"/>
      <c r="AJ539" s="177"/>
    </row>
    <row r="540" spans="2:36" ht="40" customHeight="1" x14ac:dyDescent="0.3">
      <c r="B540" s="177"/>
      <c r="C540" s="177"/>
      <c r="D540" s="177"/>
      <c r="E540" s="176"/>
      <c r="F540" s="176"/>
      <c r="G540" s="176"/>
      <c r="H540" s="172"/>
      <c r="I540" s="172"/>
      <c r="J540" s="30" t="s">
        <v>120</v>
      </c>
      <c r="K540" s="15" t="s">
        <v>121</v>
      </c>
      <c r="L540" s="15" t="s">
        <v>119</v>
      </c>
      <c r="M540" s="54">
        <v>1</v>
      </c>
      <c r="N540" s="187"/>
      <c r="O540" s="177"/>
      <c r="P540" s="172"/>
      <c r="Q540" s="172"/>
      <c r="R540" s="179"/>
      <c r="S540" s="180"/>
      <c r="T540" s="207"/>
      <c r="U540" s="207"/>
      <c r="V540" s="190"/>
      <c r="W540" s="212"/>
      <c r="X540" s="212"/>
      <c r="Y540" s="190"/>
      <c r="Z540" s="212"/>
      <c r="AA540" s="212"/>
      <c r="AB540" s="190"/>
      <c r="AC540" s="213"/>
      <c r="AD540" s="190"/>
      <c r="AE540" s="274"/>
      <c r="AF540" s="170"/>
      <c r="AG540" s="213"/>
      <c r="AH540" s="357"/>
      <c r="AI540" s="357"/>
      <c r="AJ540" s="177"/>
    </row>
    <row r="541" spans="2:36" ht="119.25" customHeight="1" x14ac:dyDescent="0.3">
      <c r="B541" s="177" t="s">
        <v>659</v>
      </c>
      <c r="C541" s="177" t="s">
        <v>644</v>
      </c>
      <c r="D541" s="177" t="s">
        <v>66</v>
      </c>
      <c r="E541" s="176" t="s">
        <v>67</v>
      </c>
      <c r="F541" s="176" t="s">
        <v>645</v>
      </c>
      <c r="G541" s="176" t="s">
        <v>647</v>
      </c>
      <c r="H541" s="170" t="s">
        <v>70</v>
      </c>
      <c r="I541" s="177" t="s">
        <v>98</v>
      </c>
      <c r="J541" s="12" t="s">
        <v>215</v>
      </c>
      <c r="K541" s="8" t="s">
        <v>107</v>
      </c>
      <c r="L541" s="8" t="s">
        <v>86</v>
      </c>
      <c r="M541" s="8">
        <v>40</v>
      </c>
      <c r="N541" s="187" t="s">
        <v>108</v>
      </c>
      <c r="O541" s="192" t="s">
        <v>654</v>
      </c>
      <c r="P541" s="177" t="s">
        <v>75</v>
      </c>
      <c r="Q541" s="177" t="s">
        <v>76</v>
      </c>
      <c r="R541" s="180" t="s">
        <v>77</v>
      </c>
      <c r="S541" s="180" t="s">
        <v>109</v>
      </c>
      <c r="T541" s="182">
        <f>V541+Y541</f>
        <v>251581.86</v>
      </c>
      <c r="U541" s="182" t="s">
        <v>79</v>
      </c>
      <c r="V541" s="185">
        <v>213844.58</v>
      </c>
      <c r="W541" s="185" t="s">
        <v>98</v>
      </c>
      <c r="X541" s="185" t="s">
        <v>98</v>
      </c>
      <c r="Y541" s="187">
        <v>37737.279999999999</v>
      </c>
      <c r="Z541" s="185" t="s">
        <v>98</v>
      </c>
      <c r="AA541" s="185" t="s">
        <v>98</v>
      </c>
      <c r="AB541" s="193">
        <v>21876.68</v>
      </c>
      <c r="AC541" s="187" t="s">
        <v>149</v>
      </c>
      <c r="AD541" s="190" t="s">
        <v>79</v>
      </c>
      <c r="AE541" s="190">
        <f>V541+Y541</f>
        <v>251581.86</v>
      </c>
      <c r="AF541" s="177" t="s">
        <v>79</v>
      </c>
      <c r="AG541" s="187" t="s">
        <v>33</v>
      </c>
      <c r="AH541" s="191" t="s">
        <v>161</v>
      </c>
      <c r="AI541" s="191" t="s">
        <v>162</v>
      </c>
      <c r="AJ541" s="187"/>
    </row>
    <row r="542" spans="2:36" ht="59.25" customHeight="1" x14ac:dyDescent="0.3">
      <c r="B542" s="192"/>
      <c r="C542" s="192"/>
      <c r="D542" s="192"/>
      <c r="E542" s="176"/>
      <c r="F542" s="176"/>
      <c r="G542" s="176"/>
      <c r="H542" s="171"/>
      <c r="I542" s="177"/>
      <c r="J542" s="12" t="s">
        <v>111</v>
      </c>
      <c r="K542" s="8" t="s">
        <v>112</v>
      </c>
      <c r="L542" s="8" t="s">
        <v>85</v>
      </c>
      <c r="M542" s="8">
        <v>4</v>
      </c>
      <c r="N542" s="187"/>
      <c r="O542" s="192"/>
      <c r="P542" s="177"/>
      <c r="Q542" s="177"/>
      <c r="R542" s="180"/>
      <c r="S542" s="180"/>
      <c r="T542" s="182"/>
      <c r="U542" s="182"/>
      <c r="V542" s="185"/>
      <c r="W542" s="185"/>
      <c r="X542" s="185"/>
      <c r="Y542" s="191"/>
      <c r="Z542" s="185"/>
      <c r="AA542" s="185"/>
      <c r="AB542" s="191"/>
      <c r="AC542" s="187"/>
      <c r="AD542" s="190"/>
      <c r="AE542" s="190"/>
      <c r="AF542" s="177"/>
      <c r="AG542" s="187"/>
      <c r="AH542" s="191"/>
      <c r="AI542" s="191"/>
      <c r="AJ542" s="177"/>
    </row>
    <row r="543" spans="2:36" ht="40" customHeight="1" x14ac:dyDescent="0.3">
      <c r="B543" s="192"/>
      <c r="C543" s="192"/>
      <c r="D543" s="192"/>
      <c r="E543" s="176"/>
      <c r="F543" s="176"/>
      <c r="G543" s="176"/>
      <c r="H543" s="172"/>
      <c r="I543" s="177"/>
      <c r="J543" s="12" t="s">
        <v>127</v>
      </c>
      <c r="K543" s="8" t="s">
        <v>128</v>
      </c>
      <c r="L543" s="8" t="s">
        <v>85</v>
      </c>
      <c r="M543" s="53">
        <v>120</v>
      </c>
      <c r="N543" s="187"/>
      <c r="O543" s="192"/>
      <c r="P543" s="177"/>
      <c r="Q543" s="177"/>
      <c r="R543" s="180"/>
      <c r="S543" s="180"/>
      <c r="T543" s="182"/>
      <c r="U543" s="182"/>
      <c r="V543" s="185"/>
      <c r="W543" s="185"/>
      <c r="X543" s="185"/>
      <c r="Y543" s="191"/>
      <c r="Z543" s="185"/>
      <c r="AA543" s="185"/>
      <c r="AB543" s="191"/>
      <c r="AC543" s="187"/>
      <c r="AD543" s="190"/>
      <c r="AE543" s="190"/>
      <c r="AF543" s="177"/>
      <c r="AG543" s="187"/>
      <c r="AH543" s="191"/>
      <c r="AI543" s="191"/>
      <c r="AJ543" s="177"/>
    </row>
    <row r="544" spans="2:36" ht="91" x14ac:dyDescent="0.3">
      <c r="B544" s="177" t="s">
        <v>660</v>
      </c>
      <c r="C544" s="177" t="s">
        <v>646</v>
      </c>
      <c r="D544" s="177" t="s">
        <v>66</v>
      </c>
      <c r="E544" s="176" t="s">
        <v>67</v>
      </c>
      <c r="F544" s="176" t="s">
        <v>645</v>
      </c>
      <c r="G544" s="176" t="s">
        <v>647</v>
      </c>
      <c r="H544" s="170" t="s">
        <v>70</v>
      </c>
      <c r="I544" s="177" t="s">
        <v>98</v>
      </c>
      <c r="J544" s="12" t="s">
        <v>215</v>
      </c>
      <c r="K544" s="8" t="s">
        <v>107</v>
      </c>
      <c r="L544" s="8" t="s">
        <v>86</v>
      </c>
      <c r="M544" s="8">
        <v>40</v>
      </c>
      <c r="N544" s="187" t="s">
        <v>108</v>
      </c>
      <c r="O544" s="192" t="s">
        <v>654</v>
      </c>
      <c r="P544" s="177" t="s">
        <v>75</v>
      </c>
      <c r="Q544" s="177" t="s">
        <v>76</v>
      </c>
      <c r="R544" s="180" t="s">
        <v>77</v>
      </c>
      <c r="S544" s="180" t="s">
        <v>109</v>
      </c>
      <c r="T544" s="182">
        <f>V544+Y544</f>
        <v>129357.78</v>
      </c>
      <c r="U544" s="182" t="s">
        <v>79</v>
      </c>
      <c r="V544" s="187">
        <v>109954.11</v>
      </c>
      <c r="W544" s="185" t="s">
        <v>98</v>
      </c>
      <c r="X544" s="185" t="s">
        <v>98</v>
      </c>
      <c r="Y544" s="187">
        <v>19403.669999999998</v>
      </c>
      <c r="Z544" s="185" t="s">
        <v>98</v>
      </c>
      <c r="AA544" s="185" t="s">
        <v>98</v>
      </c>
      <c r="AB544" s="193">
        <v>11248.5</v>
      </c>
      <c r="AC544" s="187" t="s">
        <v>149</v>
      </c>
      <c r="AD544" s="190" t="s">
        <v>79</v>
      </c>
      <c r="AE544" s="190">
        <f>V544+Y544</f>
        <v>129357.78</v>
      </c>
      <c r="AF544" s="177" t="s">
        <v>79</v>
      </c>
      <c r="AG544" s="187" t="s">
        <v>33</v>
      </c>
      <c r="AH544" s="191" t="s">
        <v>161</v>
      </c>
      <c r="AI544" s="191" t="s">
        <v>162</v>
      </c>
      <c r="AJ544" s="187"/>
    </row>
    <row r="545" spans="2:36" ht="52" x14ac:dyDescent="0.3">
      <c r="B545" s="192"/>
      <c r="C545" s="192"/>
      <c r="D545" s="192"/>
      <c r="E545" s="176"/>
      <c r="F545" s="176"/>
      <c r="G545" s="176"/>
      <c r="H545" s="171"/>
      <c r="I545" s="177"/>
      <c r="J545" s="12" t="s">
        <v>111</v>
      </c>
      <c r="K545" s="8" t="s">
        <v>112</v>
      </c>
      <c r="L545" s="8" t="s">
        <v>85</v>
      </c>
      <c r="M545" s="8">
        <v>2</v>
      </c>
      <c r="N545" s="187"/>
      <c r="O545" s="192"/>
      <c r="P545" s="177"/>
      <c r="Q545" s="177"/>
      <c r="R545" s="180"/>
      <c r="S545" s="180"/>
      <c r="T545" s="182"/>
      <c r="U545" s="182"/>
      <c r="V545" s="191"/>
      <c r="W545" s="185"/>
      <c r="X545" s="185"/>
      <c r="Y545" s="191"/>
      <c r="Z545" s="185"/>
      <c r="AA545" s="185"/>
      <c r="AB545" s="191"/>
      <c r="AC545" s="187"/>
      <c r="AD545" s="190"/>
      <c r="AE545" s="190"/>
      <c r="AF545" s="177"/>
      <c r="AG545" s="187"/>
      <c r="AH545" s="191"/>
      <c r="AI545" s="191"/>
      <c r="AJ545" s="177"/>
    </row>
    <row r="546" spans="2:36" ht="40" customHeight="1" x14ac:dyDescent="0.3">
      <c r="B546" s="192"/>
      <c r="C546" s="192"/>
      <c r="D546" s="192"/>
      <c r="E546" s="176"/>
      <c r="F546" s="176"/>
      <c r="G546" s="176"/>
      <c r="H546" s="172"/>
      <c r="I546" s="177"/>
      <c r="J546" s="12" t="s">
        <v>127</v>
      </c>
      <c r="K546" s="8" t="s">
        <v>128</v>
      </c>
      <c r="L546" s="8" t="s">
        <v>85</v>
      </c>
      <c r="M546" s="53">
        <v>68</v>
      </c>
      <c r="N546" s="187"/>
      <c r="O546" s="192"/>
      <c r="P546" s="177"/>
      <c r="Q546" s="177"/>
      <c r="R546" s="180"/>
      <c r="S546" s="180"/>
      <c r="T546" s="182"/>
      <c r="U546" s="182"/>
      <c r="V546" s="191"/>
      <c r="W546" s="185"/>
      <c r="X546" s="185"/>
      <c r="Y546" s="191"/>
      <c r="Z546" s="185"/>
      <c r="AA546" s="185"/>
      <c r="AB546" s="191"/>
      <c r="AC546" s="187"/>
      <c r="AD546" s="190"/>
      <c r="AE546" s="190"/>
      <c r="AF546" s="177"/>
      <c r="AG546" s="187"/>
      <c r="AH546" s="191"/>
      <c r="AI546" s="191"/>
      <c r="AJ546" s="177"/>
    </row>
    <row r="547" spans="2:36" ht="40" customHeight="1" x14ac:dyDescent="0.3">
      <c r="B547" s="177" t="s">
        <v>661</v>
      </c>
      <c r="C547" s="177" t="s">
        <v>648</v>
      </c>
      <c r="D547" s="177" t="s">
        <v>66</v>
      </c>
      <c r="E547" s="176" t="s">
        <v>67</v>
      </c>
      <c r="F547" s="176" t="s">
        <v>649</v>
      </c>
      <c r="G547" s="176" t="s">
        <v>650</v>
      </c>
      <c r="H547" s="170" t="s">
        <v>70</v>
      </c>
      <c r="I547" s="177" t="s">
        <v>98</v>
      </c>
      <c r="J547" s="12" t="s">
        <v>113</v>
      </c>
      <c r="K547" s="8" t="s">
        <v>114</v>
      </c>
      <c r="L547" s="8" t="s">
        <v>115</v>
      </c>
      <c r="M547" s="8">
        <v>3</v>
      </c>
      <c r="N547" s="187" t="s">
        <v>108</v>
      </c>
      <c r="O547" s="177" t="s">
        <v>654</v>
      </c>
      <c r="P547" s="170" t="s">
        <v>75</v>
      </c>
      <c r="Q547" s="170" t="s">
        <v>76</v>
      </c>
      <c r="R547" s="170" t="s">
        <v>77</v>
      </c>
      <c r="S547" s="180" t="s">
        <v>109</v>
      </c>
      <c r="T547" s="182">
        <f>+V547+Y547</f>
        <v>188235.29</v>
      </c>
      <c r="U547" s="182" t="s">
        <v>98</v>
      </c>
      <c r="V547" s="193">
        <v>160000</v>
      </c>
      <c r="W547" s="185"/>
      <c r="X547" s="185"/>
      <c r="Y547" s="193">
        <v>28235.29</v>
      </c>
      <c r="Z547" s="185"/>
      <c r="AA547" s="185"/>
      <c r="AB547" s="193">
        <v>16368.29</v>
      </c>
      <c r="AC547" s="187" t="s">
        <v>80</v>
      </c>
      <c r="AD547" s="185" t="s">
        <v>98</v>
      </c>
      <c r="AE547" s="185"/>
      <c r="AF547" s="182"/>
      <c r="AG547" s="185"/>
      <c r="AH547" s="191" t="s">
        <v>180</v>
      </c>
      <c r="AI547" s="191" t="s">
        <v>164</v>
      </c>
      <c r="AJ547" s="177"/>
    </row>
    <row r="548" spans="2:36" ht="40" customHeight="1" x14ac:dyDescent="0.3">
      <c r="B548" s="192"/>
      <c r="C548" s="192"/>
      <c r="D548" s="192"/>
      <c r="E548" s="176"/>
      <c r="F548" s="176"/>
      <c r="G548" s="176"/>
      <c r="H548" s="171"/>
      <c r="I548" s="177"/>
      <c r="J548" s="12" t="s">
        <v>116</v>
      </c>
      <c r="K548" s="8" t="s">
        <v>117</v>
      </c>
      <c r="L548" s="8" t="s">
        <v>85</v>
      </c>
      <c r="M548" s="8">
        <v>1</v>
      </c>
      <c r="N548" s="187"/>
      <c r="O548" s="177"/>
      <c r="P548" s="171"/>
      <c r="Q548" s="171"/>
      <c r="R548" s="171"/>
      <c r="S548" s="180"/>
      <c r="T548" s="182"/>
      <c r="U548" s="182"/>
      <c r="V548" s="191"/>
      <c r="W548" s="185"/>
      <c r="X548" s="185"/>
      <c r="Y548" s="191"/>
      <c r="Z548" s="185"/>
      <c r="AA548" s="185"/>
      <c r="AB548" s="191"/>
      <c r="AC548" s="187"/>
      <c r="AD548" s="185"/>
      <c r="AE548" s="185"/>
      <c r="AF548" s="182"/>
      <c r="AG548" s="185"/>
      <c r="AH548" s="191"/>
      <c r="AI548" s="191"/>
      <c r="AJ548" s="177"/>
    </row>
    <row r="549" spans="2:36" ht="40" customHeight="1" x14ac:dyDescent="0.3">
      <c r="B549" s="192"/>
      <c r="C549" s="192"/>
      <c r="D549" s="192"/>
      <c r="E549" s="176"/>
      <c r="F549" s="176"/>
      <c r="G549" s="176"/>
      <c r="H549" s="171"/>
      <c r="I549" s="177"/>
      <c r="J549" s="12" t="s">
        <v>216</v>
      </c>
      <c r="K549" s="8" t="s">
        <v>118</v>
      </c>
      <c r="L549" s="8" t="s">
        <v>119</v>
      </c>
      <c r="M549" s="8">
        <v>1</v>
      </c>
      <c r="N549" s="187"/>
      <c r="O549" s="177"/>
      <c r="P549" s="171"/>
      <c r="Q549" s="171"/>
      <c r="R549" s="171"/>
      <c r="S549" s="180"/>
      <c r="T549" s="182"/>
      <c r="U549" s="182"/>
      <c r="V549" s="191"/>
      <c r="W549" s="185"/>
      <c r="X549" s="185"/>
      <c r="Y549" s="191"/>
      <c r="Z549" s="185"/>
      <c r="AA549" s="185"/>
      <c r="AB549" s="191"/>
      <c r="AC549" s="187"/>
      <c r="AD549" s="185"/>
      <c r="AE549" s="185"/>
      <c r="AF549" s="182"/>
      <c r="AG549" s="185"/>
      <c r="AH549" s="191"/>
      <c r="AI549" s="191"/>
      <c r="AJ549" s="177"/>
    </row>
    <row r="550" spans="2:36" ht="40" customHeight="1" x14ac:dyDescent="0.3">
      <c r="B550" s="192"/>
      <c r="C550" s="192"/>
      <c r="D550" s="192"/>
      <c r="E550" s="176"/>
      <c r="F550" s="176"/>
      <c r="G550" s="176"/>
      <c r="H550" s="172"/>
      <c r="I550" s="177"/>
      <c r="J550" s="12" t="s">
        <v>120</v>
      </c>
      <c r="K550" s="8" t="s">
        <v>121</v>
      </c>
      <c r="L550" s="8" t="s">
        <v>119</v>
      </c>
      <c r="M550" s="8">
        <v>1</v>
      </c>
      <c r="N550" s="187"/>
      <c r="O550" s="177"/>
      <c r="P550" s="172"/>
      <c r="Q550" s="172"/>
      <c r="R550" s="172"/>
      <c r="S550" s="180"/>
      <c r="T550" s="182"/>
      <c r="U550" s="182"/>
      <c r="V550" s="191"/>
      <c r="W550" s="185"/>
      <c r="X550" s="185"/>
      <c r="Y550" s="191"/>
      <c r="Z550" s="185"/>
      <c r="AA550" s="185"/>
      <c r="AB550" s="191"/>
      <c r="AC550" s="187"/>
      <c r="AD550" s="185"/>
      <c r="AE550" s="185"/>
      <c r="AF550" s="182"/>
      <c r="AG550" s="185"/>
      <c r="AH550" s="191"/>
      <c r="AI550" s="191"/>
      <c r="AJ550" s="177"/>
    </row>
    <row r="551" spans="2:36" ht="91" x14ac:dyDescent="0.3">
      <c r="B551" s="177" t="s">
        <v>662</v>
      </c>
      <c r="C551" s="177" t="s">
        <v>651</v>
      </c>
      <c r="D551" s="177" t="s">
        <v>66</v>
      </c>
      <c r="E551" s="176" t="s">
        <v>67</v>
      </c>
      <c r="F551" s="176" t="s">
        <v>645</v>
      </c>
      <c r="G551" s="176" t="s">
        <v>647</v>
      </c>
      <c r="H551" s="170" t="s">
        <v>70</v>
      </c>
      <c r="I551" s="177" t="s">
        <v>98</v>
      </c>
      <c r="J551" s="12" t="s">
        <v>215</v>
      </c>
      <c r="K551" s="8" t="s">
        <v>107</v>
      </c>
      <c r="L551" s="8" t="s">
        <v>86</v>
      </c>
      <c r="M551" s="8">
        <v>40</v>
      </c>
      <c r="N551" s="187" t="s">
        <v>108</v>
      </c>
      <c r="O551" s="177" t="s">
        <v>654</v>
      </c>
      <c r="P551" s="170" t="s">
        <v>75</v>
      </c>
      <c r="Q551" s="170" t="s">
        <v>76</v>
      </c>
      <c r="R551" s="170" t="s">
        <v>77</v>
      </c>
      <c r="S551" s="180" t="s">
        <v>109</v>
      </c>
      <c r="T551" s="182">
        <f>V551+Y551</f>
        <v>139591.32</v>
      </c>
      <c r="U551" s="182" t="s">
        <v>79</v>
      </c>
      <c r="V551" s="193">
        <v>118652.62</v>
      </c>
      <c r="W551" s="185" t="s">
        <v>98</v>
      </c>
      <c r="X551" s="185" t="s">
        <v>98</v>
      </c>
      <c r="Y551" s="193">
        <v>20938.7</v>
      </c>
      <c r="Z551" s="185" t="s">
        <v>98</v>
      </c>
      <c r="AA551" s="185" t="s">
        <v>98</v>
      </c>
      <c r="AB551" s="193">
        <v>12138.38</v>
      </c>
      <c r="AC551" s="187" t="s">
        <v>149</v>
      </c>
      <c r="AD551" s="190" t="s">
        <v>79</v>
      </c>
      <c r="AE551" s="190">
        <f>V551+Y551</f>
        <v>139591.32</v>
      </c>
      <c r="AF551" s="177" t="s">
        <v>79</v>
      </c>
      <c r="AG551" s="187" t="s">
        <v>33</v>
      </c>
      <c r="AH551" s="191" t="s">
        <v>256</v>
      </c>
      <c r="AI551" s="191" t="s">
        <v>261</v>
      </c>
      <c r="AJ551" s="187"/>
    </row>
    <row r="552" spans="2:36" ht="52" x14ac:dyDescent="0.3">
      <c r="B552" s="192"/>
      <c r="C552" s="192"/>
      <c r="D552" s="192"/>
      <c r="E552" s="176"/>
      <c r="F552" s="176"/>
      <c r="G552" s="176"/>
      <c r="H552" s="171"/>
      <c r="I552" s="177"/>
      <c r="J552" s="12" t="s">
        <v>111</v>
      </c>
      <c r="K552" s="8" t="s">
        <v>112</v>
      </c>
      <c r="L552" s="8" t="s">
        <v>85</v>
      </c>
      <c r="M552" s="8">
        <v>2</v>
      </c>
      <c r="N552" s="187"/>
      <c r="O552" s="177"/>
      <c r="P552" s="171"/>
      <c r="Q552" s="171"/>
      <c r="R552" s="171"/>
      <c r="S552" s="180"/>
      <c r="T552" s="182"/>
      <c r="U552" s="182"/>
      <c r="V552" s="191"/>
      <c r="W552" s="185"/>
      <c r="X552" s="185"/>
      <c r="Y552" s="191"/>
      <c r="Z552" s="185"/>
      <c r="AA552" s="185"/>
      <c r="AB552" s="191"/>
      <c r="AC552" s="187"/>
      <c r="AD552" s="190"/>
      <c r="AE552" s="190"/>
      <c r="AF552" s="177"/>
      <c r="AG552" s="187"/>
      <c r="AH552" s="191"/>
      <c r="AI552" s="191"/>
      <c r="AJ552" s="177"/>
    </row>
    <row r="553" spans="2:36" ht="40" customHeight="1" x14ac:dyDescent="0.3">
      <c r="B553" s="192"/>
      <c r="C553" s="192"/>
      <c r="D553" s="192"/>
      <c r="E553" s="176"/>
      <c r="F553" s="176"/>
      <c r="G553" s="176"/>
      <c r="H553" s="172"/>
      <c r="I553" s="177"/>
      <c r="J553" s="12" t="s">
        <v>127</v>
      </c>
      <c r="K553" s="8" t="s">
        <v>128</v>
      </c>
      <c r="L553" s="8" t="s">
        <v>85</v>
      </c>
      <c r="M553" s="53">
        <v>65</v>
      </c>
      <c r="N553" s="187"/>
      <c r="O553" s="177"/>
      <c r="P553" s="172"/>
      <c r="Q553" s="172"/>
      <c r="R553" s="172"/>
      <c r="S553" s="180"/>
      <c r="T553" s="182"/>
      <c r="U553" s="182"/>
      <c r="V553" s="191"/>
      <c r="W553" s="185"/>
      <c r="X553" s="185"/>
      <c r="Y553" s="191"/>
      <c r="Z553" s="185"/>
      <c r="AA553" s="185"/>
      <c r="AB553" s="191"/>
      <c r="AC553" s="187"/>
      <c r="AD553" s="190"/>
      <c r="AE553" s="190"/>
      <c r="AF553" s="177"/>
      <c r="AG553" s="187"/>
      <c r="AH553" s="191"/>
      <c r="AI553" s="191"/>
      <c r="AJ553" s="177"/>
    </row>
    <row r="554" spans="2:36" ht="124" customHeight="1" x14ac:dyDescent="0.3">
      <c r="B554" s="177" t="s">
        <v>663</v>
      </c>
      <c r="C554" s="177" t="s">
        <v>652</v>
      </c>
      <c r="D554" s="177" t="s">
        <v>66</v>
      </c>
      <c r="E554" s="176" t="s">
        <v>67</v>
      </c>
      <c r="F554" s="176" t="s">
        <v>645</v>
      </c>
      <c r="G554" s="176" t="s">
        <v>647</v>
      </c>
      <c r="H554" s="170" t="s">
        <v>70</v>
      </c>
      <c r="I554" s="177" t="s">
        <v>98</v>
      </c>
      <c r="J554" s="12" t="s">
        <v>215</v>
      </c>
      <c r="K554" s="8" t="s">
        <v>107</v>
      </c>
      <c r="L554" s="8" t="s">
        <v>86</v>
      </c>
      <c r="M554" s="8">
        <v>40</v>
      </c>
      <c r="N554" s="187" t="s">
        <v>108</v>
      </c>
      <c r="O554" s="177" t="s">
        <v>654</v>
      </c>
      <c r="P554" s="170" t="s">
        <v>75</v>
      </c>
      <c r="Q554" s="170" t="s">
        <v>76</v>
      </c>
      <c r="R554" s="170" t="s">
        <v>77</v>
      </c>
      <c r="S554" s="180" t="s">
        <v>109</v>
      </c>
      <c r="T554" s="182">
        <f>V554+Y554</f>
        <v>106875.98</v>
      </c>
      <c r="U554" s="182" t="s">
        <v>79</v>
      </c>
      <c r="V554" s="193">
        <v>90844.58</v>
      </c>
      <c r="W554" s="185" t="s">
        <v>98</v>
      </c>
      <c r="X554" s="185" t="s">
        <v>98</v>
      </c>
      <c r="Y554" s="193">
        <v>16031.4</v>
      </c>
      <c r="Z554" s="185" t="s">
        <v>98</v>
      </c>
      <c r="AA554" s="185" t="s">
        <v>98</v>
      </c>
      <c r="AB554" s="193">
        <v>9293.56</v>
      </c>
      <c r="AC554" s="187" t="s">
        <v>149</v>
      </c>
      <c r="AD554" s="190" t="s">
        <v>79</v>
      </c>
      <c r="AE554" s="190">
        <f>V554+Y554</f>
        <v>106875.98</v>
      </c>
      <c r="AF554" s="177" t="s">
        <v>79</v>
      </c>
      <c r="AG554" s="187" t="s">
        <v>33</v>
      </c>
      <c r="AH554" s="191" t="s">
        <v>257</v>
      </c>
      <c r="AI554" s="191" t="s">
        <v>263</v>
      </c>
      <c r="AJ554" s="187"/>
    </row>
    <row r="555" spans="2:36" ht="85" customHeight="1" x14ac:dyDescent="0.3">
      <c r="B555" s="192"/>
      <c r="C555" s="192"/>
      <c r="D555" s="192"/>
      <c r="E555" s="176"/>
      <c r="F555" s="176"/>
      <c r="G555" s="176"/>
      <c r="H555" s="171"/>
      <c r="I555" s="177"/>
      <c r="J555" s="12" t="s">
        <v>111</v>
      </c>
      <c r="K555" s="8" t="s">
        <v>112</v>
      </c>
      <c r="L555" s="8" t="s">
        <v>85</v>
      </c>
      <c r="M555" s="8">
        <v>1</v>
      </c>
      <c r="N555" s="187"/>
      <c r="O555" s="177"/>
      <c r="P555" s="171"/>
      <c r="Q555" s="171"/>
      <c r="R555" s="171"/>
      <c r="S555" s="180"/>
      <c r="T555" s="182"/>
      <c r="U555" s="182"/>
      <c r="V555" s="191"/>
      <c r="W555" s="185"/>
      <c r="X555" s="185"/>
      <c r="Y555" s="191"/>
      <c r="Z555" s="185"/>
      <c r="AA555" s="185"/>
      <c r="AB555" s="191"/>
      <c r="AC555" s="187"/>
      <c r="AD555" s="190"/>
      <c r="AE555" s="190"/>
      <c r="AF555" s="177"/>
      <c r="AG555" s="187"/>
      <c r="AH555" s="191"/>
      <c r="AI555" s="191"/>
      <c r="AJ555" s="177"/>
    </row>
    <row r="556" spans="2:36" ht="68.150000000000006" customHeight="1" x14ac:dyDescent="0.3">
      <c r="B556" s="192"/>
      <c r="C556" s="192"/>
      <c r="D556" s="192"/>
      <c r="E556" s="176"/>
      <c r="F556" s="176"/>
      <c r="G556" s="176"/>
      <c r="H556" s="172"/>
      <c r="I556" s="177"/>
      <c r="J556" s="12" t="s">
        <v>127</v>
      </c>
      <c r="K556" s="8" t="s">
        <v>128</v>
      </c>
      <c r="L556" s="8" t="s">
        <v>85</v>
      </c>
      <c r="M556" s="53">
        <v>40</v>
      </c>
      <c r="N556" s="187"/>
      <c r="O556" s="177"/>
      <c r="P556" s="172"/>
      <c r="Q556" s="172"/>
      <c r="R556" s="172"/>
      <c r="S556" s="180"/>
      <c r="T556" s="182"/>
      <c r="U556" s="182"/>
      <c r="V556" s="191"/>
      <c r="W556" s="185"/>
      <c r="X556" s="185"/>
      <c r="Y556" s="191"/>
      <c r="Z556" s="185"/>
      <c r="AA556" s="185"/>
      <c r="AB556" s="191"/>
      <c r="AC556" s="187"/>
      <c r="AD556" s="190"/>
      <c r="AE556" s="190"/>
      <c r="AF556" s="177"/>
      <c r="AG556" s="187"/>
      <c r="AH556" s="191"/>
      <c r="AI556" s="191"/>
      <c r="AJ556" s="177"/>
    </row>
    <row r="557" spans="2:36" ht="116.15" customHeight="1" x14ac:dyDescent="0.3">
      <c r="B557" s="177" t="s">
        <v>664</v>
      </c>
      <c r="C557" s="177" t="s">
        <v>653</v>
      </c>
      <c r="D557" s="177" t="s">
        <v>66</v>
      </c>
      <c r="E557" s="176" t="s">
        <v>67</v>
      </c>
      <c r="F557" s="176" t="s">
        <v>645</v>
      </c>
      <c r="G557" s="176" t="s">
        <v>647</v>
      </c>
      <c r="H557" s="170" t="s">
        <v>70</v>
      </c>
      <c r="I557" s="177" t="s">
        <v>98</v>
      </c>
      <c r="J557" s="12" t="s">
        <v>215</v>
      </c>
      <c r="K557" s="8" t="s">
        <v>107</v>
      </c>
      <c r="L557" s="8" t="s">
        <v>86</v>
      </c>
      <c r="M557" s="8">
        <v>40</v>
      </c>
      <c r="N557" s="187" t="s">
        <v>108</v>
      </c>
      <c r="O557" s="177" t="s">
        <v>654</v>
      </c>
      <c r="P557" s="170" t="s">
        <v>75</v>
      </c>
      <c r="Q557" s="170" t="s">
        <v>76</v>
      </c>
      <c r="R557" s="170" t="s">
        <v>77</v>
      </c>
      <c r="S557" s="180" t="s">
        <v>109</v>
      </c>
      <c r="T557" s="182">
        <f>V557+Y557</f>
        <v>129357.77</v>
      </c>
      <c r="U557" s="182" t="s">
        <v>79</v>
      </c>
      <c r="V557" s="187">
        <v>109954.11</v>
      </c>
      <c r="W557" s="185" t="s">
        <v>98</v>
      </c>
      <c r="X557" s="185" t="s">
        <v>98</v>
      </c>
      <c r="Y557" s="187">
        <v>19403.66</v>
      </c>
      <c r="Z557" s="185" t="s">
        <v>98</v>
      </c>
      <c r="AA557" s="185" t="s">
        <v>98</v>
      </c>
      <c r="AB557" s="193">
        <v>11248.5</v>
      </c>
      <c r="AC557" s="187" t="s">
        <v>149</v>
      </c>
      <c r="AD557" s="190" t="s">
        <v>79</v>
      </c>
      <c r="AE557" s="190">
        <f>V557+Y557</f>
        <v>129357.77</v>
      </c>
      <c r="AF557" s="177" t="s">
        <v>79</v>
      </c>
      <c r="AG557" s="187" t="s">
        <v>33</v>
      </c>
      <c r="AH557" s="191" t="s">
        <v>264</v>
      </c>
      <c r="AI557" s="191" t="s">
        <v>170</v>
      </c>
      <c r="AJ557" s="187"/>
    </row>
    <row r="558" spans="2:36" ht="73" customHeight="1" x14ac:dyDescent="0.3">
      <c r="B558" s="192"/>
      <c r="C558" s="192"/>
      <c r="D558" s="192"/>
      <c r="E558" s="176"/>
      <c r="F558" s="176"/>
      <c r="G558" s="176"/>
      <c r="H558" s="171"/>
      <c r="I558" s="177"/>
      <c r="J558" s="12" t="s">
        <v>111</v>
      </c>
      <c r="K558" s="8" t="s">
        <v>112</v>
      </c>
      <c r="L558" s="8" t="s">
        <v>85</v>
      </c>
      <c r="M558" s="8">
        <v>2</v>
      </c>
      <c r="N558" s="187"/>
      <c r="O558" s="177"/>
      <c r="P558" s="171"/>
      <c r="Q558" s="171"/>
      <c r="R558" s="171"/>
      <c r="S558" s="180"/>
      <c r="T558" s="182"/>
      <c r="U558" s="182"/>
      <c r="V558" s="191"/>
      <c r="W558" s="185"/>
      <c r="X558" s="185"/>
      <c r="Y558" s="191"/>
      <c r="Z558" s="185"/>
      <c r="AA558" s="185"/>
      <c r="AB558" s="191"/>
      <c r="AC558" s="187"/>
      <c r="AD558" s="190"/>
      <c r="AE558" s="190"/>
      <c r="AF558" s="177"/>
      <c r="AG558" s="187"/>
      <c r="AH558" s="191"/>
      <c r="AI558" s="191"/>
      <c r="AJ558" s="177"/>
    </row>
    <row r="559" spans="2:36" ht="86.15" customHeight="1" x14ac:dyDescent="0.3">
      <c r="B559" s="192"/>
      <c r="C559" s="192"/>
      <c r="D559" s="192"/>
      <c r="E559" s="176"/>
      <c r="F559" s="176"/>
      <c r="G559" s="176"/>
      <c r="H559" s="172"/>
      <c r="I559" s="177"/>
      <c r="J559" s="12" t="s">
        <v>127</v>
      </c>
      <c r="K559" s="8" t="s">
        <v>128</v>
      </c>
      <c r="L559" s="8" t="s">
        <v>85</v>
      </c>
      <c r="M559" s="53">
        <v>67</v>
      </c>
      <c r="N559" s="187"/>
      <c r="O559" s="177"/>
      <c r="P559" s="172"/>
      <c r="Q559" s="172"/>
      <c r="R559" s="172"/>
      <c r="S559" s="180"/>
      <c r="T559" s="182"/>
      <c r="U559" s="182"/>
      <c r="V559" s="191"/>
      <c r="W559" s="185"/>
      <c r="X559" s="185"/>
      <c r="Y559" s="191"/>
      <c r="Z559" s="185"/>
      <c r="AA559" s="185"/>
      <c r="AB559" s="191"/>
      <c r="AC559" s="187"/>
      <c r="AD559" s="190"/>
      <c r="AE559" s="190"/>
      <c r="AF559" s="177"/>
      <c r="AG559" s="187"/>
      <c r="AH559" s="191"/>
      <c r="AI559" s="191"/>
      <c r="AJ559" s="177"/>
    </row>
    <row r="560" spans="2:36" ht="143.15" customHeight="1" x14ac:dyDescent="0.3">
      <c r="B560" s="245" t="s">
        <v>1071</v>
      </c>
      <c r="C560" s="245" t="s">
        <v>651</v>
      </c>
      <c r="D560" s="245" t="s">
        <v>66</v>
      </c>
      <c r="E560" s="283" t="s">
        <v>67</v>
      </c>
      <c r="F560" s="283" t="s">
        <v>645</v>
      </c>
      <c r="G560" s="283" t="s">
        <v>647</v>
      </c>
      <c r="H560" s="217" t="s">
        <v>70</v>
      </c>
      <c r="I560" s="245" t="s">
        <v>98</v>
      </c>
      <c r="J560" s="21" t="s">
        <v>215</v>
      </c>
      <c r="K560" s="29" t="s">
        <v>107</v>
      </c>
      <c r="L560" s="29" t="s">
        <v>86</v>
      </c>
      <c r="M560" s="29">
        <v>40</v>
      </c>
      <c r="N560" s="216" t="s">
        <v>108</v>
      </c>
      <c r="O560" s="245" t="s">
        <v>654</v>
      </c>
      <c r="P560" s="217" t="s">
        <v>75</v>
      </c>
      <c r="Q560" s="217" t="s">
        <v>76</v>
      </c>
      <c r="R560" s="217" t="s">
        <v>77</v>
      </c>
      <c r="S560" s="284" t="s">
        <v>109</v>
      </c>
      <c r="T560" s="220">
        <f>V560+Y560</f>
        <v>69795.66</v>
      </c>
      <c r="U560" s="220" t="s">
        <v>79</v>
      </c>
      <c r="V560" s="221">
        <v>59326.31</v>
      </c>
      <c r="W560" s="292" t="s">
        <v>98</v>
      </c>
      <c r="X560" s="292" t="s">
        <v>98</v>
      </c>
      <c r="Y560" s="221">
        <v>10469.35</v>
      </c>
      <c r="Z560" s="292" t="s">
        <v>98</v>
      </c>
      <c r="AA560" s="292" t="s">
        <v>98</v>
      </c>
      <c r="AB560" s="221">
        <v>6069.19</v>
      </c>
      <c r="AC560" s="216" t="s">
        <v>149</v>
      </c>
      <c r="AD560" s="321" t="s">
        <v>79</v>
      </c>
      <c r="AE560" s="321">
        <f>V560+Y560</f>
        <v>69795.66</v>
      </c>
      <c r="AF560" s="245" t="s">
        <v>79</v>
      </c>
      <c r="AG560" s="216" t="s">
        <v>33</v>
      </c>
      <c r="AH560" s="222" t="s">
        <v>241</v>
      </c>
      <c r="AI560" s="222" t="s">
        <v>424</v>
      </c>
      <c r="AJ560" s="245"/>
    </row>
    <row r="561" spans="2:36" ht="69" customHeight="1" x14ac:dyDescent="0.3">
      <c r="B561" s="360"/>
      <c r="C561" s="361"/>
      <c r="D561" s="362"/>
      <c r="E561" s="363"/>
      <c r="F561" s="460"/>
      <c r="G561" s="363"/>
      <c r="H561" s="218"/>
      <c r="I561" s="245"/>
      <c r="J561" s="21" t="s">
        <v>111</v>
      </c>
      <c r="K561" s="29" t="s">
        <v>112</v>
      </c>
      <c r="L561" s="29" t="s">
        <v>85</v>
      </c>
      <c r="M561" s="29">
        <v>1</v>
      </c>
      <c r="N561" s="216"/>
      <c r="O561" s="245"/>
      <c r="P561" s="218"/>
      <c r="Q561" s="218"/>
      <c r="R561" s="218"/>
      <c r="S561" s="284"/>
      <c r="T561" s="220"/>
      <c r="U561" s="220"/>
      <c r="V561" s="222"/>
      <c r="W561" s="292"/>
      <c r="X561" s="292"/>
      <c r="Y561" s="222"/>
      <c r="Z561" s="292"/>
      <c r="AA561" s="292"/>
      <c r="AB561" s="222"/>
      <c r="AC561" s="216"/>
      <c r="AD561" s="321"/>
      <c r="AE561" s="321"/>
      <c r="AF561" s="245"/>
      <c r="AG561" s="216"/>
      <c r="AH561" s="222"/>
      <c r="AI561" s="222"/>
      <c r="AJ561" s="245"/>
    </row>
    <row r="562" spans="2:36" ht="64" customHeight="1" x14ac:dyDescent="0.3">
      <c r="B562" s="360"/>
      <c r="C562" s="361"/>
      <c r="D562" s="362"/>
      <c r="E562" s="363"/>
      <c r="F562" s="460"/>
      <c r="G562" s="363"/>
      <c r="H562" s="219"/>
      <c r="I562" s="245"/>
      <c r="J562" s="21" t="s">
        <v>127</v>
      </c>
      <c r="K562" s="29" t="s">
        <v>128</v>
      </c>
      <c r="L562" s="29" t="s">
        <v>85</v>
      </c>
      <c r="M562" s="61">
        <v>32</v>
      </c>
      <c r="N562" s="216"/>
      <c r="O562" s="245"/>
      <c r="P562" s="219"/>
      <c r="Q562" s="219"/>
      <c r="R562" s="219"/>
      <c r="S562" s="284"/>
      <c r="T562" s="220"/>
      <c r="U562" s="220"/>
      <c r="V562" s="222"/>
      <c r="W562" s="292"/>
      <c r="X562" s="292"/>
      <c r="Y562" s="222"/>
      <c r="Z562" s="292"/>
      <c r="AA562" s="292"/>
      <c r="AB562" s="222"/>
      <c r="AC562" s="216"/>
      <c r="AD562" s="321"/>
      <c r="AE562" s="321"/>
      <c r="AF562" s="245"/>
      <c r="AG562" s="216"/>
      <c r="AH562" s="222"/>
      <c r="AI562" s="222"/>
      <c r="AJ562" s="245"/>
    </row>
    <row r="563" spans="2:36" ht="119.25" customHeight="1" x14ac:dyDescent="0.3">
      <c r="B563" s="177" t="s">
        <v>1072</v>
      </c>
      <c r="C563" s="177" t="s">
        <v>1073</v>
      </c>
      <c r="D563" s="177" t="s">
        <v>66</v>
      </c>
      <c r="E563" s="176" t="s">
        <v>67</v>
      </c>
      <c r="F563" s="176" t="s">
        <v>645</v>
      </c>
      <c r="G563" s="176" t="s">
        <v>647</v>
      </c>
      <c r="H563" s="170" t="s">
        <v>70</v>
      </c>
      <c r="I563" s="177" t="s">
        <v>98</v>
      </c>
      <c r="J563" s="12" t="s">
        <v>215</v>
      </c>
      <c r="K563" s="8" t="s">
        <v>107</v>
      </c>
      <c r="L563" s="8" t="s">
        <v>86</v>
      </c>
      <c r="M563" s="8">
        <v>40</v>
      </c>
      <c r="N563" s="187" t="s">
        <v>108</v>
      </c>
      <c r="O563" s="192" t="s">
        <v>654</v>
      </c>
      <c r="P563" s="177" t="s">
        <v>75</v>
      </c>
      <c r="Q563" s="177" t="s">
        <v>76</v>
      </c>
      <c r="R563" s="180" t="s">
        <v>77</v>
      </c>
      <c r="S563" s="180" t="s">
        <v>109</v>
      </c>
      <c r="T563" s="182">
        <f>V563+Y563</f>
        <v>127056.07</v>
      </c>
      <c r="U563" s="182" t="s">
        <v>79</v>
      </c>
      <c r="V563" s="185">
        <v>107997.67</v>
      </c>
      <c r="W563" s="185" t="s">
        <v>98</v>
      </c>
      <c r="X563" s="185" t="s">
        <v>98</v>
      </c>
      <c r="Y563" s="187">
        <v>19058.400000000001</v>
      </c>
      <c r="Z563" s="185" t="s">
        <v>98</v>
      </c>
      <c r="AA563" s="185" t="s">
        <v>98</v>
      </c>
      <c r="AB563" s="193">
        <v>11048.35</v>
      </c>
      <c r="AC563" s="187" t="s">
        <v>149</v>
      </c>
      <c r="AD563" s="190" t="s">
        <v>79</v>
      </c>
      <c r="AE563" s="190">
        <f>V563+Y563</f>
        <v>127056.07</v>
      </c>
      <c r="AF563" s="177" t="s">
        <v>79</v>
      </c>
      <c r="AG563" s="187" t="s">
        <v>33</v>
      </c>
      <c r="AH563" s="191" t="s">
        <v>307</v>
      </c>
      <c r="AI563" s="191" t="s">
        <v>371</v>
      </c>
      <c r="AJ563" s="187"/>
    </row>
    <row r="564" spans="2:36" ht="59.25" customHeight="1" x14ac:dyDescent="0.3">
      <c r="B564" s="192"/>
      <c r="C564" s="192"/>
      <c r="D564" s="192"/>
      <c r="E564" s="176"/>
      <c r="F564" s="176"/>
      <c r="G564" s="176"/>
      <c r="H564" s="171"/>
      <c r="I564" s="177"/>
      <c r="J564" s="12" t="s">
        <v>111</v>
      </c>
      <c r="K564" s="8" t="s">
        <v>112</v>
      </c>
      <c r="L564" s="8" t="s">
        <v>85</v>
      </c>
      <c r="M564" s="8">
        <v>2</v>
      </c>
      <c r="N564" s="187"/>
      <c r="O564" s="192"/>
      <c r="P564" s="177"/>
      <c r="Q564" s="177"/>
      <c r="R564" s="180"/>
      <c r="S564" s="180"/>
      <c r="T564" s="182"/>
      <c r="U564" s="182"/>
      <c r="V564" s="185"/>
      <c r="W564" s="185"/>
      <c r="X564" s="185"/>
      <c r="Y564" s="191"/>
      <c r="Z564" s="185"/>
      <c r="AA564" s="185"/>
      <c r="AB564" s="191"/>
      <c r="AC564" s="187"/>
      <c r="AD564" s="190"/>
      <c r="AE564" s="190"/>
      <c r="AF564" s="177"/>
      <c r="AG564" s="187"/>
      <c r="AH564" s="191"/>
      <c r="AI564" s="191"/>
      <c r="AJ564" s="177"/>
    </row>
    <row r="565" spans="2:36" ht="40" customHeight="1" x14ac:dyDescent="0.3">
      <c r="B565" s="192"/>
      <c r="C565" s="192"/>
      <c r="D565" s="192"/>
      <c r="E565" s="176"/>
      <c r="F565" s="176"/>
      <c r="G565" s="176"/>
      <c r="H565" s="172"/>
      <c r="I565" s="177"/>
      <c r="J565" s="12" t="s">
        <v>127</v>
      </c>
      <c r="K565" s="8" t="s">
        <v>128</v>
      </c>
      <c r="L565" s="8" t="s">
        <v>85</v>
      </c>
      <c r="M565" s="53">
        <v>60</v>
      </c>
      <c r="N565" s="187"/>
      <c r="O565" s="192"/>
      <c r="P565" s="177"/>
      <c r="Q565" s="177"/>
      <c r="R565" s="180"/>
      <c r="S565" s="180"/>
      <c r="T565" s="182"/>
      <c r="U565" s="182"/>
      <c r="V565" s="185"/>
      <c r="W565" s="185"/>
      <c r="X565" s="185"/>
      <c r="Y565" s="191"/>
      <c r="Z565" s="185"/>
      <c r="AA565" s="185"/>
      <c r="AB565" s="191"/>
      <c r="AC565" s="187"/>
      <c r="AD565" s="190"/>
      <c r="AE565" s="190"/>
      <c r="AF565" s="177"/>
      <c r="AG565" s="187"/>
      <c r="AH565" s="191"/>
      <c r="AI565" s="191"/>
      <c r="AJ565" s="177"/>
    </row>
    <row r="566" spans="2:36" ht="139.5" customHeight="1" x14ac:dyDescent="0.3">
      <c r="B566" s="177" t="s">
        <v>629</v>
      </c>
      <c r="C566" s="177" t="s">
        <v>630</v>
      </c>
      <c r="D566" s="177" t="s">
        <v>106</v>
      </c>
      <c r="E566" s="176" t="s">
        <v>67</v>
      </c>
      <c r="F566" s="176" t="s">
        <v>134</v>
      </c>
      <c r="G566" s="176" t="s">
        <v>147</v>
      </c>
      <c r="H566" s="170" t="s">
        <v>70</v>
      </c>
      <c r="I566" s="177" t="s">
        <v>98</v>
      </c>
      <c r="J566" s="12" t="s">
        <v>215</v>
      </c>
      <c r="K566" s="8" t="s">
        <v>107</v>
      </c>
      <c r="L566" s="8" t="s">
        <v>86</v>
      </c>
      <c r="M566" s="8">
        <v>40</v>
      </c>
      <c r="N566" s="187" t="s">
        <v>108</v>
      </c>
      <c r="O566" s="192" t="s">
        <v>631</v>
      </c>
      <c r="P566" s="170" t="s">
        <v>75</v>
      </c>
      <c r="Q566" s="170" t="s">
        <v>76</v>
      </c>
      <c r="R566" s="170" t="s">
        <v>77</v>
      </c>
      <c r="S566" s="315" t="s">
        <v>109</v>
      </c>
      <c r="T566" s="182">
        <f>V566+Y566</f>
        <v>732499.53</v>
      </c>
      <c r="U566" s="182">
        <f>+T566/M567</f>
        <v>122083.255</v>
      </c>
      <c r="V566" s="190">
        <v>622624.6</v>
      </c>
      <c r="W566" s="294" t="s">
        <v>98</v>
      </c>
      <c r="X566" s="294" t="s">
        <v>98</v>
      </c>
      <c r="Y566" s="190">
        <v>109874.93</v>
      </c>
      <c r="Z566" s="185" t="s">
        <v>98</v>
      </c>
      <c r="AA566" s="185" t="s">
        <v>79</v>
      </c>
      <c r="AB566" s="190">
        <v>63695.61</v>
      </c>
      <c r="AC566" s="187" t="s">
        <v>149</v>
      </c>
      <c r="AD566" s="190" t="s">
        <v>98</v>
      </c>
      <c r="AE566" s="190">
        <f>+V566+Y566</f>
        <v>732499.53</v>
      </c>
      <c r="AF566" s="177" t="s">
        <v>79</v>
      </c>
      <c r="AG566" s="187" t="s">
        <v>33</v>
      </c>
      <c r="AH566" s="187" t="s">
        <v>178</v>
      </c>
      <c r="AI566" s="187" t="s">
        <v>162</v>
      </c>
      <c r="AJ566" s="177"/>
    </row>
    <row r="567" spans="2:36" ht="73" customHeight="1" x14ac:dyDescent="0.3">
      <c r="B567" s="177"/>
      <c r="C567" s="177"/>
      <c r="D567" s="177"/>
      <c r="E567" s="176"/>
      <c r="F567" s="176"/>
      <c r="G567" s="176"/>
      <c r="H567" s="171"/>
      <c r="I567" s="177"/>
      <c r="J567" s="12" t="s">
        <v>111</v>
      </c>
      <c r="K567" s="8" t="s">
        <v>112</v>
      </c>
      <c r="L567" s="8" t="s">
        <v>85</v>
      </c>
      <c r="M567" s="8">
        <v>6</v>
      </c>
      <c r="N567" s="187"/>
      <c r="O567" s="192"/>
      <c r="P567" s="171"/>
      <c r="Q567" s="171"/>
      <c r="R567" s="171"/>
      <c r="S567" s="315"/>
      <c r="T567" s="182"/>
      <c r="U567" s="182"/>
      <c r="V567" s="190"/>
      <c r="W567" s="294"/>
      <c r="X567" s="294"/>
      <c r="Y567" s="190"/>
      <c r="Z567" s="185"/>
      <c r="AA567" s="185"/>
      <c r="AB567" s="190"/>
      <c r="AC567" s="187"/>
      <c r="AD567" s="190"/>
      <c r="AE567" s="190"/>
      <c r="AF567" s="177"/>
      <c r="AG567" s="187"/>
      <c r="AH567" s="187"/>
      <c r="AI567" s="187"/>
      <c r="AJ567" s="177"/>
    </row>
    <row r="568" spans="2:36" ht="54" customHeight="1" x14ac:dyDescent="0.3">
      <c r="B568" s="177"/>
      <c r="C568" s="177"/>
      <c r="D568" s="177"/>
      <c r="E568" s="176"/>
      <c r="F568" s="176"/>
      <c r="G568" s="176"/>
      <c r="H568" s="172"/>
      <c r="I568" s="177"/>
      <c r="J568" s="12" t="s">
        <v>127</v>
      </c>
      <c r="K568" s="8" t="s">
        <v>128</v>
      </c>
      <c r="L568" s="8" t="s">
        <v>85</v>
      </c>
      <c r="M568" s="53">
        <v>350</v>
      </c>
      <c r="N568" s="187"/>
      <c r="O568" s="192"/>
      <c r="P568" s="172"/>
      <c r="Q568" s="172"/>
      <c r="R568" s="172"/>
      <c r="S568" s="315"/>
      <c r="T568" s="182"/>
      <c r="U568" s="182"/>
      <c r="V568" s="190"/>
      <c r="W568" s="294"/>
      <c r="X568" s="294"/>
      <c r="Y568" s="190"/>
      <c r="Z568" s="185"/>
      <c r="AA568" s="185"/>
      <c r="AB568" s="190"/>
      <c r="AC568" s="187"/>
      <c r="AD568" s="190"/>
      <c r="AE568" s="190"/>
      <c r="AF568" s="177"/>
      <c r="AG568" s="187"/>
      <c r="AH568" s="187"/>
      <c r="AI568" s="187"/>
      <c r="AJ568" s="177"/>
    </row>
    <row r="569" spans="2:36" ht="52" x14ac:dyDescent="0.3">
      <c r="B569" s="177" t="s">
        <v>632</v>
      </c>
      <c r="C569" s="177" t="s">
        <v>633</v>
      </c>
      <c r="D569" s="177" t="s">
        <v>106</v>
      </c>
      <c r="E569" s="176" t="s">
        <v>67</v>
      </c>
      <c r="F569" s="176" t="s">
        <v>134</v>
      </c>
      <c r="G569" s="176" t="s">
        <v>147</v>
      </c>
      <c r="H569" s="170" t="s">
        <v>70</v>
      </c>
      <c r="I569" s="177" t="s">
        <v>98</v>
      </c>
      <c r="J569" s="12" t="s">
        <v>111</v>
      </c>
      <c r="K569" s="8" t="s">
        <v>112</v>
      </c>
      <c r="L569" s="8" t="s">
        <v>85</v>
      </c>
      <c r="M569" s="8">
        <v>1</v>
      </c>
      <c r="N569" s="187" t="s">
        <v>108</v>
      </c>
      <c r="O569" s="192" t="s">
        <v>631</v>
      </c>
      <c r="P569" s="170" t="s">
        <v>75</v>
      </c>
      <c r="Q569" s="170" t="s">
        <v>76</v>
      </c>
      <c r="R569" s="170" t="s">
        <v>77</v>
      </c>
      <c r="S569" s="180" t="s">
        <v>643</v>
      </c>
      <c r="T569" s="182">
        <f>V569+Y569</f>
        <v>117700</v>
      </c>
      <c r="U569" s="182">
        <f>+T569/M569</f>
        <v>117700</v>
      </c>
      <c r="V569" s="190">
        <v>100045</v>
      </c>
      <c r="W569" s="185" t="s">
        <v>98</v>
      </c>
      <c r="X569" s="185" t="s">
        <v>79</v>
      </c>
      <c r="Y569" s="190">
        <v>17655</v>
      </c>
      <c r="Z569" s="185" t="s">
        <v>98</v>
      </c>
      <c r="AA569" s="185" t="s">
        <v>79</v>
      </c>
      <c r="AB569" s="190">
        <v>10234.780000000001</v>
      </c>
      <c r="AC569" s="187" t="s">
        <v>149</v>
      </c>
      <c r="AD569" s="190" t="s">
        <v>98</v>
      </c>
      <c r="AE569" s="190">
        <f>+V569+Y569</f>
        <v>117700</v>
      </c>
      <c r="AF569" s="177" t="s">
        <v>79</v>
      </c>
      <c r="AG569" s="187" t="s">
        <v>33</v>
      </c>
      <c r="AH569" s="187" t="s">
        <v>307</v>
      </c>
      <c r="AI569" s="187" t="s">
        <v>655</v>
      </c>
      <c r="AJ569" s="177"/>
    </row>
    <row r="570" spans="2:36" ht="129" customHeight="1" x14ac:dyDescent="0.3">
      <c r="B570" s="177"/>
      <c r="C570" s="177"/>
      <c r="D570" s="177"/>
      <c r="E570" s="176"/>
      <c r="F570" s="176"/>
      <c r="G570" s="176"/>
      <c r="H570" s="172"/>
      <c r="I570" s="177"/>
      <c r="J570" s="12" t="s">
        <v>127</v>
      </c>
      <c r="K570" s="8" t="s">
        <v>128</v>
      </c>
      <c r="L570" s="8" t="s">
        <v>85</v>
      </c>
      <c r="M570" s="53">
        <v>10</v>
      </c>
      <c r="N570" s="187"/>
      <c r="O570" s="192"/>
      <c r="P570" s="172"/>
      <c r="Q570" s="172"/>
      <c r="R570" s="172"/>
      <c r="S570" s="180"/>
      <c r="T570" s="182"/>
      <c r="U570" s="182"/>
      <c r="V570" s="190"/>
      <c r="W570" s="185"/>
      <c r="X570" s="185"/>
      <c r="Y570" s="190"/>
      <c r="Z570" s="185"/>
      <c r="AA570" s="185"/>
      <c r="AB570" s="190"/>
      <c r="AC570" s="187"/>
      <c r="AD570" s="190"/>
      <c r="AE570" s="190"/>
      <c r="AF570" s="177"/>
      <c r="AG570" s="187"/>
      <c r="AH570" s="187"/>
      <c r="AI570" s="187"/>
      <c r="AJ570" s="177"/>
    </row>
    <row r="571" spans="2:36" ht="75.650000000000006" customHeight="1" x14ac:dyDescent="0.3">
      <c r="B571" s="177" t="s">
        <v>669</v>
      </c>
      <c r="C571" s="177" t="s">
        <v>634</v>
      </c>
      <c r="D571" s="177" t="s">
        <v>106</v>
      </c>
      <c r="E571" s="176" t="s">
        <v>67</v>
      </c>
      <c r="F571" s="176" t="s">
        <v>132</v>
      </c>
      <c r="G571" s="176" t="s">
        <v>69</v>
      </c>
      <c r="H571" s="170" t="s">
        <v>70</v>
      </c>
      <c r="I571" s="170" t="s">
        <v>98</v>
      </c>
      <c r="J571" s="12" t="s">
        <v>113</v>
      </c>
      <c r="K571" s="8" t="s">
        <v>114</v>
      </c>
      <c r="L571" s="8" t="s">
        <v>115</v>
      </c>
      <c r="M571" s="8">
        <v>2</v>
      </c>
      <c r="N571" s="187" t="s">
        <v>108</v>
      </c>
      <c r="O571" s="177" t="s">
        <v>635</v>
      </c>
      <c r="P571" s="170" t="s">
        <v>75</v>
      </c>
      <c r="Q571" s="170" t="s">
        <v>76</v>
      </c>
      <c r="R571" s="170" t="s">
        <v>77</v>
      </c>
      <c r="S571" s="180" t="s">
        <v>109</v>
      </c>
      <c r="T571" s="182">
        <f>V571+Y571</f>
        <v>149800</v>
      </c>
      <c r="U571" s="182">
        <f>+T571/M572</f>
        <v>74900</v>
      </c>
      <c r="V571" s="247">
        <v>127330</v>
      </c>
      <c r="W571" s="185" t="s">
        <v>98</v>
      </c>
      <c r="X571" s="185" t="s">
        <v>98</v>
      </c>
      <c r="Y571" s="247">
        <v>22470</v>
      </c>
      <c r="Z571" s="185" t="s">
        <v>98</v>
      </c>
      <c r="AA571" s="185" t="s">
        <v>98</v>
      </c>
      <c r="AB571" s="247">
        <v>13026.09</v>
      </c>
      <c r="AC571" s="187" t="s">
        <v>80</v>
      </c>
      <c r="AD571" s="190"/>
      <c r="AE571" s="190">
        <f>V571+Y571</f>
        <v>149800</v>
      </c>
      <c r="AF571" s="177" t="s">
        <v>79</v>
      </c>
      <c r="AG571" s="187" t="s">
        <v>33</v>
      </c>
      <c r="AH571" s="191" t="s">
        <v>307</v>
      </c>
      <c r="AI571" s="191" t="s">
        <v>256</v>
      </c>
      <c r="AJ571" s="177"/>
    </row>
    <row r="572" spans="2:36" ht="75.650000000000006" customHeight="1" x14ac:dyDescent="0.3">
      <c r="B572" s="177"/>
      <c r="C572" s="177"/>
      <c r="D572" s="177"/>
      <c r="E572" s="176"/>
      <c r="F572" s="176"/>
      <c r="G572" s="176"/>
      <c r="H572" s="171"/>
      <c r="I572" s="171"/>
      <c r="J572" s="12" t="s">
        <v>116</v>
      </c>
      <c r="K572" s="8" t="s">
        <v>117</v>
      </c>
      <c r="L572" s="8" t="s">
        <v>85</v>
      </c>
      <c r="M572" s="8">
        <v>2</v>
      </c>
      <c r="N572" s="187"/>
      <c r="O572" s="177"/>
      <c r="P572" s="171"/>
      <c r="Q572" s="171"/>
      <c r="R572" s="171"/>
      <c r="S572" s="180"/>
      <c r="T572" s="182"/>
      <c r="U572" s="182"/>
      <c r="V572" s="247"/>
      <c r="W572" s="185"/>
      <c r="X572" s="185"/>
      <c r="Y572" s="247"/>
      <c r="Z572" s="185"/>
      <c r="AA572" s="185"/>
      <c r="AB572" s="247"/>
      <c r="AC572" s="187"/>
      <c r="AD572" s="190"/>
      <c r="AE572" s="190"/>
      <c r="AF572" s="177"/>
      <c r="AG572" s="187"/>
      <c r="AH572" s="191"/>
      <c r="AI572" s="191"/>
      <c r="AJ572" s="177"/>
    </row>
    <row r="573" spans="2:36" ht="75.650000000000006" customHeight="1" x14ac:dyDescent="0.3">
      <c r="B573" s="177"/>
      <c r="C573" s="177"/>
      <c r="D573" s="177"/>
      <c r="E573" s="176"/>
      <c r="F573" s="176"/>
      <c r="G573" s="176"/>
      <c r="H573" s="171"/>
      <c r="I573" s="171"/>
      <c r="J573" s="12" t="s">
        <v>216</v>
      </c>
      <c r="K573" s="8" t="s">
        <v>118</v>
      </c>
      <c r="L573" s="8" t="s">
        <v>119</v>
      </c>
      <c r="M573" s="8">
        <v>2</v>
      </c>
      <c r="N573" s="187"/>
      <c r="O573" s="177"/>
      <c r="P573" s="171"/>
      <c r="Q573" s="171"/>
      <c r="R573" s="171"/>
      <c r="S573" s="180"/>
      <c r="T573" s="182"/>
      <c r="U573" s="182"/>
      <c r="V573" s="247"/>
      <c r="W573" s="185"/>
      <c r="X573" s="185"/>
      <c r="Y573" s="247"/>
      <c r="Z573" s="185"/>
      <c r="AA573" s="185"/>
      <c r="AB573" s="247"/>
      <c r="AC573" s="187"/>
      <c r="AD573" s="190"/>
      <c r="AE573" s="190"/>
      <c r="AF573" s="177"/>
      <c r="AG573" s="187"/>
      <c r="AH573" s="191"/>
      <c r="AI573" s="191"/>
      <c r="AJ573" s="177"/>
    </row>
    <row r="574" spans="2:36" ht="75.650000000000006" customHeight="1" x14ac:dyDescent="0.3">
      <c r="B574" s="177"/>
      <c r="C574" s="177"/>
      <c r="D574" s="177"/>
      <c r="E574" s="176"/>
      <c r="F574" s="176"/>
      <c r="G574" s="176"/>
      <c r="H574" s="172"/>
      <c r="I574" s="172"/>
      <c r="J574" s="12" t="s">
        <v>120</v>
      </c>
      <c r="K574" s="8" t="s">
        <v>121</v>
      </c>
      <c r="L574" s="8" t="s">
        <v>119</v>
      </c>
      <c r="M574" s="53">
        <v>2</v>
      </c>
      <c r="N574" s="187"/>
      <c r="O574" s="177"/>
      <c r="P574" s="172"/>
      <c r="Q574" s="172"/>
      <c r="R574" s="172"/>
      <c r="S574" s="180"/>
      <c r="T574" s="182"/>
      <c r="U574" s="182"/>
      <c r="V574" s="247"/>
      <c r="W574" s="185"/>
      <c r="X574" s="185"/>
      <c r="Y574" s="247"/>
      <c r="Z574" s="185"/>
      <c r="AA574" s="185"/>
      <c r="AB574" s="247"/>
      <c r="AC574" s="187"/>
      <c r="AD574" s="190"/>
      <c r="AE574" s="190"/>
      <c r="AF574" s="177"/>
      <c r="AG574" s="187"/>
      <c r="AH574" s="191"/>
      <c r="AI574" s="191"/>
      <c r="AJ574" s="177"/>
    </row>
    <row r="575" spans="2:36" s="36" customFormat="1" ht="91" x14ac:dyDescent="0.35">
      <c r="B575" s="171" t="s">
        <v>384</v>
      </c>
      <c r="C575" s="171" t="s">
        <v>385</v>
      </c>
      <c r="D575" s="171" t="s">
        <v>106</v>
      </c>
      <c r="E575" s="175" t="s">
        <v>67</v>
      </c>
      <c r="F575" s="175" t="s">
        <v>134</v>
      </c>
      <c r="G575" s="175" t="s">
        <v>147</v>
      </c>
      <c r="H575" s="171" t="s">
        <v>70</v>
      </c>
      <c r="I575" s="171" t="s">
        <v>79</v>
      </c>
      <c r="J575" s="52" t="s">
        <v>215</v>
      </c>
      <c r="K575" s="23" t="s">
        <v>107</v>
      </c>
      <c r="L575" s="23" t="s">
        <v>86</v>
      </c>
      <c r="M575" s="23">
        <v>40</v>
      </c>
      <c r="N575" s="223" t="s">
        <v>108</v>
      </c>
      <c r="O575" s="171" t="s">
        <v>386</v>
      </c>
      <c r="P575" s="171" t="s">
        <v>75</v>
      </c>
      <c r="Q575" s="171" t="s">
        <v>76</v>
      </c>
      <c r="R575" s="229" t="s">
        <v>77</v>
      </c>
      <c r="S575" s="229" t="s">
        <v>109</v>
      </c>
      <c r="T575" s="208">
        <f>V575+Y575</f>
        <v>440884.58</v>
      </c>
      <c r="U575" s="208" t="s">
        <v>79</v>
      </c>
      <c r="V575" s="231">
        <v>374751.89</v>
      </c>
      <c r="W575" s="231" t="s">
        <v>79</v>
      </c>
      <c r="X575" s="231" t="s">
        <v>79</v>
      </c>
      <c r="Y575" s="231">
        <v>66132.69</v>
      </c>
      <c r="Z575" s="231" t="s">
        <v>98</v>
      </c>
      <c r="AA575" s="231" t="s">
        <v>79</v>
      </c>
      <c r="AB575" s="231">
        <v>77864.19</v>
      </c>
      <c r="AC575" s="223" t="s">
        <v>149</v>
      </c>
      <c r="AD575" s="188" t="s">
        <v>79</v>
      </c>
      <c r="AE575" s="188">
        <f>V575+Y575</f>
        <v>440884.58</v>
      </c>
      <c r="AF575" s="171" t="s">
        <v>79</v>
      </c>
      <c r="AG575" s="223" t="s">
        <v>33</v>
      </c>
      <c r="AH575" s="223" t="s">
        <v>161</v>
      </c>
      <c r="AI575" s="223" t="s">
        <v>162</v>
      </c>
      <c r="AJ575" s="171"/>
    </row>
    <row r="576" spans="2:36" s="36" customFormat="1" ht="86.15" customHeight="1" x14ac:dyDescent="0.35">
      <c r="B576" s="171"/>
      <c r="C576" s="171"/>
      <c r="D576" s="171"/>
      <c r="E576" s="175"/>
      <c r="F576" s="175"/>
      <c r="G576" s="175"/>
      <c r="H576" s="171"/>
      <c r="I576" s="171"/>
      <c r="J576" s="12" t="s">
        <v>111</v>
      </c>
      <c r="K576" s="8" t="s">
        <v>112</v>
      </c>
      <c r="L576" s="8" t="s">
        <v>85</v>
      </c>
      <c r="M576" s="8">
        <v>11</v>
      </c>
      <c r="N576" s="223"/>
      <c r="O576" s="171"/>
      <c r="P576" s="171"/>
      <c r="Q576" s="171"/>
      <c r="R576" s="229"/>
      <c r="S576" s="229"/>
      <c r="T576" s="208"/>
      <c r="U576" s="208"/>
      <c r="V576" s="231"/>
      <c r="W576" s="231"/>
      <c r="X576" s="231"/>
      <c r="Y576" s="231"/>
      <c r="Z576" s="231"/>
      <c r="AA576" s="231"/>
      <c r="AB576" s="231"/>
      <c r="AC576" s="223"/>
      <c r="AD576" s="188"/>
      <c r="AE576" s="188"/>
      <c r="AF576" s="171"/>
      <c r="AG576" s="223"/>
      <c r="AH576" s="223"/>
      <c r="AI576" s="223"/>
      <c r="AJ576" s="171"/>
    </row>
    <row r="577" spans="2:442" s="36" customFormat="1" ht="66.650000000000006" customHeight="1" x14ac:dyDescent="0.35">
      <c r="B577" s="172"/>
      <c r="C577" s="172"/>
      <c r="D577" s="172"/>
      <c r="E577" s="194"/>
      <c r="F577" s="194"/>
      <c r="G577" s="194"/>
      <c r="H577" s="172"/>
      <c r="I577" s="172"/>
      <c r="J577" s="12" t="s">
        <v>127</v>
      </c>
      <c r="K577" s="8" t="s">
        <v>128</v>
      </c>
      <c r="L577" s="8" t="s">
        <v>85</v>
      </c>
      <c r="M577" s="53">
        <v>255</v>
      </c>
      <c r="N577" s="186"/>
      <c r="O577" s="172"/>
      <c r="P577" s="172"/>
      <c r="Q577" s="172"/>
      <c r="R577" s="179"/>
      <c r="S577" s="179"/>
      <c r="T577" s="181"/>
      <c r="U577" s="181"/>
      <c r="V577" s="184"/>
      <c r="W577" s="184"/>
      <c r="X577" s="184"/>
      <c r="Y577" s="184"/>
      <c r="Z577" s="184"/>
      <c r="AA577" s="184"/>
      <c r="AB577" s="184"/>
      <c r="AC577" s="186"/>
      <c r="AD577" s="189"/>
      <c r="AE577" s="189"/>
      <c r="AF577" s="172"/>
      <c r="AG577" s="186"/>
      <c r="AH577" s="186"/>
      <c r="AI577" s="186"/>
      <c r="AJ577" s="172"/>
    </row>
    <row r="578" spans="2:442" s="36" customFormat="1" ht="113.5" customHeight="1" x14ac:dyDescent="0.35">
      <c r="B578" s="170" t="s">
        <v>387</v>
      </c>
      <c r="C578" s="170" t="s">
        <v>388</v>
      </c>
      <c r="D578" s="170" t="s">
        <v>106</v>
      </c>
      <c r="E578" s="174" t="s">
        <v>67</v>
      </c>
      <c r="F578" s="227" t="s">
        <v>134</v>
      </c>
      <c r="G578" s="174" t="s">
        <v>147</v>
      </c>
      <c r="H578" s="235" t="s">
        <v>70</v>
      </c>
      <c r="I578" s="235" t="s">
        <v>79</v>
      </c>
      <c r="J578" s="12" t="s">
        <v>215</v>
      </c>
      <c r="K578" s="8" t="s">
        <v>107</v>
      </c>
      <c r="L578" s="8" t="s">
        <v>86</v>
      </c>
      <c r="M578" s="8">
        <v>40</v>
      </c>
      <c r="N578" s="224" t="s">
        <v>108</v>
      </c>
      <c r="O578" s="170" t="s">
        <v>386</v>
      </c>
      <c r="P578" s="170" t="s">
        <v>75</v>
      </c>
      <c r="Q578" s="170" t="s">
        <v>76</v>
      </c>
      <c r="R578" s="228" t="s">
        <v>77</v>
      </c>
      <c r="S578" s="228" t="s">
        <v>109</v>
      </c>
      <c r="T578" s="207">
        <f>V578+Y578</f>
        <v>164151.37</v>
      </c>
      <c r="U578" s="207" t="s">
        <v>79</v>
      </c>
      <c r="V578" s="212">
        <v>139528.66</v>
      </c>
      <c r="W578" s="212" t="s">
        <v>79</v>
      </c>
      <c r="X578" s="212" t="s">
        <v>79</v>
      </c>
      <c r="Y578" s="212">
        <v>24622.71</v>
      </c>
      <c r="Z578" s="212" t="s">
        <v>98</v>
      </c>
      <c r="AA578" s="212" t="s">
        <v>79</v>
      </c>
      <c r="AB578" s="212">
        <v>28990.61</v>
      </c>
      <c r="AC578" s="213" t="s">
        <v>149</v>
      </c>
      <c r="AD578" s="274" t="s">
        <v>79</v>
      </c>
      <c r="AE578" s="274">
        <f>V578+Y578</f>
        <v>164151.37</v>
      </c>
      <c r="AF578" s="213" t="s">
        <v>79</v>
      </c>
      <c r="AG578" s="213" t="s">
        <v>33</v>
      </c>
      <c r="AH578" s="224" t="s">
        <v>180</v>
      </c>
      <c r="AI578" s="213" t="s">
        <v>164</v>
      </c>
      <c r="AJ578" s="213"/>
    </row>
    <row r="579" spans="2:442" s="36" customFormat="1" ht="86.15" customHeight="1" x14ac:dyDescent="0.35">
      <c r="B579" s="171"/>
      <c r="C579" s="171"/>
      <c r="D579" s="171"/>
      <c r="E579" s="175"/>
      <c r="F579" s="175"/>
      <c r="G579" s="175"/>
      <c r="H579" s="171"/>
      <c r="I579" s="171"/>
      <c r="J579" s="12" t="s">
        <v>111</v>
      </c>
      <c r="K579" s="8" t="s">
        <v>112</v>
      </c>
      <c r="L579" s="8" t="s">
        <v>85</v>
      </c>
      <c r="M579" s="8">
        <v>6</v>
      </c>
      <c r="N579" s="223"/>
      <c r="O579" s="171"/>
      <c r="P579" s="171"/>
      <c r="Q579" s="171"/>
      <c r="R579" s="229"/>
      <c r="S579" s="229"/>
      <c r="T579" s="208"/>
      <c r="U579" s="208"/>
      <c r="V579" s="231"/>
      <c r="W579" s="231"/>
      <c r="X579" s="231"/>
      <c r="Y579" s="231"/>
      <c r="Z579" s="231"/>
      <c r="AA579" s="231"/>
      <c r="AB579" s="231"/>
      <c r="AC579" s="223"/>
      <c r="AD579" s="188"/>
      <c r="AE579" s="188"/>
      <c r="AF579" s="171"/>
      <c r="AG579" s="223"/>
      <c r="AH579" s="223"/>
      <c r="AI579" s="223"/>
      <c r="AJ579" s="171"/>
    </row>
    <row r="580" spans="2:442" s="36" customFormat="1" ht="66.650000000000006" customHeight="1" x14ac:dyDescent="0.35">
      <c r="B580" s="172"/>
      <c r="C580" s="172"/>
      <c r="D580" s="172"/>
      <c r="E580" s="194"/>
      <c r="F580" s="194"/>
      <c r="G580" s="194"/>
      <c r="H580" s="172"/>
      <c r="I580" s="172"/>
      <c r="J580" s="12" t="s">
        <v>127</v>
      </c>
      <c r="K580" s="8" t="s">
        <v>128</v>
      </c>
      <c r="L580" s="8" t="s">
        <v>85</v>
      </c>
      <c r="M580" s="53">
        <v>45</v>
      </c>
      <c r="N580" s="186"/>
      <c r="O580" s="172"/>
      <c r="P580" s="172"/>
      <c r="Q580" s="172"/>
      <c r="R580" s="179"/>
      <c r="S580" s="179"/>
      <c r="T580" s="181"/>
      <c r="U580" s="181"/>
      <c r="V580" s="184"/>
      <c r="W580" s="184"/>
      <c r="X580" s="184"/>
      <c r="Y580" s="184"/>
      <c r="Z580" s="184"/>
      <c r="AA580" s="184"/>
      <c r="AB580" s="184"/>
      <c r="AC580" s="186"/>
      <c r="AD580" s="189"/>
      <c r="AE580" s="189"/>
      <c r="AF580" s="172"/>
      <c r="AG580" s="186"/>
      <c r="AH580" s="186"/>
      <c r="AI580" s="186"/>
      <c r="AJ580" s="172"/>
    </row>
    <row r="581" spans="2:442" ht="52" customHeight="1" x14ac:dyDescent="0.3">
      <c r="B581" s="177" t="s">
        <v>389</v>
      </c>
      <c r="C581" s="177" t="s">
        <v>390</v>
      </c>
      <c r="D581" s="177" t="s">
        <v>66</v>
      </c>
      <c r="E581" s="176" t="s">
        <v>67</v>
      </c>
      <c r="F581" s="176" t="s">
        <v>132</v>
      </c>
      <c r="G581" s="176" t="s">
        <v>69</v>
      </c>
      <c r="H581" s="177" t="s">
        <v>70</v>
      </c>
      <c r="I581" s="177" t="s">
        <v>79</v>
      </c>
      <c r="J581" s="12" t="s">
        <v>113</v>
      </c>
      <c r="K581" s="8" t="s">
        <v>114</v>
      </c>
      <c r="L581" s="8" t="s">
        <v>115</v>
      </c>
      <c r="M581" s="8">
        <v>4</v>
      </c>
      <c r="N581" s="187" t="s">
        <v>108</v>
      </c>
      <c r="O581" s="177" t="s">
        <v>386</v>
      </c>
      <c r="P581" s="177" t="s">
        <v>75</v>
      </c>
      <c r="Q581" s="177" t="s">
        <v>76</v>
      </c>
      <c r="R581" s="180" t="s">
        <v>77</v>
      </c>
      <c r="S581" s="180" t="s">
        <v>109</v>
      </c>
      <c r="T581" s="182">
        <f>V581+Y581</f>
        <v>295320</v>
      </c>
      <c r="U581" s="182" t="s">
        <v>79</v>
      </c>
      <c r="V581" s="185">
        <v>251022</v>
      </c>
      <c r="W581" s="185" t="s">
        <v>79</v>
      </c>
      <c r="X581" s="185" t="s">
        <v>79</v>
      </c>
      <c r="Y581" s="185">
        <v>44298</v>
      </c>
      <c r="Z581" s="185" t="s">
        <v>79</v>
      </c>
      <c r="AA581" s="185" t="s">
        <v>79</v>
      </c>
      <c r="AB581" s="185">
        <v>52156.17</v>
      </c>
      <c r="AC581" s="187" t="s">
        <v>80</v>
      </c>
      <c r="AD581" s="190" t="s">
        <v>79</v>
      </c>
      <c r="AE581" s="190">
        <f>V581+Y581</f>
        <v>295320</v>
      </c>
      <c r="AF581" s="187" t="s">
        <v>79</v>
      </c>
      <c r="AG581" s="187" t="s">
        <v>33</v>
      </c>
      <c r="AH581" s="187" t="s">
        <v>165</v>
      </c>
      <c r="AI581" s="187" t="s">
        <v>183</v>
      </c>
      <c r="AJ581" s="187"/>
    </row>
    <row r="582" spans="2:442" ht="52" x14ac:dyDescent="0.3">
      <c r="B582" s="177"/>
      <c r="C582" s="177"/>
      <c r="D582" s="177"/>
      <c r="E582" s="176"/>
      <c r="F582" s="176"/>
      <c r="G582" s="176"/>
      <c r="H582" s="177"/>
      <c r="I582" s="177"/>
      <c r="J582" s="12" t="s">
        <v>116</v>
      </c>
      <c r="K582" s="8" t="s">
        <v>117</v>
      </c>
      <c r="L582" s="8" t="s">
        <v>85</v>
      </c>
      <c r="M582" s="8">
        <v>4</v>
      </c>
      <c r="N582" s="187"/>
      <c r="O582" s="177"/>
      <c r="P582" s="177"/>
      <c r="Q582" s="177"/>
      <c r="R582" s="180"/>
      <c r="S582" s="180"/>
      <c r="T582" s="182"/>
      <c r="U582" s="182"/>
      <c r="V582" s="185"/>
      <c r="W582" s="185"/>
      <c r="X582" s="185"/>
      <c r="Y582" s="185"/>
      <c r="Z582" s="185"/>
      <c r="AA582" s="185"/>
      <c r="AB582" s="185"/>
      <c r="AC582" s="187"/>
      <c r="AD582" s="190"/>
      <c r="AE582" s="190"/>
      <c r="AF582" s="177"/>
      <c r="AG582" s="187"/>
      <c r="AH582" s="187"/>
      <c r="AI582" s="187"/>
      <c r="AJ582" s="177"/>
    </row>
    <row r="583" spans="2:442" ht="39" x14ac:dyDescent="0.3">
      <c r="B583" s="177"/>
      <c r="C583" s="177"/>
      <c r="D583" s="177"/>
      <c r="E583" s="176"/>
      <c r="F583" s="176"/>
      <c r="G583" s="176"/>
      <c r="H583" s="177"/>
      <c r="I583" s="177"/>
      <c r="J583" s="12" t="s">
        <v>216</v>
      </c>
      <c r="K583" s="8" t="s">
        <v>118</v>
      </c>
      <c r="L583" s="8" t="s">
        <v>119</v>
      </c>
      <c r="M583" s="8">
        <v>4</v>
      </c>
      <c r="N583" s="187"/>
      <c r="O583" s="177"/>
      <c r="P583" s="177"/>
      <c r="Q583" s="177"/>
      <c r="R583" s="180"/>
      <c r="S583" s="180"/>
      <c r="T583" s="182"/>
      <c r="U583" s="182"/>
      <c r="V583" s="185"/>
      <c r="W583" s="185"/>
      <c r="X583" s="185"/>
      <c r="Y583" s="185"/>
      <c r="Z583" s="185"/>
      <c r="AA583" s="185"/>
      <c r="AB583" s="185"/>
      <c r="AC583" s="187"/>
      <c r="AD583" s="190"/>
      <c r="AE583" s="190"/>
      <c r="AF583" s="177"/>
      <c r="AG583" s="187"/>
      <c r="AH583" s="187"/>
      <c r="AI583" s="187"/>
      <c r="AJ583" s="177"/>
    </row>
    <row r="584" spans="2:442" ht="43.5" customHeight="1" x14ac:dyDescent="0.3">
      <c r="B584" s="177"/>
      <c r="C584" s="177"/>
      <c r="D584" s="177"/>
      <c r="E584" s="176"/>
      <c r="F584" s="176"/>
      <c r="G584" s="176"/>
      <c r="H584" s="177"/>
      <c r="I584" s="177"/>
      <c r="J584" s="12" t="s">
        <v>120</v>
      </c>
      <c r="K584" s="8" t="s">
        <v>121</v>
      </c>
      <c r="L584" s="8" t="s">
        <v>119</v>
      </c>
      <c r="M584" s="53">
        <v>4</v>
      </c>
      <c r="N584" s="187"/>
      <c r="O584" s="177"/>
      <c r="P584" s="177"/>
      <c r="Q584" s="177"/>
      <c r="R584" s="180"/>
      <c r="S584" s="180"/>
      <c r="T584" s="182"/>
      <c r="U584" s="182"/>
      <c r="V584" s="185"/>
      <c r="W584" s="185"/>
      <c r="X584" s="185"/>
      <c r="Y584" s="185"/>
      <c r="Z584" s="185"/>
      <c r="AA584" s="185"/>
      <c r="AB584" s="185"/>
      <c r="AC584" s="187"/>
      <c r="AD584" s="190"/>
      <c r="AE584" s="190"/>
      <c r="AF584" s="177"/>
      <c r="AG584" s="187"/>
      <c r="AH584" s="187"/>
      <c r="AI584" s="187"/>
      <c r="AJ584" s="177"/>
    </row>
    <row r="585" spans="2:442" s="36" customFormat="1" ht="102" customHeight="1" x14ac:dyDescent="0.3">
      <c r="B585" s="177" t="s">
        <v>391</v>
      </c>
      <c r="C585" s="177" t="s">
        <v>392</v>
      </c>
      <c r="D585" s="177" t="s">
        <v>106</v>
      </c>
      <c r="E585" s="176" t="s">
        <v>67</v>
      </c>
      <c r="F585" s="176" t="s">
        <v>134</v>
      </c>
      <c r="G585" s="176" t="s">
        <v>147</v>
      </c>
      <c r="H585" s="177" t="s">
        <v>70</v>
      </c>
      <c r="I585" s="177" t="s">
        <v>79</v>
      </c>
      <c r="J585" s="12" t="s">
        <v>215</v>
      </c>
      <c r="K585" s="8" t="s">
        <v>107</v>
      </c>
      <c r="L585" s="8" t="s">
        <v>86</v>
      </c>
      <c r="M585" s="8">
        <v>40</v>
      </c>
      <c r="N585" s="187" t="s">
        <v>108</v>
      </c>
      <c r="O585" s="177" t="s">
        <v>386</v>
      </c>
      <c r="P585" s="177" t="s">
        <v>75</v>
      </c>
      <c r="Q585" s="177" t="s">
        <v>76</v>
      </c>
      <c r="R585" s="180" t="s">
        <v>77</v>
      </c>
      <c r="S585" s="180" t="s">
        <v>109</v>
      </c>
      <c r="T585" s="182">
        <f>V585+Y585</f>
        <v>94797.56</v>
      </c>
      <c r="U585" s="182" t="s">
        <v>79</v>
      </c>
      <c r="V585" s="212">
        <v>80577.929999999993</v>
      </c>
      <c r="W585" s="185" t="s">
        <v>79</v>
      </c>
      <c r="X585" s="185" t="s">
        <v>79</v>
      </c>
      <c r="Y585" s="185">
        <v>14219.63</v>
      </c>
      <c r="Z585" s="185" t="s">
        <v>98</v>
      </c>
      <c r="AA585" s="185" t="s">
        <v>79</v>
      </c>
      <c r="AB585" s="185">
        <v>16742.099999999999</v>
      </c>
      <c r="AC585" s="187" t="s">
        <v>149</v>
      </c>
      <c r="AD585" s="190" t="s">
        <v>79</v>
      </c>
      <c r="AE585" s="190">
        <f>V585+Y585</f>
        <v>94797.56</v>
      </c>
      <c r="AF585" s="187" t="s">
        <v>79</v>
      </c>
      <c r="AG585" s="187" t="s">
        <v>33</v>
      </c>
      <c r="AH585" s="187" t="s">
        <v>264</v>
      </c>
      <c r="AI585" s="187" t="s">
        <v>170</v>
      </c>
      <c r="AJ585" s="187"/>
      <c r="AK585" s="1"/>
      <c r="AL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c r="KJ585" s="1"/>
      <c r="KK585" s="1"/>
      <c r="KL585" s="1"/>
      <c r="KM585" s="1"/>
      <c r="KN585" s="1"/>
      <c r="KO585" s="1"/>
      <c r="KP585" s="1"/>
      <c r="KQ585" s="1"/>
      <c r="KR585" s="1"/>
      <c r="KS585" s="1"/>
      <c r="KT585" s="1"/>
      <c r="KU585" s="1"/>
      <c r="KV585" s="1"/>
      <c r="KW585" s="1"/>
      <c r="KX585" s="1"/>
      <c r="KY585" s="1"/>
      <c r="KZ585" s="1"/>
      <c r="LA585" s="1"/>
      <c r="LB585" s="1"/>
      <c r="LC585" s="1"/>
      <c r="LD585" s="1"/>
      <c r="LE585" s="1"/>
      <c r="LF585" s="1"/>
      <c r="LG585" s="1"/>
      <c r="LH585" s="1"/>
      <c r="LI585" s="1"/>
      <c r="LJ585" s="1"/>
      <c r="LK585" s="1"/>
      <c r="LL585" s="1"/>
      <c r="LM585" s="1"/>
      <c r="LN585" s="1"/>
      <c r="LO585" s="1"/>
      <c r="LP585" s="1"/>
      <c r="LQ585" s="1"/>
      <c r="LR585" s="1"/>
      <c r="LS585" s="1"/>
      <c r="LT585" s="1"/>
      <c r="LU585" s="1"/>
      <c r="LV585" s="1"/>
      <c r="LW585" s="1"/>
      <c r="LX585" s="1"/>
      <c r="LY585" s="1"/>
      <c r="LZ585" s="1"/>
      <c r="MA585" s="1"/>
      <c r="MB585" s="1"/>
      <c r="MC585" s="1"/>
      <c r="MD585" s="1"/>
      <c r="ME585" s="1"/>
      <c r="MF585" s="1"/>
      <c r="MG585" s="1"/>
      <c r="MH585" s="1"/>
      <c r="MI585" s="1"/>
      <c r="MJ585" s="1"/>
      <c r="MK585" s="1"/>
      <c r="ML585" s="1"/>
      <c r="MM585" s="1"/>
      <c r="MN585" s="1"/>
      <c r="MO585" s="1"/>
      <c r="MP585" s="1"/>
      <c r="MQ585" s="1"/>
      <c r="MR585" s="1"/>
      <c r="MS585" s="1"/>
      <c r="MT585" s="1"/>
      <c r="MU585" s="1"/>
      <c r="MV585" s="1"/>
      <c r="MW585" s="1"/>
      <c r="MX585" s="1"/>
      <c r="MY585" s="1"/>
      <c r="MZ585" s="1"/>
      <c r="NA585" s="1"/>
      <c r="NB585" s="1"/>
      <c r="NC585" s="1"/>
      <c r="ND585" s="1"/>
      <c r="NE585" s="1"/>
      <c r="NF585" s="1"/>
      <c r="NG585" s="1"/>
      <c r="NH585" s="1"/>
      <c r="NI585" s="1"/>
      <c r="NJ585" s="1"/>
      <c r="NK585" s="1"/>
      <c r="NL585" s="1"/>
      <c r="NM585" s="1"/>
      <c r="NN585" s="1"/>
      <c r="NO585" s="1"/>
      <c r="NP585" s="1"/>
      <c r="NQ585" s="1"/>
      <c r="NR585" s="1"/>
      <c r="NS585" s="1"/>
      <c r="NT585" s="1"/>
      <c r="NU585" s="1"/>
      <c r="NV585" s="1"/>
      <c r="NW585" s="1"/>
      <c r="NX585" s="1"/>
      <c r="NY585" s="1"/>
      <c r="NZ585" s="1"/>
      <c r="OA585" s="1"/>
      <c r="OB585" s="1"/>
      <c r="OC585" s="1"/>
      <c r="OD585" s="1"/>
      <c r="OE585" s="1"/>
      <c r="OF585" s="1"/>
      <c r="OG585" s="1"/>
      <c r="OH585" s="1"/>
      <c r="OI585" s="1"/>
      <c r="OJ585" s="1"/>
      <c r="OK585" s="1"/>
      <c r="OL585" s="1"/>
      <c r="OM585" s="1"/>
      <c r="ON585" s="1"/>
      <c r="OO585" s="1"/>
      <c r="OP585" s="1"/>
      <c r="OQ585" s="1"/>
      <c r="OR585" s="1"/>
      <c r="OS585" s="1"/>
      <c r="OT585" s="1"/>
      <c r="OU585" s="1"/>
      <c r="OV585" s="1"/>
      <c r="OW585" s="1"/>
      <c r="OX585" s="1"/>
      <c r="OY585" s="1"/>
      <c r="OZ585" s="1"/>
      <c r="PA585" s="1"/>
      <c r="PB585" s="1"/>
      <c r="PC585" s="1"/>
      <c r="PD585" s="1"/>
      <c r="PE585" s="1"/>
      <c r="PF585" s="1"/>
      <c r="PG585" s="1"/>
      <c r="PH585" s="1"/>
      <c r="PI585" s="1"/>
      <c r="PJ585" s="1"/>
      <c r="PK585" s="1"/>
      <c r="PL585" s="1"/>
      <c r="PM585" s="1"/>
      <c r="PN585" s="1"/>
      <c r="PO585" s="1"/>
      <c r="PP585" s="1"/>
      <c r="PQ585" s="1"/>
      <c r="PR585" s="1"/>
      <c r="PS585" s="1"/>
      <c r="PT585" s="1"/>
      <c r="PU585" s="1"/>
      <c r="PV585" s="1"/>
      <c r="PW585" s="1"/>
      <c r="PX585" s="1"/>
      <c r="PY585" s="1"/>
      <c r="PZ585" s="1"/>
    </row>
    <row r="586" spans="2:442" s="36" customFormat="1" ht="56.5" customHeight="1" x14ac:dyDescent="0.3">
      <c r="B586" s="177"/>
      <c r="C586" s="177"/>
      <c r="D586" s="177"/>
      <c r="E586" s="176"/>
      <c r="F586" s="176"/>
      <c r="G586" s="176"/>
      <c r="H586" s="177"/>
      <c r="I586" s="177"/>
      <c r="J586" s="12" t="s">
        <v>111</v>
      </c>
      <c r="K586" s="8" t="s">
        <v>112</v>
      </c>
      <c r="L586" s="8" t="s">
        <v>85</v>
      </c>
      <c r="M586" s="8">
        <v>3</v>
      </c>
      <c r="N586" s="187"/>
      <c r="O586" s="177"/>
      <c r="P586" s="177"/>
      <c r="Q586" s="177"/>
      <c r="R586" s="180"/>
      <c r="S586" s="180"/>
      <c r="T586" s="182"/>
      <c r="U586" s="182"/>
      <c r="V586" s="231"/>
      <c r="W586" s="185"/>
      <c r="X586" s="185"/>
      <c r="Y586" s="185"/>
      <c r="Z586" s="185"/>
      <c r="AA586" s="185"/>
      <c r="AB586" s="185"/>
      <c r="AC586" s="187"/>
      <c r="AD586" s="190"/>
      <c r="AE586" s="190"/>
      <c r="AF586" s="177"/>
      <c r="AG586" s="187"/>
      <c r="AH586" s="187"/>
      <c r="AI586" s="187"/>
      <c r="AJ586" s="177"/>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c r="KJ586" s="1"/>
      <c r="KK586" s="1"/>
      <c r="KL586" s="1"/>
      <c r="KM586" s="1"/>
      <c r="KN586" s="1"/>
      <c r="KO586" s="1"/>
      <c r="KP586" s="1"/>
      <c r="KQ586" s="1"/>
      <c r="KR586" s="1"/>
      <c r="KS586" s="1"/>
      <c r="KT586" s="1"/>
      <c r="KU586" s="1"/>
      <c r="KV586" s="1"/>
      <c r="KW586" s="1"/>
      <c r="KX586" s="1"/>
      <c r="KY586" s="1"/>
      <c r="KZ586" s="1"/>
      <c r="LA586" s="1"/>
      <c r="LB586" s="1"/>
      <c r="LC586" s="1"/>
      <c r="LD586" s="1"/>
      <c r="LE586" s="1"/>
      <c r="LF586" s="1"/>
      <c r="LG586" s="1"/>
      <c r="LH586" s="1"/>
      <c r="LI586" s="1"/>
      <c r="LJ586" s="1"/>
      <c r="LK586" s="1"/>
      <c r="LL586" s="1"/>
      <c r="LM586" s="1"/>
      <c r="LN586" s="1"/>
      <c r="LO586" s="1"/>
      <c r="LP586" s="1"/>
      <c r="LQ586" s="1"/>
      <c r="LR586" s="1"/>
      <c r="LS586" s="1"/>
      <c r="LT586" s="1"/>
      <c r="LU586" s="1"/>
      <c r="LV586" s="1"/>
      <c r="LW586" s="1"/>
      <c r="LX586" s="1"/>
      <c r="LY586" s="1"/>
      <c r="LZ586" s="1"/>
      <c r="MA586" s="1"/>
      <c r="MB586" s="1"/>
      <c r="MC586" s="1"/>
      <c r="MD586" s="1"/>
      <c r="ME586" s="1"/>
      <c r="MF586" s="1"/>
      <c r="MG586" s="1"/>
      <c r="MH586" s="1"/>
      <c r="MI586" s="1"/>
      <c r="MJ586" s="1"/>
      <c r="MK586" s="1"/>
      <c r="ML586" s="1"/>
      <c r="MM586" s="1"/>
      <c r="MN586" s="1"/>
      <c r="MO586" s="1"/>
      <c r="MP586" s="1"/>
      <c r="MQ586" s="1"/>
      <c r="MR586" s="1"/>
      <c r="MS586" s="1"/>
      <c r="MT586" s="1"/>
      <c r="MU586" s="1"/>
      <c r="MV586" s="1"/>
      <c r="MW586" s="1"/>
      <c r="MX586" s="1"/>
      <c r="MY586" s="1"/>
      <c r="MZ586" s="1"/>
      <c r="NA586" s="1"/>
      <c r="NB586" s="1"/>
      <c r="NC586" s="1"/>
      <c r="ND586" s="1"/>
      <c r="NE586" s="1"/>
      <c r="NF586" s="1"/>
      <c r="NG586" s="1"/>
      <c r="NH586" s="1"/>
      <c r="NI586" s="1"/>
      <c r="NJ586" s="1"/>
      <c r="NK586" s="1"/>
      <c r="NL586" s="1"/>
      <c r="NM586" s="1"/>
      <c r="NN586" s="1"/>
      <c r="NO586" s="1"/>
      <c r="NP586" s="1"/>
      <c r="NQ586" s="1"/>
      <c r="NR586" s="1"/>
      <c r="NS586" s="1"/>
      <c r="NT586" s="1"/>
      <c r="NU586" s="1"/>
      <c r="NV586" s="1"/>
      <c r="NW586" s="1"/>
      <c r="NX586" s="1"/>
      <c r="NY586" s="1"/>
      <c r="NZ586" s="1"/>
      <c r="OA586" s="1"/>
      <c r="OB586" s="1"/>
      <c r="OC586" s="1"/>
      <c r="OD586" s="1"/>
      <c r="OE586" s="1"/>
      <c r="OF586" s="1"/>
      <c r="OG586" s="1"/>
      <c r="OH586" s="1"/>
      <c r="OI586" s="1"/>
      <c r="OJ586" s="1"/>
      <c r="OK586" s="1"/>
      <c r="OL586" s="1"/>
      <c r="OM586" s="1"/>
      <c r="ON586" s="1"/>
      <c r="OO586" s="1"/>
      <c r="OP586" s="1"/>
      <c r="OQ586" s="1"/>
      <c r="OR586" s="1"/>
      <c r="OS586" s="1"/>
      <c r="OT586" s="1"/>
      <c r="OU586" s="1"/>
      <c r="OV586" s="1"/>
      <c r="OW586" s="1"/>
      <c r="OX586" s="1"/>
      <c r="OY586" s="1"/>
      <c r="OZ586" s="1"/>
      <c r="PA586" s="1"/>
      <c r="PB586" s="1"/>
      <c r="PC586" s="1"/>
      <c r="PD586" s="1"/>
      <c r="PE586" s="1"/>
      <c r="PF586" s="1"/>
      <c r="PG586" s="1"/>
      <c r="PH586" s="1"/>
      <c r="PI586" s="1"/>
      <c r="PJ586" s="1"/>
      <c r="PK586" s="1"/>
      <c r="PL586" s="1"/>
      <c r="PM586" s="1"/>
      <c r="PN586" s="1"/>
      <c r="PO586" s="1"/>
      <c r="PP586" s="1"/>
      <c r="PQ586" s="1"/>
      <c r="PR586" s="1"/>
      <c r="PS586" s="1"/>
      <c r="PT586" s="1"/>
      <c r="PU586" s="1"/>
      <c r="PV586" s="1"/>
      <c r="PW586" s="1"/>
      <c r="PX586" s="1"/>
      <c r="PY586" s="1"/>
      <c r="PZ586" s="1"/>
    </row>
    <row r="587" spans="2:442" s="36" customFormat="1" ht="64.5" customHeight="1" x14ac:dyDescent="0.3">
      <c r="B587" s="177"/>
      <c r="C587" s="177"/>
      <c r="D587" s="177"/>
      <c r="E587" s="176"/>
      <c r="F587" s="176"/>
      <c r="G587" s="176"/>
      <c r="H587" s="177"/>
      <c r="I587" s="177"/>
      <c r="J587" s="12" t="s">
        <v>127</v>
      </c>
      <c r="K587" s="8" t="s">
        <v>128</v>
      </c>
      <c r="L587" s="8" t="s">
        <v>85</v>
      </c>
      <c r="M587" s="53">
        <v>55</v>
      </c>
      <c r="N587" s="187"/>
      <c r="O587" s="177"/>
      <c r="P587" s="177"/>
      <c r="Q587" s="177"/>
      <c r="R587" s="180"/>
      <c r="S587" s="180"/>
      <c r="T587" s="182"/>
      <c r="U587" s="182"/>
      <c r="V587" s="184"/>
      <c r="W587" s="185"/>
      <c r="X587" s="185"/>
      <c r="Y587" s="185"/>
      <c r="Z587" s="185"/>
      <c r="AA587" s="185"/>
      <c r="AB587" s="185"/>
      <c r="AC587" s="187"/>
      <c r="AD587" s="190"/>
      <c r="AE587" s="190"/>
      <c r="AF587" s="177"/>
      <c r="AG587" s="187"/>
      <c r="AH587" s="187"/>
      <c r="AI587" s="187"/>
      <c r="AJ587" s="177"/>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c r="KJ587" s="1"/>
      <c r="KK587" s="1"/>
      <c r="KL587" s="1"/>
      <c r="KM587" s="1"/>
      <c r="KN587" s="1"/>
      <c r="KO587" s="1"/>
      <c r="KP587" s="1"/>
      <c r="KQ587" s="1"/>
      <c r="KR587" s="1"/>
      <c r="KS587" s="1"/>
      <c r="KT587" s="1"/>
      <c r="KU587" s="1"/>
      <c r="KV587" s="1"/>
      <c r="KW587" s="1"/>
      <c r="KX587" s="1"/>
      <c r="KY587" s="1"/>
      <c r="KZ587" s="1"/>
      <c r="LA587" s="1"/>
      <c r="LB587" s="1"/>
      <c r="LC587" s="1"/>
      <c r="LD587" s="1"/>
      <c r="LE587" s="1"/>
      <c r="LF587" s="1"/>
      <c r="LG587" s="1"/>
      <c r="LH587" s="1"/>
      <c r="LI587" s="1"/>
      <c r="LJ587" s="1"/>
      <c r="LK587" s="1"/>
      <c r="LL587" s="1"/>
      <c r="LM587" s="1"/>
      <c r="LN587" s="1"/>
      <c r="LO587" s="1"/>
      <c r="LP587" s="1"/>
      <c r="LQ587" s="1"/>
      <c r="LR587" s="1"/>
      <c r="LS587" s="1"/>
      <c r="LT587" s="1"/>
      <c r="LU587" s="1"/>
      <c r="LV587" s="1"/>
      <c r="LW587" s="1"/>
      <c r="LX587" s="1"/>
      <c r="LY587" s="1"/>
      <c r="LZ587" s="1"/>
      <c r="MA587" s="1"/>
      <c r="MB587" s="1"/>
      <c r="MC587" s="1"/>
      <c r="MD587" s="1"/>
      <c r="ME587" s="1"/>
      <c r="MF587" s="1"/>
      <c r="MG587" s="1"/>
      <c r="MH587" s="1"/>
      <c r="MI587" s="1"/>
      <c r="MJ587" s="1"/>
      <c r="MK587" s="1"/>
      <c r="ML587" s="1"/>
      <c r="MM587" s="1"/>
      <c r="MN587" s="1"/>
      <c r="MO587" s="1"/>
      <c r="MP587" s="1"/>
      <c r="MQ587" s="1"/>
      <c r="MR587" s="1"/>
      <c r="MS587" s="1"/>
      <c r="MT587" s="1"/>
      <c r="MU587" s="1"/>
      <c r="MV587" s="1"/>
      <c r="MW587" s="1"/>
      <c r="MX587" s="1"/>
      <c r="MY587" s="1"/>
      <c r="MZ587" s="1"/>
      <c r="NA587" s="1"/>
      <c r="NB587" s="1"/>
      <c r="NC587" s="1"/>
      <c r="ND587" s="1"/>
      <c r="NE587" s="1"/>
      <c r="NF587" s="1"/>
      <c r="NG587" s="1"/>
      <c r="NH587" s="1"/>
      <c r="NI587" s="1"/>
      <c r="NJ587" s="1"/>
      <c r="NK587" s="1"/>
      <c r="NL587" s="1"/>
      <c r="NM587" s="1"/>
      <c r="NN587" s="1"/>
      <c r="NO587" s="1"/>
      <c r="NP587" s="1"/>
      <c r="NQ587" s="1"/>
      <c r="NR587" s="1"/>
      <c r="NS587" s="1"/>
      <c r="NT587" s="1"/>
      <c r="NU587" s="1"/>
      <c r="NV587" s="1"/>
      <c r="NW587" s="1"/>
      <c r="NX587" s="1"/>
      <c r="NY587" s="1"/>
      <c r="NZ587" s="1"/>
      <c r="OA587" s="1"/>
      <c r="OB587" s="1"/>
      <c r="OC587" s="1"/>
      <c r="OD587" s="1"/>
      <c r="OE587" s="1"/>
      <c r="OF587" s="1"/>
      <c r="OG587" s="1"/>
      <c r="OH587" s="1"/>
      <c r="OI587" s="1"/>
      <c r="OJ587" s="1"/>
      <c r="OK587" s="1"/>
      <c r="OL587" s="1"/>
      <c r="OM587" s="1"/>
      <c r="ON587" s="1"/>
      <c r="OO587" s="1"/>
      <c r="OP587" s="1"/>
      <c r="OQ587" s="1"/>
      <c r="OR587" s="1"/>
      <c r="OS587" s="1"/>
      <c r="OT587" s="1"/>
      <c r="OU587" s="1"/>
      <c r="OV587" s="1"/>
      <c r="OW587" s="1"/>
      <c r="OX587" s="1"/>
      <c r="OY587" s="1"/>
      <c r="OZ587" s="1"/>
      <c r="PA587" s="1"/>
      <c r="PB587" s="1"/>
      <c r="PC587" s="1"/>
      <c r="PD587" s="1"/>
      <c r="PE587" s="1"/>
      <c r="PF587" s="1"/>
      <c r="PG587" s="1"/>
      <c r="PH587" s="1"/>
      <c r="PI587" s="1"/>
      <c r="PJ587" s="1"/>
      <c r="PK587" s="1"/>
      <c r="PL587" s="1"/>
      <c r="PM587" s="1"/>
      <c r="PN587" s="1"/>
      <c r="PO587" s="1"/>
      <c r="PP587" s="1"/>
      <c r="PQ587" s="1"/>
      <c r="PR587" s="1"/>
      <c r="PS587" s="1"/>
      <c r="PT587" s="1"/>
      <c r="PU587" s="1"/>
      <c r="PV587" s="1"/>
      <c r="PW587" s="1"/>
      <c r="PX587" s="1"/>
      <c r="PY587" s="1"/>
      <c r="PZ587" s="1"/>
    </row>
    <row r="588" spans="2:442" s="36" customFormat="1" ht="91" x14ac:dyDescent="0.35">
      <c r="B588" s="171" t="s">
        <v>1056</v>
      </c>
      <c r="C588" s="171" t="s">
        <v>385</v>
      </c>
      <c r="D588" s="171" t="s">
        <v>106</v>
      </c>
      <c r="E588" s="175" t="s">
        <v>67</v>
      </c>
      <c r="F588" s="175" t="s">
        <v>134</v>
      </c>
      <c r="G588" s="175" t="s">
        <v>147</v>
      </c>
      <c r="H588" s="171" t="s">
        <v>70</v>
      </c>
      <c r="I588" s="171" t="s">
        <v>79</v>
      </c>
      <c r="J588" s="52" t="s">
        <v>215</v>
      </c>
      <c r="K588" s="23" t="s">
        <v>107</v>
      </c>
      <c r="L588" s="23" t="s">
        <v>86</v>
      </c>
      <c r="M588" s="23">
        <v>40</v>
      </c>
      <c r="N588" s="223" t="s">
        <v>108</v>
      </c>
      <c r="O588" s="171" t="s">
        <v>386</v>
      </c>
      <c r="P588" s="171" t="s">
        <v>75</v>
      </c>
      <c r="Q588" s="171" t="s">
        <v>76</v>
      </c>
      <c r="R588" s="229" t="s">
        <v>77</v>
      </c>
      <c r="S588" s="229" t="s">
        <v>109</v>
      </c>
      <c r="T588" s="208">
        <f>V588+Y588</f>
        <v>263247.74</v>
      </c>
      <c r="U588" s="208" t="s">
        <v>79</v>
      </c>
      <c r="V588" s="231">
        <v>223760.57</v>
      </c>
      <c r="W588" s="231" t="s">
        <v>79</v>
      </c>
      <c r="X588" s="231" t="s">
        <v>79</v>
      </c>
      <c r="Y588" s="231">
        <v>39487.17</v>
      </c>
      <c r="Z588" s="231" t="s">
        <v>98</v>
      </c>
      <c r="AA588" s="231" t="s">
        <v>79</v>
      </c>
      <c r="AB588" s="231">
        <v>46489.55</v>
      </c>
      <c r="AC588" s="223" t="s">
        <v>149</v>
      </c>
      <c r="AD588" s="188" t="s">
        <v>79</v>
      </c>
      <c r="AE588" s="188">
        <f>V588+Y588</f>
        <v>263247.74</v>
      </c>
      <c r="AF588" s="171" t="s">
        <v>79</v>
      </c>
      <c r="AG588" s="223" t="s">
        <v>33</v>
      </c>
      <c r="AH588" s="223" t="s">
        <v>371</v>
      </c>
      <c r="AI588" s="223" t="s">
        <v>256</v>
      </c>
      <c r="AJ588" s="171"/>
    </row>
    <row r="589" spans="2:442" s="36" customFormat="1" ht="86.15" customHeight="1" x14ac:dyDescent="0.35">
      <c r="B589" s="171"/>
      <c r="C589" s="171"/>
      <c r="D589" s="171"/>
      <c r="E589" s="175"/>
      <c r="F589" s="175"/>
      <c r="G589" s="175"/>
      <c r="H589" s="171"/>
      <c r="I589" s="171"/>
      <c r="J589" s="12" t="s">
        <v>111</v>
      </c>
      <c r="K589" s="8" t="s">
        <v>112</v>
      </c>
      <c r="L589" s="8" t="s">
        <v>85</v>
      </c>
      <c r="M589" s="8">
        <v>6</v>
      </c>
      <c r="N589" s="223"/>
      <c r="O589" s="171"/>
      <c r="P589" s="171"/>
      <c r="Q589" s="171"/>
      <c r="R589" s="229"/>
      <c r="S589" s="229"/>
      <c r="T589" s="208"/>
      <c r="U589" s="208"/>
      <c r="V589" s="231"/>
      <c r="W589" s="231"/>
      <c r="X589" s="231"/>
      <c r="Y589" s="231"/>
      <c r="Z589" s="231"/>
      <c r="AA589" s="231"/>
      <c r="AB589" s="231"/>
      <c r="AC589" s="223"/>
      <c r="AD589" s="188"/>
      <c r="AE589" s="188"/>
      <c r="AF589" s="171"/>
      <c r="AG589" s="223"/>
      <c r="AH589" s="223"/>
      <c r="AI589" s="223"/>
      <c r="AJ589" s="171"/>
    </row>
    <row r="590" spans="2:442" s="36" customFormat="1" ht="66.650000000000006" customHeight="1" x14ac:dyDescent="0.35">
      <c r="B590" s="172"/>
      <c r="C590" s="172"/>
      <c r="D590" s="172"/>
      <c r="E590" s="194"/>
      <c r="F590" s="194"/>
      <c r="G590" s="194"/>
      <c r="H590" s="172"/>
      <c r="I590" s="172"/>
      <c r="J590" s="12" t="s">
        <v>127</v>
      </c>
      <c r="K590" s="8" t="s">
        <v>128</v>
      </c>
      <c r="L590" s="8" t="s">
        <v>85</v>
      </c>
      <c r="M590" s="53">
        <v>140</v>
      </c>
      <c r="N590" s="186"/>
      <c r="O590" s="172"/>
      <c r="P590" s="172"/>
      <c r="Q590" s="172"/>
      <c r="R590" s="179"/>
      <c r="S590" s="179"/>
      <c r="T590" s="181"/>
      <c r="U590" s="181"/>
      <c r="V590" s="184"/>
      <c r="W590" s="184"/>
      <c r="X590" s="184"/>
      <c r="Y590" s="184"/>
      <c r="Z590" s="184"/>
      <c r="AA590" s="184"/>
      <c r="AB590" s="184"/>
      <c r="AC590" s="186"/>
      <c r="AD590" s="189"/>
      <c r="AE590" s="189"/>
      <c r="AF590" s="172"/>
      <c r="AG590" s="186"/>
      <c r="AH590" s="186"/>
      <c r="AI590" s="186"/>
      <c r="AJ590" s="172"/>
    </row>
    <row r="591" spans="2:442" s="36" customFormat="1" ht="131.15" customHeight="1" x14ac:dyDescent="0.3">
      <c r="B591" s="170" t="s">
        <v>812</v>
      </c>
      <c r="C591" s="170" t="s">
        <v>821</v>
      </c>
      <c r="D591" s="177" t="s">
        <v>818</v>
      </c>
      <c r="E591" s="176" t="s">
        <v>67</v>
      </c>
      <c r="F591" s="176" t="s">
        <v>134</v>
      </c>
      <c r="G591" s="176" t="s">
        <v>147</v>
      </c>
      <c r="H591" s="177" t="s">
        <v>70</v>
      </c>
      <c r="I591" s="177" t="s">
        <v>79</v>
      </c>
      <c r="J591" s="12" t="s">
        <v>215</v>
      </c>
      <c r="K591" s="8" t="s">
        <v>107</v>
      </c>
      <c r="L591" s="8" t="s">
        <v>86</v>
      </c>
      <c r="M591" s="8">
        <v>40</v>
      </c>
      <c r="N591" s="187" t="s">
        <v>108</v>
      </c>
      <c r="O591" s="170" t="s">
        <v>359</v>
      </c>
      <c r="P591" s="177" t="s">
        <v>75</v>
      </c>
      <c r="Q591" s="177" t="s">
        <v>76</v>
      </c>
      <c r="R591" s="180" t="s">
        <v>77</v>
      </c>
      <c r="S591" s="180" t="s">
        <v>109</v>
      </c>
      <c r="T591" s="182">
        <f>V591+Y591</f>
        <v>228120.817599</v>
      </c>
      <c r="U591" s="182">
        <f>+T591/M592</f>
        <v>114060.4087995</v>
      </c>
      <c r="V591" s="236">
        <v>193902.69495915002</v>
      </c>
      <c r="W591" s="193" t="s">
        <v>79</v>
      </c>
      <c r="X591" s="193" t="s">
        <v>79</v>
      </c>
      <c r="Y591" s="236">
        <v>34218.12263985</v>
      </c>
      <c r="Z591" s="193" t="s">
        <v>98</v>
      </c>
      <c r="AA591" s="193" t="s">
        <v>79</v>
      </c>
      <c r="AB591" s="236">
        <v>40288.192401000008</v>
      </c>
      <c r="AC591" s="187" t="s">
        <v>149</v>
      </c>
      <c r="AD591" s="190" t="s">
        <v>79</v>
      </c>
      <c r="AE591" s="190">
        <f>V591+Y591</f>
        <v>228120.817599</v>
      </c>
      <c r="AF591" s="187" t="s">
        <v>79</v>
      </c>
      <c r="AG591" s="187" t="s">
        <v>33</v>
      </c>
      <c r="AH591" s="369" t="s">
        <v>161</v>
      </c>
      <c r="AI591" s="369" t="s">
        <v>162</v>
      </c>
      <c r="AJ591" s="180"/>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c r="KJ591" s="1"/>
      <c r="KK591" s="1"/>
      <c r="KL591" s="1"/>
      <c r="KM591" s="1"/>
      <c r="KN591" s="1"/>
      <c r="KO591" s="1"/>
      <c r="KP591" s="1"/>
      <c r="KQ591" s="1"/>
      <c r="KR591" s="1"/>
      <c r="KS591" s="1"/>
      <c r="KT591" s="1"/>
      <c r="KU591" s="1"/>
      <c r="KV591" s="1"/>
      <c r="KW591" s="1"/>
      <c r="KX591" s="1"/>
      <c r="KY591" s="1"/>
      <c r="KZ591" s="1"/>
      <c r="LA591" s="1"/>
      <c r="LB591" s="1"/>
      <c r="LC591" s="1"/>
      <c r="LD591" s="1"/>
      <c r="LE591" s="1"/>
      <c r="LF591" s="1"/>
      <c r="LG591" s="1"/>
      <c r="LH591" s="1"/>
      <c r="LI591" s="1"/>
      <c r="LJ591" s="1"/>
      <c r="LK591" s="1"/>
      <c r="LL591" s="1"/>
      <c r="LM591" s="1"/>
      <c r="LN591" s="1"/>
      <c r="LO591" s="1"/>
      <c r="LP591" s="1"/>
      <c r="LQ591" s="1"/>
      <c r="LR591" s="1"/>
      <c r="LS591" s="1"/>
      <c r="LT591" s="1"/>
      <c r="LU591" s="1"/>
      <c r="LV591" s="1"/>
      <c r="LW591" s="1"/>
      <c r="LX591" s="1"/>
      <c r="LY591" s="1"/>
      <c r="LZ591" s="1"/>
      <c r="MA591" s="1"/>
      <c r="MB591" s="1"/>
      <c r="MC591" s="1"/>
      <c r="MD591" s="1"/>
      <c r="ME591" s="1"/>
      <c r="MF591" s="1"/>
      <c r="MG591" s="1"/>
      <c r="MH591" s="1"/>
      <c r="MI591" s="1"/>
      <c r="MJ591" s="1"/>
      <c r="MK591" s="1"/>
      <c r="ML591" s="1"/>
      <c r="MM591" s="1"/>
      <c r="MN591" s="1"/>
      <c r="MO591" s="1"/>
      <c r="MP591" s="1"/>
      <c r="MQ591" s="1"/>
      <c r="MR591" s="1"/>
      <c r="MS591" s="1"/>
      <c r="MT591" s="1"/>
      <c r="MU591" s="1"/>
      <c r="MV591" s="1"/>
      <c r="MW591" s="1"/>
      <c r="MX591" s="1"/>
      <c r="MY591" s="1"/>
      <c r="MZ591" s="1"/>
      <c r="NA591" s="1"/>
      <c r="NB591" s="1"/>
      <c r="NC591" s="1"/>
      <c r="ND591" s="1"/>
      <c r="NE591" s="1"/>
      <c r="NF591" s="1"/>
      <c r="NG591" s="1"/>
      <c r="NH591" s="1"/>
      <c r="NI591" s="1"/>
      <c r="NJ591" s="1"/>
      <c r="NK591" s="1"/>
      <c r="NL591" s="1"/>
      <c r="NM591" s="1"/>
      <c r="NN591" s="1"/>
      <c r="NO591" s="1"/>
      <c r="NP591" s="1"/>
      <c r="NQ591" s="1"/>
      <c r="NR591" s="1"/>
      <c r="NS591" s="1"/>
      <c r="NT591" s="1"/>
      <c r="NU591" s="1"/>
      <c r="NV591" s="1"/>
      <c r="NW591" s="1"/>
      <c r="NX591" s="1"/>
      <c r="NY591" s="1"/>
      <c r="NZ591" s="1"/>
      <c r="OA591" s="1"/>
      <c r="OB591" s="1"/>
      <c r="OC591" s="1"/>
      <c r="OD591" s="1"/>
      <c r="OE591" s="1"/>
      <c r="OF591" s="1"/>
      <c r="OG591" s="1"/>
      <c r="OH591" s="1"/>
      <c r="OI591" s="1"/>
      <c r="OJ591" s="1"/>
      <c r="OK591" s="1"/>
      <c r="OL591" s="1"/>
      <c r="OM591" s="1"/>
      <c r="ON591" s="1"/>
      <c r="OO591" s="1"/>
      <c r="OP591" s="1"/>
      <c r="OQ591" s="1"/>
      <c r="OR591" s="1"/>
      <c r="OS591" s="1"/>
      <c r="OT591" s="1"/>
      <c r="OU591" s="1"/>
      <c r="OV591" s="1"/>
      <c r="OW591" s="1"/>
      <c r="OX591" s="1"/>
      <c r="OY591" s="1"/>
      <c r="OZ591" s="1"/>
      <c r="PA591" s="1"/>
      <c r="PB591" s="1"/>
      <c r="PC591" s="1"/>
      <c r="PD591" s="1"/>
      <c r="PE591" s="1"/>
      <c r="PF591" s="1"/>
      <c r="PG591" s="1"/>
      <c r="PH591" s="1"/>
      <c r="PI591" s="1"/>
      <c r="PJ591" s="1"/>
      <c r="PK591" s="1"/>
      <c r="PL591" s="1"/>
      <c r="PM591" s="1"/>
      <c r="PN591" s="1"/>
      <c r="PO591" s="1"/>
      <c r="PP591" s="1"/>
      <c r="PQ591" s="1"/>
      <c r="PR591" s="1"/>
      <c r="PS591" s="1"/>
      <c r="PT591" s="1"/>
      <c r="PU591" s="1"/>
      <c r="PV591" s="1"/>
      <c r="PW591" s="1"/>
      <c r="PX591" s="1"/>
      <c r="PY591" s="1"/>
      <c r="PZ591" s="1"/>
    </row>
    <row r="592" spans="2:442" s="36" customFormat="1" ht="64.5" customHeight="1" x14ac:dyDescent="0.3">
      <c r="B592" s="171"/>
      <c r="C592" s="171"/>
      <c r="D592" s="177"/>
      <c r="E592" s="176"/>
      <c r="F592" s="176"/>
      <c r="G592" s="176"/>
      <c r="H592" s="177"/>
      <c r="I592" s="177"/>
      <c r="J592" s="12" t="s">
        <v>111</v>
      </c>
      <c r="K592" s="8" t="s">
        <v>112</v>
      </c>
      <c r="L592" s="8" t="s">
        <v>85</v>
      </c>
      <c r="M592" s="8">
        <v>2</v>
      </c>
      <c r="N592" s="187"/>
      <c r="O592" s="171"/>
      <c r="P592" s="177"/>
      <c r="Q592" s="177"/>
      <c r="R592" s="180"/>
      <c r="S592" s="180"/>
      <c r="T592" s="182"/>
      <c r="U592" s="182"/>
      <c r="V592" s="236"/>
      <c r="W592" s="193"/>
      <c r="X592" s="193"/>
      <c r="Y592" s="236"/>
      <c r="Z592" s="193"/>
      <c r="AA592" s="193"/>
      <c r="AB592" s="236"/>
      <c r="AC592" s="187"/>
      <c r="AD592" s="190"/>
      <c r="AE592" s="190"/>
      <c r="AF592" s="177"/>
      <c r="AG592" s="187"/>
      <c r="AH592" s="370"/>
      <c r="AI592" s="370"/>
      <c r="AJ592" s="180"/>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c r="KJ592" s="1"/>
      <c r="KK592" s="1"/>
      <c r="KL592" s="1"/>
      <c r="KM592" s="1"/>
      <c r="KN592" s="1"/>
      <c r="KO592" s="1"/>
      <c r="KP592" s="1"/>
      <c r="KQ592" s="1"/>
      <c r="KR592" s="1"/>
      <c r="KS592" s="1"/>
      <c r="KT592" s="1"/>
      <c r="KU592" s="1"/>
      <c r="KV592" s="1"/>
      <c r="KW592" s="1"/>
      <c r="KX592" s="1"/>
      <c r="KY592" s="1"/>
      <c r="KZ592" s="1"/>
      <c r="LA592" s="1"/>
      <c r="LB592" s="1"/>
      <c r="LC592" s="1"/>
      <c r="LD592" s="1"/>
      <c r="LE592" s="1"/>
      <c r="LF592" s="1"/>
      <c r="LG592" s="1"/>
      <c r="LH592" s="1"/>
      <c r="LI592" s="1"/>
      <c r="LJ592" s="1"/>
      <c r="LK592" s="1"/>
      <c r="LL592" s="1"/>
      <c r="LM592" s="1"/>
      <c r="LN592" s="1"/>
      <c r="LO592" s="1"/>
      <c r="LP592" s="1"/>
      <c r="LQ592" s="1"/>
      <c r="LR592" s="1"/>
      <c r="LS592" s="1"/>
      <c r="LT592" s="1"/>
      <c r="LU592" s="1"/>
      <c r="LV592" s="1"/>
      <c r="LW592" s="1"/>
      <c r="LX592" s="1"/>
      <c r="LY592" s="1"/>
      <c r="LZ592" s="1"/>
      <c r="MA592" s="1"/>
      <c r="MB592" s="1"/>
      <c r="MC592" s="1"/>
      <c r="MD592" s="1"/>
      <c r="ME592" s="1"/>
      <c r="MF592" s="1"/>
      <c r="MG592" s="1"/>
      <c r="MH592" s="1"/>
      <c r="MI592" s="1"/>
      <c r="MJ592" s="1"/>
      <c r="MK592" s="1"/>
      <c r="ML592" s="1"/>
      <c r="MM592" s="1"/>
      <c r="MN592" s="1"/>
      <c r="MO592" s="1"/>
      <c r="MP592" s="1"/>
      <c r="MQ592" s="1"/>
      <c r="MR592" s="1"/>
      <c r="MS592" s="1"/>
      <c r="MT592" s="1"/>
      <c r="MU592" s="1"/>
      <c r="MV592" s="1"/>
      <c r="MW592" s="1"/>
      <c r="MX592" s="1"/>
      <c r="MY592" s="1"/>
      <c r="MZ592" s="1"/>
      <c r="NA592" s="1"/>
      <c r="NB592" s="1"/>
      <c r="NC592" s="1"/>
      <c r="ND592" s="1"/>
      <c r="NE592" s="1"/>
      <c r="NF592" s="1"/>
      <c r="NG592" s="1"/>
      <c r="NH592" s="1"/>
      <c r="NI592" s="1"/>
      <c r="NJ592" s="1"/>
      <c r="NK592" s="1"/>
      <c r="NL592" s="1"/>
      <c r="NM592" s="1"/>
      <c r="NN592" s="1"/>
      <c r="NO592" s="1"/>
      <c r="NP592" s="1"/>
      <c r="NQ592" s="1"/>
      <c r="NR592" s="1"/>
      <c r="NS592" s="1"/>
      <c r="NT592" s="1"/>
      <c r="NU592" s="1"/>
      <c r="NV592" s="1"/>
      <c r="NW592" s="1"/>
      <c r="NX592" s="1"/>
      <c r="NY592" s="1"/>
      <c r="NZ592" s="1"/>
      <c r="OA592" s="1"/>
      <c r="OB592" s="1"/>
      <c r="OC592" s="1"/>
      <c r="OD592" s="1"/>
      <c r="OE592" s="1"/>
      <c r="OF592" s="1"/>
      <c r="OG592" s="1"/>
      <c r="OH592" s="1"/>
      <c r="OI592" s="1"/>
      <c r="OJ592" s="1"/>
      <c r="OK592" s="1"/>
      <c r="OL592" s="1"/>
      <c r="OM592" s="1"/>
      <c r="ON592" s="1"/>
      <c r="OO592" s="1"/>
      <c r="OP592" s="1"/>
      <c r="OQ592" s="1"/>
      <c r="OR592" s="1"/>
      <c r="OS592" s="1"/>
      <c r="OT592" s="1"/>
      <c r="OU592" s="1"/>
      <c r="OV592" s="1"/>
      <c r="OW592" s="1"/>
      <c r="OX592" s="1"/>
      <c r="OY592" s="1"/>
      <c r="OZ592" s="1"/>
      <c r="PA592" s="1"/>
      <c r="PB592" s="1"/>
      <c r="PC592" s="1"/>
      <c r="PD592" s="1"/>
      <c r="PE592" s="1"/>
      <c r="PF592" s="1"/>
      <c r="PG592" s="1"/>
      <c r="PH592" s="1"/>
      <c r="PI592" s="1"/>
      <c r="PJ592" s="1"/>
      <c r="PK592" s="1"/>
      <c r="PL592" s="1"/>
      <c r="PM592" s="1"/>
      <c r="PN592" s="1"/>
      <c r="PO592" s="1"/>
      <c r="PP592" s="1"/>
      <c r="PQ592" s="1"/>
      <c r="PR592" s="1"/>
      <c r="PS592" s="1"/>
      <c r="PT592" s="1"/>
      <c r="PU592" s="1"/>
      <c r="PV592" s="1"/>
      <c r="PW592" s="1"/>
      <c r="PX592" s="1"/>
      <c r="PY592" s="1"/>
      <c r="PZ592" s="1"/>
    </row>
    <row r="593" spans="1:442" s="36" customFormat="1" ht="64.5" customHeight="1" x14ac:dyDescent="0.3">
      <c r="B593" s="172"/>
      <c r="C593" s="172"/>
      <c r="D593" s="177"/>
      <c r="E593" s="176"/>
      <c r="F593" s="176"/>
      <c r="G593" s="176"/>
      <c r="H593" s="177"/>
      <c r="I593" s="177"/>
      <c r="J593" s="30" t="s">
        <v>127</v>
      </c>
      <c r="K593" s="15" t="s">
        <v>128</v>
      </c>
      <c r="L593" s="15" t="s">
        <v>85</v>
      </c>
      <c r="M593" s="54">
        <v>110</v>
      </c>
      <c r="N593" s="187"/>
      <c r="O593" s="172"/>
      <c r="P593" s="177"/>
      <c r="Q593" s="177"/>
      <c r="R593" s="180"/>
      <c r="S593" s="180"/>
      <c r="T593" s="182"/>
      <c r="U593" s="182"/>
      <c r="V593" s="236"/>
      <c r="W593" s="193"/>
      <c r="X593" s="193"/>
      <c r="Y593" s="236"/>
      <c r="Z593" s="193"/>
      <c r="AA593" s="193"/>
      <c r="AB593" s="236"/>
      <c r="AC593" s="187"/>
      <c r="AD593" s="190"/>
      <c r="AE593" s="190"/>
      <c r="AF593" s="177"/>
      <c r="AG593" s="187"/>
      <c r="AH593" s="371"/>
      <c r="AI593" s="371"/>
      <c r="AJ593" s="180"/>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c r="KJ593" s="1"/>
      <c r="KK593" s="1"/>
      <c r="KL593" s="1"/>
      <c r="KM593" s="1"/>
      <c r="KN593" s="1"/>
      <c r="KO593" s="1"/>
      <c r="KP593" s="1"/>
      <c r="KQ593" s="1"/>
      <c r="KR593" s="1"/>
      <c r="KS593" s="1"/>
      <c r="KT593" s="1"/>
      <c r="KU593" s="1"/>
      <c r="KV593" s="1"/>
      <c r="KW593" s="1"/>
      <c r="KX593" s="1"/>
      <c r="KY593" s="1"/>
      <c r="KZ593" s="1"/>
      <c r="LA593" s="1"/>
      <c r="LB593" s="1"/>
      <c r="LC593" s="1"/>
      <c r="LD593" s="1"/>
      <c r="LE593" s="1"/>
      <c r="LF593" s="1"/>
      <c r="LG593" s="1"/>
      <c r="LH593" s="1"/>
      <c r="LI593" s="1"/>
      <c r="LJ593" s="1"/>
      <c r="LK593" s="1"/>
      <c r="LL593" s="1"/>
      <c r="LM593" s="1"/>
      <c r="LN593" s="1"/>
      <c r="LO593" s="1"/>
      <c r="LP593" s="1"/>
      <c r="LQ593" s="1"/>
      <c r="LR593" s="1"/>
      <c r="LS593" s="1"/>
      <c r="LT593" s="1"/>
      <c r="LU593" s="1"/>
      <c r="LV593" s="1"/>
      <c r="LW593" s="1"/>
      <c r="LX593" s="1"/>
      <c r="LY593" s="1"/>
      <c r="LZ593" s="1"/>
      <c r="MA593" s="1"/>
      <c r="MB593" s="1"/>
      <c r="MC593" s="1"/>
      <c r="MD593" s="1"/>
      <c r="ME593" s="1"/>
      <c r="MF593" s="1"/>
      <c r="MG593" s="1"/>
      <c r="MH593" s="1"/>
      <c r="MI593" s="1"/>
      <c r="MJ593" s="1"/>
      <c r="MK593" s="1"/>
      <c r="ML593" s="1"/>
      <c r="MM593" s="1"/>
      <c r="MN593" s="1"/>
      <c r="MO593" s="1"/>
      <c r="MP593" s="1"/>
      <c r="MQ593" s="1"/>
      <c r="MR593" s="1"/>
      <c r="MS593" s="1"/>
      <c r="MT593" s="1"/>
      <c r="MU593" s="1"/>
      <c r="MV593" s="1"/>
      <c r="MW593" s="1"/>
      <c r="MX593" s="1"/>
      <c r="MY593" s="1"/>
      <c r="MZ593" s="1"/>
      <c r="NA593" s="1"/>
      <c r="NB593" s="1"/>
      <c r="NC593" s="1"/>
      <c r="ND593" s="1"/>
      <c r="NE593" s="1"/>
      <c r="NF593" s="1"/>
      <c r="NG593" s="1"/>
      <c r="NH593" s="1"/>
      <c r="NI593" s="1"/>
      <c r="NJ593" s="1"/>
      <c r="NK593" s="1"/>
      <c r="NL593" s="1"/>
      <c r="NM593" s="1"/>
      <c r="NN593" s="1"/>
      <c r="NO593" s="1"/>
      <c r="NP593" s="1"/>
      <c r="NQ593" s="1"/>
      <c r="NR593" s="1"/>
      <c r="NS593" s="1"/>
      <c r="NT593" s="1"/>
      <c r="NU593" s="1"/>
      <c r="NV593" s="1"/>
      <c r="NW593" s="1"/>
      <c r="NX593" s="1"/>
      <c r="NY593" s="1"/>
      <c r="NZ593" s="1"/>
      <c r="OA593" s="1"/>
      <c r="OB593" s="1"/>
      <c r="OC593" s="1"/>
      <c r="OD593" s="1"/>
      <c r="OE593" s="1"/>
      <c r="OF593" s="1"/>
      <c r="OG593" s="1"/>
      <c r="OH593" s="1"/>
      <c r="OI593" s="1"/>
      <c r="OJ593" s="1"/>
      <c r="OK593" s="1"/>
      <c r="OL593" s="1"/>
      <c r="OM593" s="1"/>
      <c r="ON593" s="1"/>
      <c r="OO593" s="1"/>
      <c r="OP593" s="1"/>
      <c r="OQ593" s="1"/>
      <c r="OR593" s="1"/>
      <c r="OS593" s="1"/>
      <c r="OT593" s="1"/>
      <c r="OU593" s="1"/>
      <c r="OV593" s="1"/>
      <c r="OW593" s="1"/>
      <c r="OX593" s="1"/>
      <c r="OY593" s="1"/>
      <c r="OZ593" s="1"/>
      <c r="PA593" s="1"/>
      <c r="PB593" s="1"/>
      <c r="PC593" s="1"/>
      <c r="PD593" s="1"/>
      <c r="PE593" s="1"/>
      <c r="PF593" s="1"/>
      <c r="PG593" s="1"/>
      <c r="PH593" s="1"/>
      <c r="PI593" s="1"/>
      <c r="PJ593" s="1"/>
      <c r="PK593" s="1"/>
      <c r="PL593" s="1"/>
      <c r="PM593" s="1"/>
      <c r="PN593" s="1"/>
      <c r="PO593" s="1"/>
      <c r="PP593" s="1"/>
      <c r="PQ593" s="1"/>
      <c r="PR593" s="1"/>
      <c r="PS593" s="1"/>
      <c r="PT593" s="1"/>
      <c r="PU593" s="1"/>
      <c r="PV593" s="1"/>
      <c r="PW593" s="1"/>
      <c r="PX593" s="1"/>
      <c r="PY593" s="1"/>
      <c r="PZ593" s="1"/>
    </row>
    <row r="594" spans="1:442" s="36" customFormat="1" ht="117.65" customHeight="1" x14ac:dyDescent="0.3">
      <c r="B594" s="170" t="s">
        <v>813</v>
      </c>
      <c r="C594" s="170" t="s">
        <v>816</v>
      </c>
      <c r="D594" s="177" t="s">
        <v>819</v>
      </c>
      <c r="E594" s="176" t="s">
        <v>67</v>
      </c>
      <c r="F594" s="176" t="s">
        <v>134</v>
      </c>
      <c r="G594" s="176" t="s">
        <v>147</v>
      </c>
      <c r="H594" s="177" t="s">
        <v>70</v>
      </c>
      <c r="I594" s="177" t="s">
        <v>79</v>
      </c>
      <c r="J594" s="12" t="s">
        <v>215</v>
      </c>
      <c r="K594" s="8" t="s">
        <v>107</v>
      </c>
      <c r="L594" s="8" t="s">
        <v>86</v>
      </c>
      <c r="M594" s="8">
        <v>40</v>
      </c>
      <c r="N594" s="187" t="s">
        <v>108</v>
      </c>
      <c r="O594" s="170" t="s">
        <v>359</v>
      </c>
      <c r="P594" s="177" t="s">
        <v>75</v>
      </c>
      <c r="Q594" s="177" t="s">
        <v>76</v>
      </c>
      <c r="R594" s="180" t="s">
        <v>77</v>
      </c>
      <c r="S594" s="180" t="s">
        <v>109</v>
      </c>
      <c r="T594" s="182">
        <f>V594+Y594</f>
        <v>210945.18</v>
      </c>
      <c r="U594" s="182">
        <f>+T594/M595</f>
        <v>210945.18</v>
      </c>
      <c r="V594" s="294">
        <v>179303.40299999999</v>
      </c>
      <c r="W594" s="185" t="s">
        <v>79</v>
      </c>
      <c r="X594" s="185" t="s">
        <v>79</v>
      </c>
      <c r="Y594" s="294">
        <v>31641.776999999998</v>
      </c>
      <c r="Z594" s="185" t="s">
        <v>98</v>
      </c>
      <c r="AA594" s="185" t="s">
        <v>79</v>
      </c>
      <c r="AB594" s="294">
        <v>37254.82</v>
      </c>
      <c r="AC594" s="187" t="s">
        <v>149</v>
      </c>
      <c r="AD594" s="190" t="s">
        <v>79</v>
      </c>
      <c r="AE594" s="190">
        <f>V594+Y594</f>
        <v>210945.18</v>
      </c>
      <c r="AF594" s="187" t="s">
        <v>79</v>
      </c>
      <c r="AG594" s="187" t="s">
        <v>33</v>
      </c>
      <c r="AH594" s="369" t="s">
        <v>161</v>
      </c>
      <c r="AI594" s="369" t="s">
        <v>162</v>
      </c>
      <c r="AJ594" s="180"/>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c r="KJ594" s="1"/>
      <c r="KK594" s="1"/>
      <c r="KL594" s="1"/>
      <c r="KM594" s="1"/>
      <c r="KN594" s="1"/>
      <c r="KO594" s="1"/>
      <c r="KP594" s="1"/>
      <c r="KQ594" s="1"/>
      <c r="KR594" s="1"/>
      <c r="KS594" s="1"/>
      <c r="KT594" s="1"/>
      <c r="KU594" s="1"/>
      <c r="KV594" s="1"/>
      <c r="KW594" s="1"/>
      <c r="KX594" s="1"/>
      <c r="KY594" s="1"/>
      <c r="KZ594" s="1"/>
      <c r="LA594" s="1"/>
      <c r="LB594" s="1"/>
      <c r="LC594" s="1"/>
      <c r="LD594" s="1"/>
      <c r="LE594" s="1"/>
      <c r="LF594" s="1"/>
      <c r="LG594" s="1"/>
      <c r="LH594" s="1"/>
      <c r="LI594" s="1"/>
      <c r="LJ594" s="1"/>
      <c r="LK594" s="1"/>
      <c r="LL594" s="1"/>
      <c r="LM594" s="1"/>
      <c r="LN594" s="1"/>
      <c r="LO594" s="1"/>
      <c r="LP594" s="1"/>
      <c r="LQ594" s="1"/>
      <c r="LR594" s="1"/>
      <c r="LS594" s="1"/>
      <c r="LT594" s="1"/>
      <c r="LU594" s="1"/>
      <c r="LV594" s="1"/>
      <c r="LW594" s="1"/>
      <c r="LX594" s="1"/>
      <c r="LY594" s="1"/>
      <c r="LZ594" s="1"/>
      <c r="MA594" s="1"/>
      <c r="MB594" s="1"/>
      <c r="MC594" s="1"/>
      <c r="MD594" s="1"/>
      <c r="ME594" s="1"/>
      <c r="MF594" s="1"/>
      <c r="MG594" s="1"/>
      <c r="MH594" s="1"/>
      <c r="MI594" s="1"/>
      <c r="MJ594" s="1"/>
      <c r="MK594" s="1"/>
      <c r="ML594" s="1"/>
      <c r="MM594" s="1"/>
      <c r="MN594" s="1"/>
      <c r="MO594" s="1"/>
      <c r="MP594" s="1"/>
      <c r="MQ594" s="1"/>
      <c r="MR594" s="1"/>
      <c r="MS594" s="1"/>
      <c r="MT594" s="1"/>
      <c r="MU594" s="1"/>
      <c r="MV594" s="1"/>
      <c r="MW594" s="1"/>
      <c r="MX594" s="1"/>
      <c r="MY594" s="1"/>
      <c r="MZ594" s="1"/>
      <c r="NA594" s="1"/>
      <c r="NB594" s="1"/>
      <c r="NC594" s="1"/>
      <c r="ND594" s="1"/>
      <c r="NE594" s="1"/>
      <c r="NF594" s="1"/>
      <c r="NG594" s="1"/>
      <c r="NH594" s="1"/>
      <c r="NI594" s="1"/>
      <c r="NJ594" s="1"/>
      <c r="NK594" s="1"/>
      <c r="NL594" s="1"/>
      <c r="NM594" s="1"/>
      <c r="NN594" s="1"/>
      <c r="NO594" s="1"/>
      <c r="NP594" s="1"/>
      <c r="NQ594" s="1"/>
      <c r="NR594" s="1"/>
      <c r="NS594" s="1"/>
      <c r="NT594" s="1"/>
      <c r="NU594" s="1"/>
      <c r="NV594" s="1"/>
      <c r="NW594" s="1"/>
      <c r="NX594" s="1"/>
      <c r="NY594" s="1"/>
      <c r="NZ594" s="1"/>
      <c r="OA594" s="1"/>
      <c r="OB594" s="1"/>
      <c r="OC594" s="1"/>
      <c r="OD594" s="1"/>
      <c r="OE594" s="1"/>
      <c r="OF594" s="1"/>
      <c r="OG594" s="1"/>
      <c r="OH594" s="1"/>
      <c r="OI594" s="1"/>
      <c r="OJ594" s="1"/>
      <c r="OK594" s="1"/>
      <c r="OL594" s="1"/>
      <c r="OM594" s="1"/>
      <c r="ON594" s="1"/>
      <c r="OO594" s="1"/>
      <c r="OP594" s="1"/>
      <c r="OQ594" s="1"/>
      <c r="OR594" s="1"/>
      <c r="OS594" s="1"/>
      <c r="OT594" s="1"/>
      <c r="OU594" s="1"/>
      <c r="OV594" s="1"/>
      <c r="OW594" s="1"/>
      <c r="OX594" s="1"/>
      <c r="OY594" s="1"/>
      <c r="OZ594" s="1"/>
      <c r="PA594" s="1"/>
      <c r="PB594" s="1"/>
      <c r="PC594" s="1"/>
      <c r="PD594" s="1"/>
      <c r="PE594" s="1"/>
      <c r="PF594" s="1"/>
      <c r="PG594" s="1"/>
      <c r="PH594" s="1"/>
      <c r="PI594" s="1"/>
      <c r="PJ594" s="1"/>
      <c r="PK594" s="1"/>
      <c r="PL594" s="1"/>
      <c r="PM594" s="1"/>
      <c r="PN594" s="1"/>
      <c r="PO594" s="1"/>
      <c r="PP594" s="1"/>
      <c r="PQ594" s="1"/>
      <c r="PR594" s="1"/>
      <c r="PS594" s="1"/>
      <c r="PT594" s="1"/>
      <c r="PU594" s="1"/>
      <c r="PV594" s="1"/>
      <c r="PW594" s="1"/>
      <c r="PX594" s="1"/>
      <c r="PY594" s="1"/>
      <c r="PZ594" s="1"/>
    </row>
    <row r="595" spans="1:442" s="36" customFormat="1" ht="64.5" customHeight="1" x14ac:dyDescent="0.3">
      <c r="B595" s="171"/>
      <c r="C595" s="171"/>
      <c r="D595" s="177"/>
      <c r="E595" s="176"/>
      <c r="F595" s="176"/>
      <c r="G595" s="176"/>
      <c r="H595" s="177"/>
      <c r="I595" s="177"/>
      <c r="J595" s="12" t="s">
        <v>111</v>
      </c>
      <c r="K595" s="8" t="s">
        <v>112</v>
      </c>
      <c r="L595" s="8" t="s">
        <v>85</v>
      </c>
      <c r="M595" s="8">
        <v>1</v>
      </c>
      <c r="N595" s="187"/>
      <c r="O595" s="171"/>
      <c r="P595" s="177"/>
      <c r="Q595" s="177"/>
      <c r="R595" s="180"/>
      <c r="S595" s="180"/>
      <c r="T595" s="182"/>
      <c r="U595" s="182"/>
      <c r="V595" s="294"/>
      <c r="W595" s="185"/>
      <c r="X595" s="185"/>
      <c r="Y595" s="294"/>
      <c r="Z595" s="185"/>
      <c r="AA595" s="185"/>
      <c r="AB595" s="294"/>
      <c r="AC595" s="187"/>
      <c r="AD595" s="190"/>
      <c r="AE595" s="190"/>
      <c r="AF595" s="177"/>
      <c r="AG595" s="187"/>
      <c r="AH595" s="370"/>
      <c r="AI595" s="370"/>
      <c r="AJ595" s="180"/>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c r="KJ595" s="1"/>
      <c r="KK595" s="1"/>
      <c r="KL595" s="1"/>
      <c r="KM595" s="1"/>
      <c r="KN595" s="1"/>
      <c r="KO595" s="1"/>
      <c r="KP595" s="1"/>
      <c r="KQ595" s="1"/>
      <c r="KR595" s="1"/>
      <c r="KS595" s="1"/>
      <c r="KT595" s="1"/>
      <c r="KU595" s="1"/>
      <c r="KV595" s="1"/>
      <c r="KW595" s="1"/>
      <c r="KX595" s="1"/>
      <c r="KY595" s="1"/>
      <c r="KZ595" s="1"/>
      <c r="LA595" s="1"/>
      <c r="LB595" s="1"/>
      <c r="LC595" s="1"/>
      <c r="LD595" s="1"/>
      <c r="LE595" s="1"/>
      <c r="LF595" s="1"/>
      <c r="LG595" s="1"/>
      <c r="LH595" s="1"/>
      <c r="LI595" s="1"/>
      <c r="LJ595" s="1"/>
      <c r="LK595" s="1"/>
      <c r="LL595" s="1"/>
      <c r="LM595" s="1"/>
      <c r="LN595" s="1"/>
      <c r="LO595" s="1"/>
      <c r="LP595" s="1"/>
      <c r="LQ595" s="1"/>
      <c r="LR595" s="1"/>
      <c r="LS595" s="1"/>
      <c r="LT595" s="1"/>
      <c r="LU595" s="1"/>
      <c r="LV595" s="1"/>
      <c r="LW595" s="1"/>
      <c r="LX595" s="1"/>
      <c r="LY595" s="1"/>
      <c r="LZ595" s="1"/>
      <c r="MA595" s="1"/>
      <c r="MB595" s="1"/>
      <c r="MC595" s="1"/>
      <c r="MD595" s="1"/>
      <c r="ME595" s="1"/>
      <c r="MF595" s="1"/>
      <c r="MG595" s="1"/>
      <c r="MH595" s="1"/>
      <c r="MI595" s="1"/>
      <c r="MJ595" s="1"/>
      <c r="MK595" s="1"/>
      <c r="ML595" s="1"/>
      <c r="MM595" s="1"/>
      <c r="MN595" s="1"/>
      <c r="MO595" s="1"/>
      <c r="MP595" s="1"/>
      <c r="MQ595" s="1"/>
      <c r="MR595" s="1"/>
      <c r="MS595" s="1"/>
      <c r="MT595" s="1"/>
      <c r="MU595" s="1"/>
      <c r="MV595" s="1"/>
      <c r="MW595" s="1"/>
      <c r="MX595" s="1"/>
      <c r="MY595" s="1"/>
      <c r="MZ595" s="1"/>
      <c r="NA595" s="1"/>
      <c r="NB595" s="1"/>
      <c r="NC595" s="1"/>
      <c r="ND595" s="1"/>
      <c r="NE595" s="1"/>
      <c r="NF595" s="1"/>
      <c r="NG595" s="1"/>
      <c r="NH595" s="1"/>
      <c r="NI595" s="1"/>
      <c r="NJ595" s="1"/>
      <c r="NK595" s="1"/>
      <c r="NL595" s="1"/>
      <c r="NM595" s="1"/>
      <c r="NN595" s="1"/>
      <c r="NO595" s="1"/>
      <c r="NP595" s="1"/>
      <c r="NQ595" s="1"/>
      <c r="NR595" s="1"/>
      <c r="NS595" s="1"/>
      <c r="NT595" s="1"/>
      <c r="NU595" s="1"/>
      <c r="NV595" s="1"/>
      <c r="NW595" s="1"/>
      <c r="NX595" s="1"/>
      <c r="NY595" s="1"/>
      <c r="NZ595" s="1"/>
      <c r="OA595" s="1"/>
      <c r="OB595" s="1"/>
      <c r="OC595" s="1"/>
      <c r="OD595" s="1"/>
      <c r="OE595" s="1"/>
      <c r="OF595" s="1"/>
      <c r="OG595" s="1"/>
      <c r="OH595" s="1"/>
      <c r="OI595" s="1"/>
      <c r="OJ595" s="1"/>
      <c r="OK595" s="1"/>
      <c r="OL595" s="1"/>
      <c r="OM595" s="1"/>
      <c r="ON595" s="1"/>
      <c r="OO595" s="1"/>
      <c r="OP595" s="1"/>
      <c r="OQ595" s="1"/>
      <c r="OR595" s="1"/>
      <c r="OS595" s="1"/>
      <c r="OT595" s="1"/>
      <c r="OU595" s="1"/>
      <c r="OV595" s="1"/>
      <c r="OW595" s="1"/>
      <c r="OX595" s="1"/>
      <c r="OY595" s="1"/>
      <c r="OZ595" s="1"/>
      <c r="PA595" s="1"/>
      <c r="PB595" s="1"/>
      <c r="PC595" s="1"/>
      <c r="PD595" s="1"/>
      <c r="PE595" s="1"/>
      <c r="PF595" s="1"/>
      <c r="PG595" s="1"/>
      <c r="PH595" s="1"/>
      <c r="PI595" s="1"/>
      <c r="PJ595" s="1"/>
      <c r="PK595" s="1"/>
      <c r="PL595" s="1"/>
      <c r="PM595" s="1"/>
      <c r="PN595" s="1"/>
      <c r="PO595" s="1"/>
      <c r="PP595" s="1"/>
      <c r="PQ595" s="1"/>
      <c r="PR595" s="1"/>
      <c r="PS595" s="1"/>
      <c r="PT595" s="1"/>
      <c r="PU595" s="1"/>
      <c r="PV595" s="1"/>
      <c r="PW595" s="1"/>
      <c r="PX595" s="1"/>
      <c r="PY595" s="1"/>
      <c r="PZ595" s="1"/>
    </row>
    <row r="596" spans="1:442" s="36" customFormat="1" ht="64.5" customHeight="1" x14ac:dyDescent="0.3">
      <c r="B596" s="172"/>
      <c r="C596" s="172"/>
      <c r="D596" s="177"/>
      <c r="E596" s="176"/>
      <c r="F596" s="176"/>
      <c r="G596" s="176"/>
      <c r="H596" s="177"/>
      <c r="I596" s="177"/>
      <c r="J596" s="30" t="s">
        <v>127</v>
      </c>
      <c r="K596" s="15" t="s">
        <v>128</v>
      </c>
      <c r="L596" s="15" t="s">
        <v>85</v>
      </c>
      <c r="M596" s="54">
        <v>20</v>
      </c>
      <c r="N596" s="187"/>
      <c r="O596" s="172"/>
      <c r="P596" s="177"/>
      <c r="Q596" s="177"/>
      <c r="R596" s="180"/>
      <c r="S596" s="180"/>
      <c r="T596" s="182"/>
      <c r="U596" s="182"/>
      <c r="V596" s="294"/>
      <c r="W596" s="185"/>
      <c r="X596" s="185"/>
      <c r="Y596" s="294"/>
      <c r="Z596" s="185"/>
      <c r="AA596" s="185"/>
      <c r="AB596" s="294"/>
      <c r="AC596" s="187"/>
      <c r="AD596" s="190"/>
      <c r="AE596" s="190"/>
      <c r="AF596" s="177"/>
      <c r="AG596" s="187"/>
      <c r="AH596" s="371"/>
      <c r="AI596" s="371"/>
      <c r="AJ596" s="180"/>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c r="KJ596" s="1"/>
      <c r="KK596" s="1"/>
      <c r="KL596" s="1"/>
      <c r="KM596" s="1"/>
      <c r="KN596" s="1"/>
      <c r="KO596" s="1"/>
      <c r="KP596" s="1"/>
      <c r="KQ596" s="1"/>
      <c r="KR596" s="1"/>
      <c r="KS596" s="1"/>
      <c r="KT596" s="1"/>
      <c r="KU596" s="1"/>
      <c r="KV596" s="1"/>
      <c r="KW596" s="1"/>
      <c r="KX596" s="1"/>
      <c r="KY596" s="1"/>
      <c r="KZ596" s="1"/>
      <c r="LA596" s="1"/>
      <c r="LB596" s="1"/>
      <c r="LC596" s="1"/>
      <c r="LD596" s="1"/>
      <c r="LE596" s="1"/>
      <c r="LF596" s="1"/>
      <c r="LG596" s="1"/>
      <c r="LH596" s="1"/>
      <c r="LI596" s="1"/>
      <c r="LJ596" s="1"/>
      <c r="LK596" s="1"/>
      <c r="LL596" s="1"/>
      <c r="LM596" s="1"/>
      <c r="LN596" s="1"/>
      <c r="LO596" s="1"/>
      <c r="LP596" s="1"/>
      <c r="LQ596" s="1"/>
      <c r="LR596" s="1"/>
      <c r="LS596" s="1"/>
      <c r="LT596" s="1"/>
      <c r="LU596" s="1"/>
      <c r="LV596" s="1"/>
      <c r="LW596" s="1"/>
      <c r="LX596" s="1"/>
      <c r="LY596" s="1"/>
      <c r="LZ596" s="1"/>
      <c r="MA596" s="1"/>
      <c r="MB596" s="1"/>
      <c r="MC596" s="1"/>
      <c r="MD596" s="1"/>
      <c r="ME596" s="1"/>
      <c r="MF596" s="1"/>
      <c r="MG596" s="1"/>
      <c r="MH596" s="1"/>
      <c r="MI596" s="1"/>
      <c r="MJ596" s="1"/>
      <c r="MK596" s="1"/>
      <c r="ML596" s="1"/>
      <c r="MM596" s="1"/>
      <c r="MN596" s="1"/>
      <c r="MO596" s="1"/>
      <c r="MP596" s="1"/>
      <c r="MQ596" s="1"/>
      <c r="MR596" s="1"/>
      <c r="MS596" s="1"/>
      <c r="MT596" s="1"/>
      <c r="MU596" s="1"/>
      <c r="MV596" s="1"/>
      <c r="MW596" s="1"/>
      <c r="MX596" s="1"/>
      <c r="MY596" s="1"/>
      <c r="MZ596" s="1"/>
      <c r="NA596" s="1"/>
      <c r="NB596" s="1"/>
      <c r="NC596" s="1"/>
      <c r="ND596" s="1"/>
      <c r="NE596" s="1"/>
      <c r="NF596" s="1"/>
      <c r="NG596" s="1"/>
      <c r="NH596" s="1"/>
      <c r="NI596" s="1"/>
      <c r="NJ596" s="1"/>
      <c r="NK596" s="1"/>
      <c r="NL596" s="1"/>
      <c r="NM596" s="1"/>
      <c r="NN596" s="1"/>
      <c r="NO596" s="1"/>
      <c r="NP596" s="1"/>
      <c r="NQ596" s="1"/>
      <c r="NR596" s="1"/>
      <c r="NS596" s="1"/>
      <c r="NT596" s="1"/>
      <c r="NU596" s="1"/>
      <c r="NV596" s="1"/>
      <c r="NW596" s="1"/>
      <c r="NX596" s="1"/>
      <c r="NY596" s="1"/>
      <c r="NZ596" s="1"/>
      <c r="OA596" s="1"/>
      <c r="OB596" s="1"/>
      <c r="OC596" s="1"/>
      <c r="OD596" s="1"/>
      <c r="OE596" s="1"/>
      <c r="OF596" s="1"/>
      <c r="OG596" s="1"/>
      <c r="OH596" s="1"/>
      <c r="OI596" s="1"/>
      <c r="OJ596" s="1"/>
      <c r="OK596" s="1"/>
      <c r="OL596" s="1"/>
      <c r="OM596" s="1"/>
      <c r="ON596" s="1"/>
      <c r="OO596" s="1"/>
      <c r="OP596" s="1"/>
      <c r="OQ596" s="1"/>
      <c r="OR596" s="1"/>
      <c r="OS596" s="1"/>
      <c r="OT596" s="1"/>
      <c r="OU596" s="1"/>
      <c r="OV596" s="1"/>
      <c r="OW596" s="1"/>
      <c r="OX596" s="1"/>
      <c r="OY596" s="1"/>
      <c r="OZ596" s="1"/>
      <c r="PA596" s="1"/>
      <c r="PB596" s="1"/>
      <c r="PC596" s="1"/>
      <c r="PD596" s="1"/>
      <c r="PE596" s="1"/>
      <c r="PF596" s="1"/>
      <c r="PG596" s="1"/>
      <c r="PH596" s="1"/>
      <c r="PI596" s="1"/>
      <c r="PJ596" s="1"/>
      <c r="PK596" s="1"/>
      <c r="PL596" s="1"/>
      <c r="PM596" s="1"/>
      <c r="PN596" s="1"/>
      <c r="PO596" s="1"/>
      <c r="PP596" s="1"/>
      <c r="PQ596" s="1"/>
      <c r="PR596" s="1"/>
      <c r="PS596" s="1"/>
      <c r="PT596" s="1"/>
      <c r="PU596" s="1"/>
      <c r="PV596" s="1"/>
      <c r="PW596" s="1"/>
      <c r="PX596" s="1"/>
      <c r="PY596" s="1"/>
      <c r="PZ596" s="1"/>
    </row>
    <row r="597" spans="1:442" s="36" customFormat="1" ht="91" x14ac:dyDescent="0.3">
      <c r="B597" s="170" t="s">
        <v>814</v>
      </c>
      <c r="C597" s="170" t="s">
        <v>817</v>
      </c>
      <c r="D597" s="177" t="s">
        <v>820</v>
      </c>
      <c r="E597" s="176" t="s">
        <v>67</v>
      </c>
      <c r="F597" s="176" t="s">
        <v>134</v>
      </c>
      <c r="G597" s="176" t="s">
        <v>147</v>
      </c>
      <c r="H597" s="177" t="s">
        <v>70</v>
      </c>
      <c r="I597" s="177" t="s">
        <v>79</v>
      </c>
      <c r="J597" s="12" t="s">
        <v>215</v>
      </c>
      <c r="K597" s="8" t="s">
        <v>107</v>
      </c>
      <c r="L597" s="8" t="s">
        <v>86</v>
      </c>
      <c r="M597" s="8">
        <v>40</v>
      </c>
      <c r="N597" s="187" t="s">
        <v>108</v>
      </c>
      <c r="O597" s="170" t="s">
        <v>359</v>
      </c>
      <c r="P597" s="177" t="s">
        <v>75</v>
      </c>
      <c r="Q597" s="177" t="s">
        <v>76</v>
      </c>
      <c r="R597" s="180" t="s">
        <v>77</v>
      </c>
      <c r="S597" s="180" t="s">
        <v>109</v>
      </c>
      <c r="T597" s="182">
        <f>V597+Y597</f>
        <v>475944</v>
      </c>
      <c r="U597" s="182">
        <f>+T597/M598</f>
        <v>475944</v>
      </c>
      <c r="V597" s="294">
        <v>404552.4</v>
      </c>
      <c r="W597" s="185" t="s">
        <v>79</v>
      </c>
      <c r="X597" s="185" t="s">
        <v>79</v>
      </c>
      <c r="Y597" s="294">
        <v>71391.599999999991</v>
      </c>
      <c r="Z597" s="185" t="s">
        <v>98</v>
      </c>
      <c r="AA597" s="185" t="s">
        <v>79</v>
      </c>
      <c r="AB597" s="294">
        <v>84056</v>
      </c>
      <c r="AC597" s="187" t="s">
        <v>149</v>
      </c>
      <c r="AD597" s="190" t="s">
        <v>79</v>
      </c>
      <c r="AE597" s="190">
        <f>V597+Y597</f>
        <v>475944</v>
      </c>
      <c r="AF597" s="187" t="s">
        <v>79</v>
      </c>
      <c r="AG597" s="187" t="s">
        <v>33</v>
      </c>
      <c r="AH597" s="369" t="s">
        <v>165</v>
      </c>
      <c r="AI597" s="369" t="s">
        <v>307</v>
      </c>
      <c r="AJ597" s="180"/>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c r="KJ597" s="1"/>
      <c r="KK597" s="1"/>
      <c r="KL597" s="1"/>
      <c r="KM597" s="1"/>
      <c r="KN597" s="1"/>
      <c r="KO597" s="1"/>
      <c r="KP597" s="1"/>
      <c r="KQ597" s="1"/>
      <c r="KR597" s="1"/>
      <c r="KS597" s="1"/>
      <c r="KT597" s="1"/>
      <c r="KU597" s="1"/>
      <c r="KV597" s="1"/>
      <c r="KW597" s="1"/>
      <c r="KX597" s="1"/>
      <c r="KY597" s="1"/>
      <c r="KZ597" s="1"/>
      <c r="LA597" s="1"/>
      <c r="LB597" s="1"/>
      <c r="LC597" s="1"/>
      <c r="LD597" s="1"/>
      <c r="LE597" s="1"/>
      <c r="LF597" s="1"/>
      <c r="LG597" s="1"/>
      <c r="LH597" s="1"/>
      <c r="LI597" s="1"/>
      <c r="LJ597" s="1"/>
      <c r="LK597" s="1"/>
      <c r="LL597" s="1"/>
      <c r="LM597" s="1"/>
      <c r="LN597" s="1"/>
      <c r="LO597" s="1"/>
      <c r="LP597" s="1"/>
      <c r="LQ597" s="1"/>
      <c r="LR597" s="1"/>
      <c r="LS597" s="1"/>
      <c r="LT597" s="1"/>
      <c r="LU597" s="1"/>
      <c r="LV597" s="1"/>
      <c r="LW597" s="1"/>
      <c r="LX597" s="1"/>
      <c r="LY597" s="1"/>
      <c r="LZ597" s="1"/>
      <c r="MA597" s="1"/>
      <c r="MB597" s="1"/>
      <c r="MC597" s="1"/>
      <c r="MD597" s="1"/>
      <c r="ME597" s="1"/>
      <c r="MF597" s="1"/>
      <c r="MG597" s="1"/>
      <c r="MH597" s="1"/>
      <c r="MI597" s="1"/>
      <c r="MJ597" s="1"/>
      <c r="MK597" s="1"/>
      <c r="ML597" s="1"/>
      <c r="MM597" s="1"/>
      <c r="MN597" s="1"/>
      <c r="MO597" s="1"/>
      <c r="MP597" s="1"/>
      <c r="MQ597" s="1"/>
      <c r="MR597" s="1"/>
      <c r="MS597" s="1"/>
      <c r="MT597" s="1"/>
      <c r="MU597" s="1"/>
      <c r="MV597" s="1"/>
      <c r="MW597" s="1"/>
      <c r="MX597" s="1"/>
      <c r="MY597" s="1"/>
      <c r="MZ597" s="1"/>
      <c r="NA597" s="1"/>
      <c r="NB597" s="1"/>
      <c r="NC597" s="1"/>
      <c r="ND597" s="1"/>
      <c r="NE597" s="1"/>
      <c r="NF597" s="1"/>
      <c r="NG597" s="1"/>
      <c r="NH597" s="1"/>
      <c r="NI597" s="1"/>
      <c r="NJ597" s="1"/>
      <c r="NK597" s="1"/>
      <c r="NL597" s="1"/>
      <c r="NM597" s="1"/>
      <c r="NN597" s="1"/>
      <c r="NO597" s="1"/>
      <c r="NP597" s="1"/>
      <c r="NQ597" s="1"/>
      <c r="NR597" s="1"/>
      <c r="NS597" s="1"/>
      <c r="NT597" s="1"/>
      <c r="NU597" s="1"/>
      <c r="NV597" s="1"/>
      <c r="NW597" s="1"/>
      <c r="NX597" s="1"/>
      <c r="NY597" s="1"/>
      <c r="NZ597" s="1"/>
      <c r="OA597" s="1"/>
      <c r="OB597" s="1"/>
      <c r="OC597" s="1"/>
      <c r="OD597" s="1"/>
      <c r="OE597" s="1"/>
      <c r="OF597" s="1"/>
      <c r="OG597" s="1"/>
      <c r="OH597" s="1"/>
      <c r="OI597" s="1"/>
      <c r="OJ597" s="1"/>
      <c r="OK597" s="1"/>
      <c r="OL597" s="1"/>
      <c r="OM597" s="1"/>
      <c r="ON597" s="1"/>
      <c r="OO597" s="1"/>
      <c r="OP597" s="1"/>
      <c r="OQ597" s="1"/>
      <c r="OR597" s="1"/>
      <c r="OS597" s="1"/>
      <c r="OT597" s="1"/>
      <c r="OU597" s="1"/>
      <c r="OV597" s="1"/>
      <c r="OW597" s="1"/>
      <c r="OX597" s="1"/>
      <c r="OY597" s="1"/>
      <c r="OZ597" s="1"/>
      <c r="PA597" s="1"/>
      <c r="PB597" s="1"/>
      <c r="PC597" s="1"/>
      <c r="PD597" s="1"/>
      <c r="PE597" s="1"/>
      <c r="PF597" s="1"/>
      <c r="PG597" s="1"/>
      <c r="PH597" s="1"/>
      <c r="PI597" s="1"/>
      <c r="PJ597" s="1"/>
      <c r="PK597" s="1"/>
      <c r="PL597" s="1"/>
      <c r="PM597" s="1"/>
      <c r="PN597" s="1"/>
      <c r="PO597" s="1"/>
      <c r="PP597" s="1"/>
      <c r="PQ597" s="1"/>
      <c r="PR597" s="1"/>
      <c r="PS597" s="1"/>
      <c r="PT597" s="1"/>
      <c r="PU597" s="1"/>
      <c r="PV597" s="1"/>
      <c r="PW597" s="1"/>
      <c r="PX597" s="1"/>
      <c r="PY597" s="1"/>
      <c r="PZ597" s="1"/>
    </row>
    <row r="598" spans="1:442" s="36" customFormat="1" ht="64.5" customHeight="1" x14ac:dyDescent="0.3">
      <c r="B598" s="171"/>
      <c r="C598" s="171"/>
      <c r="D598" s="177"/>
      <c r="E598" s="176"/>
      <c r="F598" s="176"/>
      <c r="G598" s="176"/>
      <c r="H598" s="177"/>
      <c r="I598" s="177"/>
      <c r="J598" s="12" t="s">
        <v>111</v>
      </c>
      <c r="K598" s="8" t="s">
        <v>112</v>
      </c>
      <c r="L598" s="8" t="s">
        <v>85</v>
      </c>
      <c r="M598" s="8">
        <v>1</v>
      </c>
      <c r="N598" s="187"/>
      <c r="O598" s="171"/>
      <c r="P598" s="177"/>
      <c r="Q598" s="177"/>
      <c r="R598" s="180"/>
      <c r="S598" s="180"/>
      <c r="T598" s="182"/>
      <c r="U598" s="182"/>
      <c r="V598" s="294"/>
      <c r="W598" s="185"/>
      <c r="X598" s="185"/>
      <c r="Y598" s="294"/>
      <c r="Z598" s="185"/>
      <c r="AA598" s="185"/>
      <c r="AB598" s="294"/>
      <c r="AC598" s="187"/>
      <c r="AD598" s="190"/>
      <c r="AE598" s="190"/>
      <c r="AF598" s="177"/>
      <c r="AG598" s="187"/>
      <c r="AH598" s="370"/>
      <c r="AI598" s="370"/>
      <c r="AJ598" s="180"/>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c r="KJ598" s="1"/>
      <c r="KK598" s="1"/>
      <c r="KL598" s="1"/>
      <c r="KM598" s="1"/>
      <c r="KN598" s="1"/>
      <c r="KO598" s="1"/>
      <c r="KP598" s="1"/>
      <c r="KQ598" s="1"/>
      <c r="KR598" s="1"/>
      <c r="KS598" s="1"/>
      <c r="KT598" s="1"/>
      <c r="KU598" s="1"/>
      <c r="KV598" s="1"/>
      <c r="KW598" s="1"/>
      <c r="KX598" s="1"/>
      <c r="KY598" s="1"/>
      <c r="KZ598" s="1"/>
      <c r="LA598" s="1"/>
      <c r="LB598" s="1"/>
      <c r="LC598" s="1"/>
      <c r="LD598" s="1"/>
      <c r="LE598" s="1"/>
      <c r="LF598" s="1"/>
      <c r="LG598" s="1"/>
      <c r="LH598" s="1"/>
      <c r="LI598" s="1"/>
      <c r="LJ598" s="1"/>
      <c r="LK598" s="1"/>
      <c r="LL598" s="1"/>
      <c r="LM598" s="1"/>
      <c r="LN598" s="1"/>
      <c r="LO598" s="1"/>
      <c r="LP598" s="1"/>
      <c r="LQ598" s="1"/>
      <c r="LR598" s="1"/>
      <c r="LS598" s="1"/>
      <c r="LT598" s="1"/>
      <c r="LU598" s="1"/>
      <c r="LV598" s="1"/>
      <c r="LW598" s="1"/>
      <c r="LX598" s="1"/>
      <c r="LY598" s="1"/>
      <c r="LZ598" s="1"/>
      <c r="MA598" s="1"/>
      <c r="MB598" s="1"/>
      <c r="MC598" s="1"/>
      <c r="MD598" s="1"/>
      <c r="ME598" s="1"/>
      <c r="MF598" s="1"/>
      <c r="MG598" s="1"/>
      <c r="MH598" s="1"/>
      <c r="MI598" s="1"/>
      <c r="MJ598" s="1"/>
      <c r="MK598" s="1"/>
      <c r="ML598" s="1"/>
      <c r="MM598" s="1"/>
      <c r="MN598" s="1"/>
      <c r="MO598" s="1"/>
      <c r="MP598" s="1"/>
      <c r="MQ598" s="1"/>
      <c r="MR598" s="1"/>
      <c r="MS598" s="1"/>
      <c r="MT598" s="1"/>
      <c r="MU598" s="1"/>
      <c r="MV598" s="1"/>
      <c r="MW598" s="1"/>
      <c r="MX598" s="1"/>
      <c r="MY598" s="1"/>
      <c r="MZ598" s="1"/>
      <c r="NA598" s="1"/>
      <c r="NB598" s="1"/>
      <c r="NC598" s="1"/>
      <c r="ND598" s="1"/>
      <c r="NE598" s="1"/>
      <c r="NF598" s="1"/>
      <c r="NG598" s="1"/>
      <c r="NH598" s="1"/>
      <c r="NI598" s="1"/>
      <c r="NJ598" s="1"/>
      <c r="NK598" s="1"/>
      <c r="NL598" s="1"/>
      <c r="NM598" s="1"/>
      <c r="NN598" s="1"/>
      <c r="NO598" s="1"/>
      <c r="NP598" s="1"/>
      <c r="NQ598" s="1"/>
      <c r="NR598" s="1"/>
      <c r="NS598" s="1"/>
      <c r="NT598" s="1"/>
      <c r="NU598" s="1"/>
      <c r="NV598" s="1"/>
      <c r="NW598" s="1"/>
      <c r="NX598" s="1"/>
      <c r="NY598" s="1"/>
      <c r="NZ598" s="1"/>
      <c r="OA598" s="1"/>
      <c r="OB598" s="1"/>
      <c r="OC598" s="1"/>
      <c r="OD598" s="1"/>
      <c r="OE598" s="1"/>
      <c r="OF598" s="1"/>
      <c r="OG598" s="1"/>
      <c r="OH598" s="1"/>
      <c r="OI598" s="1"/>
      <c r="OJ598" s="1"/>
      <c r="OK598" s="1"/>
      <c r="OL598" s="1"/>
      <c r="OM598" s="1"/>
      <c r="ON598" s="1"/>
      <c r="OO598" s="1"/>
      <c r="OP598" s="1"/>
      <c r="OQ598" s="1"/>
      <c r="OR598" s="1"/>
      <c r="OS598" s="1"/>
      <c r="OT598" s="1"/>
      <c r="OU598" s="1"/>
      <c r="OV598" s="1"/>
      <c r="OW598" s="1"/>
      <c r="OX598" s="1"/>
      <c r="OY598" s="1"/>
      <c r="OZ598" s="1"/>
      <c r="PA598" s="1"/>
      <c r="PB598" s="1"/>
      <c r="PC598" s="1"/>
      <c r="PD598" s="1"/>
      <c r="PE598" s="1"/>
      <c r="PF598" s="1"/>
      <c r="PG598" s="1"/>
      <c r="PH598" s="1"/>
      <c r="PI598" s="1"/>
      <c r="PJ598" s="1"/>
      <c r="PK598" s="1"/>
      <c r="PL598" s="1"/>
      <c r="PM598" s="1"/>
      <c r="PN598" s="1"/>
      <c r="PO598" s="1"/>
      <c r="PP598" s="1"/>
      <c r="PQ598" s="1"/>
      <c r="PR598" s="1"/>
      <c r="PS598" s="1"/>
      <c r="PT598" s="1"/>
      <c r="PU598" s="1"/>
      <c r="PV598" s="1"/>
      <c r="PW598" s="1"/>
      <c r="PX598" s="1"/>
      <c r="PY598" s="1"/>
      <c r="PZ598" s="1"/>
    </row>
    <row r="599" spans="1:442" s="36" customFormat="1" ht="64.5" customHeight="1" x14ac:dyDescent="0.3">
      <c r="B599" s="172"/>
      <c r="C599" s="172"/>
      <c r="D599" s="177"/>
      <c r="E599" s="176"/>
      <c r="F599" s="176"/>
      <c r="G599" s="176"/>
      <c r="H599" s="177"/>
      <c r="I599" s="177"/>
      <c r="J599" s="30" t="s">
        <v>127</v>
      </c>
      <c r="K599" s="15" t="s">
        <v>128</v>
      </c>
      <c r="L599" s="15" t="s">
        <v>85</v>
      </c>
      <c r="M599" s="54">
        <v>225</v>
      </c>
      <c r="N599" s="187"/>
      <c r="O599" s="172"/>
      <c r="P599" s="177"/>
      <c r="Q599" s="177"/>
      <c r="R599" s="180"/>
      <c r="S599" s="180"/>
      <c r="T599" s="182"/>
      <c r="U599" s="182"/>
      <c r="V599" s="294"/>
      <c r="W599" s="185"/>
      <c r="X599" s="185"/>
      <c r="Y599" s="294"/>
      <c r="Z599" s="185"/>
      <c r="AA599" s="185"/>
      <c r="AB599" s="294"/>
      <c r="AC599" s="187"/>
      <c r="AD599" s="190"/>
      <c r="AE599" s="190"/>
      <c r="AF599" s="177"/>
      <c r="AG599" s="187"/>
      <c r="AH599" s="371"/>
      <c r="AI599" s="371"/>
      <c r="AJ599" s="180"/>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c r="KJ599" s="1"/>
      <c r="KK599" s="1"/>
      <c r="KL599" s="1"/>
      <c r="KM599" s="1"/>
      <c r="KN599" s="1"/>
      <c r="KO599" s="1"/>
      <c r="KP599" s="1"/>
      <c r="KQ599" s="1"/>
      <c r="KR599" s="1"/>
      <c r="KS599" s="1"/>
      <c r="KT599" s="1"/>
      <c r="KU599" s="1"/>
      <c r="KV599" s="1"/>
      <c r="KW599" s="1"/>
      <c r="KX599" s="1"/>
      <c r="KY599" s="1"/>
      <c r="KZ599" s="1"/>
      <c r="LA599" s="1"/>
      <c r="LB599" s="1"/>
      <c r="LC599" s="1"/>
      <c r="LD599" s="1"/>
      <c r="LE599" s="1"/>
      <c r="LF599" s="1"/>
      <c r="LG599" s="1"/>
      <c r="LH599" s="1"/>
      <c r="LI599" s="1"/>
      <c r="LJ599" s="1"/>
      <c r="LK599" s="1"/>
      <c r="LL599" s="1"/>
      <c r="LM599" s="1"/>
      <c r="LN599" s="1"/>
      <c r="LO599" s="1"/>
      <c r="LP599" s="1"/>
      <c r="LQ599" s="1"/>
      <c r="LR599" s="1"/>
      <c r="LS599" s="1"/>
      <c r="LT599" s="1"/>
      <c r="LU599" s="1"/>
      <c r="LV599" s="1"/>
      <c r="LW599" s="1"/>
      <c r="LX599" s="1"/>
      <c r="LY599" s="1"/>
      <c r="LZ599" s="1"/>
      <c r="MA599" s="1"/>
      <c r="MB599" s="1"/>
      <c r="MC599" s="1"/>
      <c r="MD599" s="1"/>
      <c r="ME599" s="1"/>
      <c r="MF599" s="1"/>
      <c r="MG599" s="1"/>
      <c r="MH599" s="1"/>
      <c r="MI599" s="1"/>
      <c r="MJ599" s="1"/>
      <c r="MK599" s="1"/>
      <c r="ML599" s="1"/>
      <c r="MM599" s="1"/>
      <c r="MN599" s="1"/>
      <c r="MO599" s="1"/>
      <c r="MP599" s="1"/>
      <c r="MQ599" s="1"/>
      <c r="MR599" s="1"/>
      <c r="MS599" s="1"/>
      <c r="MT599" s="1"/>
      <c r="MU599" s="1"/>
      <c r="MV599" s="1"/>
      <c r="MW599" s="1"/>
      <c r="MX599" s="1"/>
      <c r="MY599" s="1"/>
      <c r="MZ599" s="1"/>
      <c r="NA599" s="1"/>
      <c r="NB599" s="1"/>
      <c r="NC599" s="1"/>
      <c r="ND599" s="1"/>
      <c r="NE599" s="1"/>
      <c r="NF599" s="1"/>
      <c r="NG599" s="1"/>
      <c r="NH599" s="1"/>
      <c r="NI599" s="1"/>
      <c r="NJ599" s="1"/>
      <c r="NK599" s="1"/>
      <c r="NL599" s="1"/>
      <c r="NM599" s="1"/>
      <c r="NN599" s="1"/>
      <c r="NO599" s="1"/>
      <c r="NP599" s="1"/>
      <c r="NQ599" s="1"/>
      <c r="NR599" s="1"/>
      <c r="NS599" s="1"/>
      <c r="NT599" s="1"/>
      <c r="NU599" s="1"/>
      <c r="NV599" s="1"/>
      <c r="NW599" s="1"/>
      <c r="NX599" s="1"/>
      <c r="NY599" s="1"/>
      <c r="NZ599" s="1"/>
      <c r="OA599" s="1"/>
      <c r="OB599" s="1"/>
      <c r="OC599" s="1"/>
      <c r="OD599" s="1"/>
      <c r="OE599" s="1"/>
      <c r="OF599" s="1"/>
      <c r="OG599" s="1"/>
      <c r="OH599" s="1"/>
      <c r="OI599" s="1"/>
      <c r="OJ599" s="1"/>
      <c r="OK599" s="1"/>
      <c r="OL599" s="1"/>
      <c r="OM599" s="1"/>
      <c r="ON599" s="1"/>
      <c r="OO599" s="1"/>
      <c r="OP599" s="1"/>
      <c r="OQ599" s="1"/>
      <c r="OR599" s="1"/>
      <c r="OS599" s="1"/>
      <c r="OT599" s="1"/>
      <c r="OU599" s="1"/>
      <c r="OV599" s="1"/>
      <c r="OW599" s="1"/>
      <c r="OX599" s="1"/>
      <c r="OY599" s="1"/>
      <c r="OZ599" s="1"/>
      <c r="PA599" s="1"/>
      <c r="PB599" s="1"/>
      <c r="PC599" s="1"/>
      <c r="PD599" s="1"/>
      <c r="PE599" s="1"/>
      <c r="PF599" s="1"/>
      <c r="PG599" s="1"/>
      <c r="PH599" s="1"/>
      <c r="PI599" s="1"/>
      <c r="PJ599" s="1"/>
      <c r="PK599" s="1"/>
      <c r="PL599" s="1"/>
      <c r="PM599" s="1"/>
      <c r="PN599" s="1"/>
      <c r="PO599" s="1"/>
      <c r="PP599" s="1"/>
      <c r="PQ599" s="1"/>
      <c r="PR599" s="1"/>
      <c r="PS599" s="1"/>
      <c r="PT599" s="1"/>
      <c r="PU599" s="1"/>
      <c r="PV599" s="1"/>
      <c r="PW599" s="1"/>
      <c r="PX599" s="1"/>
      <c r="PY599" s="1"/>
      <c r="PZ599" s="1"/>
    </row>
    <row r="600" spans="1:442" s="36" customFormat="1" ht="64.5" customHeight="1" x14ac:dyDescent="0.3">
      <c r="B600" s="170" t="s">
        <v>815</v>
      </c>
      <c r="C600" s="170" t="s">
        <v>822</v>
      </c>
      <c r="D600" s="177" t="s">
        <v>66</v>
      </c>
      <c r="E600" s="176" t="s">
        <v>67</v>
      </c>
      <c r="F600" s="176" t="s">
        <v>132</v>
      </c>
      <c r="G600" s="176" t="s">
        <v>69</v>
      </c>
      <c r="H600" s="177" t="s">
        <v>70</v>
      </c>
      <c r="I600" s="177" t="s">
        <v>79</v>
      </c>
      <c r="J600" s="12" t="s">
        <v>113</v>
      </c>
      <c r="K600" s="8" t="s">
        <v>114</v>
      </c>
      <c r="L600" s="8" t="s">
        <v>115</v>
      </c>
      <c r="M600" s="68">
        <v>1.1399999999999999</v>
      </c>
      <c r="N600" s="187" t="s">
        <v>108</v>
      </c>
      <c r="O600" s="170" t="s">
        <v>305</v>
      </c>
      <c r="P600" s="170" t="s">
        <v>75</v>
      </c>
      <c r="Q600" s="170" t="s">
        <v>76</v>
      </c>
      <c r="R600" s="170" t="s">
        <v>77</v>
      </c>
      <c r="S600" s="170" t="s">
        <v>109</v>
      </c>
      <c r="T600" s="250">
        <f>+V600+Y600</f>
        <v>84990</v>
      </c>
      <c r="U600" s="250">
        <f>+T600/2</f>
        <v>42495</v>
      </c>
      <c r="V600" s="232">
        <v>72241.5</v>
      </c>
      <c r="W600" s="232" t="s">
        <v>98</v>
      </c>
      <c r="X600" s="232" t="s">
        <v>98</v>
      </c>
      <c r="Y600" s="232">
        <v>12748.499999999998</v>
      </c>
      <c r="Z600" s="213"/>
      <c r="AA600" s="213"/>
      <c r="AB600" s="213">
        <v>15010.000000000002</v>
      </c>
      <c r="AC600" s="213" t="s">
        <v>80</v>
      </c>
      <c r="AD600" s="170" t="s">
        <v>98</v>
      </c>
      <c r="AE600" s="232">
        <f>+V600+Y600</f>
        <v>84990</v>
      </c>
      <c r="AF600" s="170" t="s">
        <v>98</v>
      </c>
      <c r="AG600" s="213" t="s">
        <v>33</v>
      </c>
      <c r="AH600" s="369" t="s">
        <v>371</v>
      </c>
      <c r="AI600" s="369" t="s">
        <v>257</v>
      </c>
      <c r="AJ600" s="170"/>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c r="KJ600" s="1"/>
      <c r="KK600" s="1"/>
      <c r="KL600" s="1"/>
      <c r="KM600" s="1"/>
      <c r="KN600" s="1"/>
      <c r="KO600" s="1"/>
      <c r="KP600" s="1"/>
      <c r="KQ600" s="1"/>
      <c r="KR600" s="1"/>
      <c r="KS600" s="1"/>
      <c r="KT600" s="1"/>
      <c r="KU600" s="1"/>
      <c r="KV600" s="1"/>
      <c r="KW600" s="1"/>
      <c r="KX600" s="1"/>
      <c r="KY600" s="1"/>
      <c r="KZ600" s="1"/>
      <c r="LA600" s="1"/>
      <c r="LB600" s="1"/>
      <c r="LC600" s="1"/>
      <c r="LD600" s="1"/>
      <c r="LE600" s="1"/>
      <c r="LF600" s="1"/>
      <c r="LG600" s="1"/>
      <c r="LH600" s="1"/>
      <c r="LI600" s="1"/>
      <c r="LJ600" s="1"/>
      <c r="LK600" s="1"/>
      <c r="LL600" s="1"/>
      <c r="LM600" s="1"/>
      <c r="LN600" s="1"/>
      <c r="LO600" s="1"/>
      <c r="LP600" s="1"/>
      <c r="LQ600" s="1"/>
      <c r="LR600" s="1"/>
      <c r="LS600" s="1"/>
      <c r="LT600" s="1"/>
      <c r="LU600" s="1"/>
      <c r="LV600" s="1"/>
      <c r="LW600" s="1"/>
      <c r="LX600" s="1"/>
      <c r="LY600" s="1"/>
      <c r="LZ600" s="1"/>
      <c r="MA600" s="1"/>
      <c r="MB600" s="1"/>
      <c r="MC600" s="1"/>
      <c r="MD600" s="1"/>
      <c r="ME600" s="1"/>
      <c r="MF600" s="1"/>
      <c r="MG600" s="1"/>
      <c r="MH600" s="1"/>
      <c r="MI600" s="1"/>
      <c r="MJ600" s="1"/>
      <c r="MK600" s="1"/>
      <c r="ML600" s="1"/>
      <c r="MM600" s="1"/>
      <c r="MN600" s="1"/>
      <c r="MO600" s="1"/>
      <c r="MP600" s="1"/>
      <c r="MQ600" s="1"/>
      <c r="MR600" s="1"/>
      <c r="MS600" s="1"/>
      <c r="MT600" s="1"/>
      <c r="MU600" s="1"/>
      <c r="MV600" s="1"/>
      <c r="MW600" s="1"/>
      <c r="MX600" s="1"/>
      <c r="MY600" s="1"/>
      <c r="MZ600" s="1"/>
      <c r="NA600" s="1"/>
      <c r="NB600" s="1"/>
      <c r="NC600" s="1"/>
      <c r="ND600" s="1"/>
      <c r="NE600" s="1"/>
      <c r="NF600" s="1"/>
      <c r="NG600" s="1"/>
      <c r="NH600" s="1"/>
      <c r="NI600" s="1"/>
      <c r="NJ600" s="1"/>
      <c r="NK600" s="1"/>
      <c r="NL600" s="1"/>
      <c r="NM600" s="1"/>
      <c r="NN600" s="1"/>
      <c r="NO600" s="1"/>
      <c r="NP600" s="1"/>
      <c r="NQ600" s="1"/>
      <c r="NR600" s="1"/>
      <c r="NS600" s="1"/>
      <c r="NT600" s="1"/>
      <c r="NU600" s="1"/>
      <c r="NV600" s="1"/>
      <c r="NW600" s="1"/>
      <c r="NX600" s="1"/>
      <c r="NY600" s="1"/>
      <c r="NZ600" s="1"/>
      <c r="OA600" s="1"/>
      <c r="OB600" s="1"/>
      <c r="OC600" s="1"/>
      <c r="OD600" s="1"/>
      <c r="OE600" s="1"/>
      <c r="OF600" s="1"/>
      <c r="OG600" s="1"/>
      <c r="OH600" s="1"/>
      <c r="OI600" s="1"/>
      <c r="OJ600" s="1"/>
      <c r="OK600" s="1"/>
      <c r="OL600" s="1"/>
      <c r="OM600" s="1"/>
      <c r="ON600" s="1"/>
      <c r="OO600" s="1"/>
      <c r="OP600" s="1"/>
      <c r="OQ600" s="1"/>
      <c r="OR600" s="1"/>
      <c r="OS600" s="1"/>
      <c r="OT600" s="1"/>
      <c r="OU600" s="1"/>
      <c r="OV600" s="1"/>
      <c r="OW600" s="1"/>
      <c r="OX600" s="1"/>
      <c r="OY600" s="1"/>
      <c r="OZ600" s="1"/>
      <c r="PA600" s="1"/>
      <c r="PB600" s="1"/>
      <c r="PC600" s="1"/>
      <c r="PD600" s="1"/>
      <c r="PE600" s="1"/>
      <c r="PF600" s="1"/>
      <c r="PG600" s="1"/>
      <c r="PH600" s="1"/>
      <c r="PI600" s="1"/>
      <c r="PJ600" s="1"/>
      <c r="PK600" s="1"/>
      <c r="PL600" s="1"/>
      <c r="PM600" s="1"/>
      <c r="PN600" s="1"/>
      <c r="PO600" s="1"/>
      <c r="PP600" s="1"/>
      <c r="PQ600" s="1"/>
      <c r="PR600" s="1"/>
      <c r="PS600" s="1"/>
      <c r="PT600" s="1"/>
      <c r="PU600" s="1"/>
      <c r="PV600" s="1"/>
      <c r="PW600" s="1"/>
      <c r="PX600" s="1"/>
      <c r="PY600" s="1"/>
      <c r="PZ600" s="1"/>
    </row>
    <row r="601" spans="1:442" s="36" customFormat="1" ht="52" x14ac:dyDescent="0.3">
      <c r="B601" s="171"/>
      <c r="C601" s="171"/>
      <c r="D601" s="177"/>
      <c r="E601" s="176"/>
      <c r="F601" s="176"/>
      <c r="G601" s="176"/>
      <c r="H601" s="177"/>
      <c r="I601" s="177"/>
      <c r="J601" s="12" t="s">
        <v>116</v>
      </c>
      <c r="K601" s="8" t="s">
        <v>117</v>
      </c>
      <c r="L601" s="8" t="s">
        <v>85</v>
      </c>
      <c r="M601" s="68">
        <v>2</v>
      </c>
      <c r="N601" s="187"/>
      <c r="O601" s="171"/>
      <c r="P601" s="171"/>
      <c r="Q601" s="171"/>
      <c r="R601" s="171"/>
      <c r="S601" s="171"/>
      <c r="T601" s="251"/>
      <c r="U601" s="251"/>
      <c r="V601" s="233"/>
      <c r="W601" s="233"/>
      <c r="X601" s="233"/>
      <c r="Y601" s="233"/>
      <c r="Z601" s="223"/>
      <c r="AA601" s="223"/>
      <c r="AB601" s="223"/>
      <c r="AC601" s="223"/>
      <c r="AD601" s="171"/>
      <c r="AE601" s="233"/>
      <c r="AF601" s="171"/>
      <c r="AG601" s="223"/>
      <c r="AH601" s="370"/>
      <c r="AI601" s="370"/>
      <c r="AJ601" s="17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c r="KJ601" s="1"/>
      <c r="KK601" s="1"/>
      <c r="KL601" s="1"/>
      <c r="KM601" s="1"/>
      <c r="KN601" s="1"/>
      <c r="KO601" s="1"/>
      <c r="KP601" s="1"/>
      <c r="KQ601" s="1"/>
      <c r="KR601" s="1"/>
      <c r="KS601" s="1"/>
      <c r="KT601" s="1"/>
      <c r="KU601" s="1"/>
      <c r="KV601" s="1"/>
      <c r="KW601" s="1"/>
      <c r="KX601" s="1"/>
      <c r="KY601" s="1"/>
      <c r="KZ601" s="1"/>
      <c r="LA601" s="1"/>
      <c r="LB601" s="1"/>
      <c r="LC601" s="1"/>
      <c r="LD601" s="1"/>
      <c r="LE601" s="1"/>
      <c r="LF601" s="1"/>
      <c r="LG601" s="1"/>
      <c r="LH601" s="1"/>
      <c r="LI601" s="1"/>
      <c r="LJ601" s="1"/>
      <c r="LK601" s="1"/>
      <c r="LL601" s="1"/>
      <c r="LM601" s="1"/>
      <c r="LN601" s="1"/>
      <c r="LO601" s="1"/>
      <c r="LP601" s="1"/>
      <c r="LQ601" s="1"/>
      <c r="LR601" s="1"/>
      <c r="LS601" s="1"/>
      <c r="LT601" s="1"/>
      <c r="LU601" s="1"/>
      <c r="LV601" s="1"/>
      <c r="LW601" s="1"/>
      <c r="LX601" s="1"/>
      <c r="LY601" s="1"/>
      <c r="LZ601" s="1"/>
      <c r="MA601" s="1"/>
      <c r="MB601" s="1"/>
      <c r="MC601" s="1"/>
      <c r="MD601" s="1"/>
      <c r="ME601" s="1"/>
      <c r="MF601" s="1"/>
      <c r="MG601" s="1"/>
      <c r="MH601" s="1"/>
      <c r="MI601" s="1"/>
      <c r="MJ601" s="1"/>
      <c r="MK601" s="1"/>
      <c r="ML601" s="1"/>
      <c r="MM601" s="1"/>
      <c r="MN601" s="1"/>
      <c r="MO601" s="1"/>
      <c r="MP601" s="1"/>
      <c r="MQ601" s="1"/>
      <c r="MR601" s="1"/>
      <c r="MS601" s="1"/>
      <c r="MT601" s="1"/>
      <c r="MU601" s="1"/>
      <c r="MV601" s="1"/>
      <c r="MW601" s="1"/>
      <c r="MX601" s="1"/>
      <c r="MY601" s="1"/>
      <c r="MZ601" s="1"/>
      <c r="NA601" s="1"/>
      <c r="NB601" s="1"/>
      <c r="NC601" s="1"/>
      <c r="ND601" s="1"/>
      <c r="NE601" s="1"/>
      <c r="NF601" s="1"/>
      <c r="NG601" s="1"/>
      <c r="NH601" s="1"/>
      <c r="NI601" s="1"/>
      <c r="NJ601" s="1"/>
      <c r="NK601" s="1"/>
      <c r="NL601" s="1"/>
      <c r="NM601" s="1"/>
      <c r="NN601" s="1"/>
      <c r="NO601" s="1"/>
      <c r="NP601" s="1"/>
      <c r="NQ601" s="1"/>
      <c r="NR601" s="1"/>
      <c r="NS601" s="1"/>
      <c r="NT601" s="1"/>
      <c r="NU601" s="1"/>
      <c r="NV601" s="1"/>
      <c r="NW601" s="1"/>
      <c r="NX601" s="1"/>
      <c r="NY601" s="1"/>
      <c r="NZ601" s="1"/>
      <c r="OA601" s="1"/>
      <c r="OB601" s="1"/>
      <c r="OC601" s="1"/>
      <c r="OD601" s="1"/>
      <c r="OE601" s="1"/>
      <c r="OF601" s="1"/>
      <c r="OG601" s="1"/>
      <c r="OH601" s="1"/>
      <c r="OI601" s="1"/>
      <c r="OJ601" s="1"/>
      <c r="OK601" s="1"/>
      <c r="OL601" s="1"/>
      <c r="OM601" s="1"/>
      <c r="ON601" s="1"/>
      <c r="OO601" s="1"/>
      <c r="OP601" s="1"/>
      <c r="OQ601" s="1"/>
      <c r="OR601" s="1"/>
      <c r="OS601" s="1"/>
      <c r="OT601" s="1"/>
      <c r="OU601" s="1"/>
      <c r="OV601" s="1"/>
      <c r="OW601" s="1"/>
      <c r="OX601" s="1"/>
      <c r="OY601" s="1"/>
      <c r="OZ601" s="1"/>
      <c r="PA601" s="1"/>
      <c r="PB601" s="1"/>
      <c r="PC601" s="1"/>
      <c r="PD601" s="1"/>
      <c r="PE601" s="1"/>
      <c r="PF601" s="1"/>
      <c r="PG601" s="1"/>
      <c r="PH601" s="1"/>
      <c r="PI601" s="1"/>
      <c r="PJ601" s="1"/>
      <c r="PK601" s="1"/>
      <c r="PL601" s="1"/>
      <c r="PM601" s="1"/>
      <c r="PN601" s="1"/>
      <c r="PO601" s="1"/>
      <c r="PP601" s="1"/>
      <c r="PQ601" s="1"/>
      <c r="PR601" s="1"/>
      <c r="PS601" s="1"/>
      <c r="PT601" s="1"/>
      <c r="PU601" s="1"/>
      <c r="PV601" s="1"/>
      <c r="PW601" s="1"/>
      <c r="PX601" s="1"/>
      <c r="PY601" s="1"/>
      <c r="PZ601" s="1"/>
    </row>
    <row r="602" spans="1:442" s="36" customFormat="1" ht="64.5" customHeight="1" x14ac:dyDescent="0.3">
      <c r="B602" s="171"/>
      <c r="C602" s="171"/>
      <c r="D602" s="177"/>
      <c r="E602" s="176"/>
      <c r="F602" s="176"/>
      <c r="G602" s="176"/>
      <c r="H602" s="177"/>
      <c r="I602" s="177"/>
      <c r="J602" s="12" t="s">
        <v>216</v>
      </c>
      <c r="K602" s="8" t="s">
        <v>118</v>
      </c>
      <c r="L602" s="8" t="s">
        <v>119</v>
      </c>
      <c r="M602" s="68">
        <v>2</v>
      </c>
      <c r="N602" s="187"/>
      <c r="O602" s="171"/>
      <c r="P602" s="171"/>
      <c r="Q602" s="171"/>
      <c r="R602" s="171"/>
      <c r="S602" s="171"/>
      <c r="T602" s="251"/>
      <c r="U602" s="251"/>
      <c r="V602" s="233"/>
      <c r="W602" s="233"/>
      <c r="X602" s="233"/>
      <c r="Y602" s="233"/>
      <c r="Z602" s="223"/>
      <c r="AA602" s="223"/>
      <c r="AB602" s="223"/>
      <c r="AC602" s="223"/>
      <c r="AD602" s="171"/>
      <c r="AE602" s="233"/>
      <c r="AF602" s="171"/>
      <c r="AG602" s="223"/>
      <c r="AH602" s="370"/>
      <c r="AI602" s="370"/>
      <c r="AJ602" s="17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c r="KJ602" s="1"/>
      <c r="KK602" s="1"/>
      <c r="KL602" s="1"/>
      <c r="KM602" s="1"/>
      <c r="KN602" s="1"/>
      <c r="KO602" s="1"/>
      <c r="KP602" s="1"/>
      <c r="KQ602" s="1"/>
      <c r="KR602" s="1"/>
      <c r="KS602" s="1"/>
      <c r="KT602" s="1"/>
      <c r="KU602" s="1"/>
      <c r="KV602" s="1"/>
      <c r="KW602" s="1"/>
      <c r="KX602" s="1"/>
      <c r="KY602" s="1"/>
      <c r="KZ602" s="1"/>
      <c r="LA602" s="1"/>
      <c r="LB602" s="1"/>
      <c r="LC602" s="1"/>
      <c r="LD602" s="1"/>
      <c r="LE602" s="1"/>
      <c r="LF602" s="1"/>
      <c r="LG602" s="1"/>
      <c r="LH602" s="1"/>
      <c r="LI602" s="1"/>
      <c r="LJ602" s="1"/>
      <c r="LK602" s="1"/>
      <c r="LL602" s="1"/>
      <c r="LM602" s="1"/>
      <c r="LN602" s="1"/>
      <c r="LO602" s="1"/>
      <c r="LP602" s="1"/>
      <c r="LQ602" s="1"/>
      <c r="LR602" s="1"/>
      <c r="LS602" s="1"/>
      <c r="LT602" s="1"/>
      <c r="LU602" s="1"/>
      <c r="LV602" s="1"/>
      <c r="LW602" s="1"/>
      <c r="LX602" s="1"/>
      <c r="LY602" s="1"/>
      <c r="LZ602" s="1"/>
      <c r="MA602" s="1"/>
      <c r="MB602" s="1"/>
      <c r="MC602" s="1"/>
      <c r="MD602" s="1"/>
      <c r="ME602" s="1"/>
      <c r="MF602" s="1"/>
      <c r="MG602" s="1"/>
      <c r="MH602" s="1"/>
      <c r="MI602" s="1"/>
      <c r="MJ602" s="1"/>
      <c r="MK602" s="1"/>
      <c r="ML602" s="1"/>
      <c r="MM602" s="1"/>
      <c r="MN602" s="1"/>
      <c r="MO602" s="1"/>
      <c r="MP602" s="1"/>
      <c r="MQ602" s="1"/>
      <c r="MR602" s="1"/>
      <c r="MS602" s="1"/>
      <c r="MT602" s="1"/>
      <c r="MU602" s="1"/>
      <c r="MV602" s="1"/>
      <c r="MW602" s="1"/>
      <c r="MX602" s="1"/>
      <c r="MY602" s="1"/>
      <c r="MZ602" s="1"/>
      <c r="NA602" s="1"/>
      <c r="NB602" s="1"/>
      <c r="NC602" s="1"/>
      <c r="ND602" s="1"/>
      <c r="NE602" s="1"/>
      <c r="NF602" s="1"/>
      <c r="NG602" s="1"/>
      <c r="NH602" s="1"/>
      <c r="NI602" s="1"/>
      <c r="NJ602" s="1"/>
      <c r="NK602" s="1"/>
      <c r="NL602" s="1"/>
      <c r="NM602" s="1"/>
      <c r="NN602" s="1"/>
      <c r="NO602" s="1"/>
      <c r="NP602" s="1"/>
      <c r="NQ602" s="1"/>
      <c r="NR602" s="1"/>
      <c r="NS602" s="1"/>
      <c r="NT602" s="1"/>
      <c r="NU602" s="1"/>
      <c r="NV602" s="1"/>
      <c r="NW602" s="1"/>
      <c r="NX602" s="1"/>
      <c r="NY602" s="1"/>
      <c r="NZ602" s="1"/>
      <c r="OA602" s="1"/>
      <c r="OB602" s="1"/>
      <c r="OC602" s="1"/>
      <c r="OD602" s="1"/>
      <c r="OE602" s="1"/>
      <c r="OF602" s="1"/>
      <c r="OG602" s="1"/>
      <c r="OH602" s="1"/>
      <c r="OI602" s="1"/>
      <c r="OJ602" s="1"/>
      <c r="OK602" s="1"/>
      <c r="OL602" s="1"/>
      <c r="OM602" s="1"/>
      <c r="ON602" s="1"/>
      <c r="OO602" s="1"/>
      <c r="OP602" s="1"/>
      <c r="OQ602" s="1"/>
      <c r="OR602" s="1"/>
      <c r="OS602" s="1"/>
      <c r="OT602" s="1"/>
      <c r="OU602" s="1"/>
      <c r="OV602" s="1"/>
      <c r="OW602" s="1"/>
      <c r="OX602" s="1"/>
      <c r="OY602" s="1"/>
      <c r="OZ602" s="1"/>
      <c r="PA602" s="1"/>
      <c r="PB602" s="1"/>
      <c r="PC602" s="1"/>
      <c r="PD602" s="1"/>
      <c r="PE602" s="1"/>
      <c r="PF602" s="1"/>
      <c r="PG602" s="1"/>
      <c r="PH602" s="1"/>
      <c r="PI602" s="1"/>
      <c r="PJ602" s="1"/>
      <c r="PK602" s="1"/>
      <c r="PL602" s="1"/>
      <c r="PM602" s="1"/>
      <c r="PN602" s="1"/>
      <c r="PO602" s="1"/>
      <c r="PP602" s="1"/>
      <c r="PQ602" s="1"/>
      <c r="PR602" s="1"/>
      <c r="PS602" s="1"/>
      <c r="PT602" s="1"/>
      <c r="PU602" s="1"/>
      <c r="PV602" s="1"/>
      <c r="PW602" s="1"/>
      <c r="PX602" s="1"/>
      <c r="PY602" s="1"/>
      <c r="PZ602" s="1"/>
    </row>
    <row r="603" spans="1:442" s="36" customFormat="1" ht="64.5" customHeight="1" x14ac:dyDescent="0.3">
      <c r="B603" s="172"/>
      <c r="C603" s="172"/>
      <c r="D603" s="177"/>
      <c r="E603" s="176"/>
      <c r="F603" s="176"/>
      <c r="G603" s="176"/>
      <c r="H603" s="177"/>
      <c r="I603" s="177"/>
      <c r="J603" s="12" t="s">
        <v>120</v>
      </c>
      <c r="K603" s="8" t="s">
        <v>121</v>
      </c>
      <c r="L603" s="8" t="s">
        <v>119</v>
      </c>
      <c r="M603" s="8">
        <v>2</v>
      </c>
      <c r="N603" s="187"/>
      <c r="O603" s="172"/>
      <c r="P603" s="172"/>
      <c r="Q603" s="172"/>
      <c r="R603" s="172"/>
      <c r="S603" s="172"/>
      <c r="T603" s="252"/>
      <c r="U603" s="252"/>
      <c r="V603" s="234"/>
      <c r="W603" s="234"/>
      <c r="X603" s="234"/>
      <c r="Y603" s="234"/>
      <c r="Z603" s="186"/>
      <c r="AA603" s="186"/>
      <c r="AB603" s="186"/>
      <c r="AC603" s="186"/>
      <c r="AD603" s="172"/>
      <c r="AE603" s="234"/>
      <c r="AF603" s="172"/>
      <c r="AG603" s="186"/>
      <c r="AH603" s="371"/>
      <c r="AI603" s="371"/>
      <c r="AJ603" s="172"/>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c r="KJ603" s="1"/>
      <c r="KK603" s="1"/>
      <c r="KL603" s="1"/>
      <c r="KM603" s="1"/>
      <c r="KN603" s="1"/>
      <c r="KO603" s="1"/>
      <c r="KP603" s="1"/>
      <c r="KQ603" s="1"/>
      <c r="KR603" s="1"/>
      <c r="KS603" s="1"/>
      <c r="KT603" s="1"/>
      <c r="KU603" s="1"/>
      <c r="KV603" s="1"/>
      <c r="KW603" s="1"/>
      <c r="KX603" s="1"/>
      <c r="KY603" s="1"/>
      <c r="KZ603" s="1"/>
      <c r="LA603" s="1"/>
      <c r="LB603" s="1"/>
      <c r="LC603" s="1"/>
      <c r="LD603" s="1"/>
      <c r="LE603" s="1"/>
      <c r="LF603" s="1"/>
      <c r="LG603" s="1"/>
      <c r="LH603" s="1"/>
      <c r="LI603" s="1"/>
      <c r="LJ603" s="1"/>
      <c r="LK603" s="1"/>
      <c r="LL603" s="1"/>
      <c r="LM603" s="1"/>
      <c r="LN603" s="1"/>
      <c r="LO603" s="1"/>
      <c r="LP603" s="1"/>
      <c r="LQ603" s="1"/>
      <c r="LR603" s="1"/>
      <c r="LS603" s="1"/>
      <c r="LT603" s="1"/>
      <c r="LU603" s="1"/>
      <c r="LV603" s="1"/>
      <c r="LW603" s="1"/>
      <c r="LX603" s="1"/>
      <c r="LY603" s="1"/>
      <c r="LZ603" s="1"/>
      <c r="MA603" s="1"/>
      <c r="MB603" s="1"/>
      <c r="MC603" s="1"/>
      <c r="MD603" s="1"/>
      <c r="ME603" s="1"/>
      <c r="MF603" s="1"/>
      <c r="MG603" s="1"/>
      <c r="MH603" s="1"/>
      <c r="MI603" s="1"/>
      <c r="MJ603" s="1"/>
      <c r="MK603" s="1"/>
      <c r="ML603" s="1"/>
      <c r="MM603" s="1"/>
      <c r="MN603" s="1"/>
      <c r="MO603" s="1"/>
      <c r="MP603" s="1"/>
      <c r="MQ603" s="1"/>
      <c r="MR603" s="1"/>
      <c r="MS603" s="1"/>
      <c r="MT603" s="1"/>
      <c r="MU603" s="1"/>
      <c r="MV603" s="1"/>
      <c r="MW603" s="1"/>
      <c r="MX603" s="1"/>
      <c r="MY603" s="1"/>
      <c r="MZ603" s="1"/>
      <c r="NA603" s="1"/>
      <c r="NB603" s="1"/>
      <c r="NC603" s="1"/>
      <c r="ND603" s="1"/>
      <c r="NE603" s="1"/>
      <c r="NF603" s="1"/>
      <c r="NG603" s="1"/>
      <c r="NH603" s="1"/>
      <c r="NI603" s="1"/>
      <c r="NJ603" s="1"/>
      <c r="NK603" s="1"/>
      <c r="NL603" s="1"/>
      <c r="NM603" s="1"/>
      <c r="NN603" s="1"/>
      <c r="NO603" s="1"/>
      <c r="NP603" s="1"/>
      <c r="NQ603" s="1"/>
      <c r="NR603" s="1"/>
      <c r="NS603" s="1"/>
      <c r="NT603" s="1"/>
      <c r="NU603" s="1"/>
      <c r="NV603" s="1"/>
      <c r="NW603" s="1"/>
      <c r="NX603" s="1"/>
      <c r="NY603" s="1"/>
      <c r="NZ603" s="1"/>
      <c r="OA603" s="1"/>
      <c r="OB603" s="1"/>
      <c r="OC603" s="1"/>
      <c r="OD603" s="1"/>
      <c r="OE603" s="1"/>
      <c r="OF603" s="1"/>
      <c r="OG603" s="1"/>
      <c r="OH603" s="1"/>
      <c r="OI603" s="1"/>
      <c r="OJ603" s="1"/>
      <c r="OK603" s="1"/>
      <c r="OL603" s="1"/>
      <c r="OM603" s="1"/>
      <c r="ON603" s="1"/>
      <c r="OO603" s="1"/>
      <c r="OP603" s="1"/>
      <c r="OQ603" s="1"/>
      <c r="OR603" s="1"/>
      <c r="OS603" s="1"/>
      <c r="OT603" s="1"/>
      <c r="OU603" s="1"/>
      <c r="OV603" s="1"/>
      <c r="OW603" s="1"/>
      <c r="OX603" s="1"/>
      <c r="OY603" s="1"/>
      <c r="OZ603" s="1"/>
      <c r="PA603" s="1"/>
      <c r="PB603" s="1"/>
      <c r="PC603" s="1"/>
      <c r="PD603" s="1"/>
      <c r="PE603" s="1"/>
      <c r="PF603" s="1"/>
      <c r="PG603" s="1"/>
      <c r="PH603" s="1"/>
      <c r="PI603" s="1"/>
      <c r="PJ603" s="1"/>
      <c r="PK603" s="1"/>
      <c r="PL603" s="1"/>
      <c r="PM603" s="1"/>
      <c r="PN603" s="1"/>
      <c r="PO603" s="1"/>
      <c r="PP603" s="1"/>
      <c r="PQ603" s="1"/>
      <c r="PR603" s="1"/>
      <c r="PS603" s="1"/>
      <c r="PT603" s="1"/>
      <c r="PU603" s="1"/>
      <c r="PV603" s="1"/>
      <c r="PW603" s="1"/>
      <c r="PX603" s="1"/>
      <c r="PY603" s="1"/>
      <c r="PZ603" s="1"/>
    </row>
    <row r="604" spans="1:442" s="80" customFormat="1" ht="91" x14ac:dyDescent="0.3">
      <c r="A604" s="36"/>
      <c r="B604" s="177" t="s">
        <v>598</v>
      </c>
      <c r="C604" s="177" t="s">
        <v>599</v>
      </c>
      <c r="D604" s="177" t="s">
        <v>106</v>
      </c>
      <c r="E604" s="176" t="s">
        <v>67</v>
      </c>
      <c r="F604" s="176" t="s">
        <v>134</v>
      </c>
      <c r="G604" s="176" t="s">
        <v>147</v>
      </c>
      <c r="H604" s="177" t="s">
        <v>70</v>
      </c>
      <c r="I604" s="177" t="s">
        <v>79</v>
      </c>
      <c r="J604" s="12" t="s">
        <v>215</v>
      </c>
      <c r="K604" s="8" t="s">
        <v>107</v>
      </c>
      <c r="L604" s="8" t="s">
        <v>86</v>
      </c>
      <c r="M604" s="23">
        <v>40</v>
      </c>
      <c r="N604" s="187" t="s">
        <v>108</v>
      </c>
      <c r="O604" s="177" t="s">
        <v>603</v>
      </c>
      <c r="P604" s="177" t="s">
        <v>75</v>
      </c>
      <c r="Q604" s="177" t="s">
        <v>76</v>
      </c>
      <c r="R604" s="180" t="s">
        <v>77</v>
      </c>
      <c r="S604" s="180" t="s">
        <v>109</v>
      </c>
      <c r="T604" s="182">
        <f>V604+Y604</f>
        <v>95268.53</v>
      </c>
      <c r="U604" s="182" t="s">
        <v>79</v>
      </c>
      <c r="V604" s="185">
        <v>80978.25</v>
      </c>
      <c r="W604" s="185" t="s">
        <v>98</v>
      </c>
      <c r="X604" s="185" t="s">
        <v>79</v>
      </c>
      <c r="Y604" s="185">
        <v>14290.28</v>
      </c>
      <c r="Z604" s="185" t="s">
        <v>98</v>
      </c>
      <c r="AA604" s="185" t="s">
        <v>79</v>
      </c>
      <c r="AB604" s="185">
        <v>31655.040000000001</v>
      </c>
      <c r="AC604" s="187" t="s">
        <v>149</v>
      </c>
      <c r="AD604" s="190" t="s">
        <v>79</v>
      </c>
      <c r="AE604" s="190">
        <f>V604+Y604</f>
        <v>95268.53</v>
      </c>
      <c r="AF604" s="177" t="s">
        <v>79</v>
      </c>
      <c r="AG604" s="187" t="s">
        <v>33</v>
      </c>
      <c r="AH604" s="186" t="s">
        <v>178</v>
      </c>
      <c r="AI604" s="186" t="s">
        <v>161</v>
      </c>
      <c r="AJ604" s="177"/>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c r="KJ604" s="1"/>
      <c r="KK604" s="1"/>
      <c r="KL604" s="1"/>
      <c r="KM604" s="1"/>
      <c r="KN604" s="1"/>
      <c r="KO604" s="1"/>
      <c r="KP604" s="1"/>
      <c r="KQ604" s="1"/>
      <c r="KR604" s="1"/>
      <c r="KS604" s="1"/>
      <c r="KT604" s="1"/>
      <c r="KU604" s="1"/>
      <c r="KV604" s="1"/>
      <c r="KW604" s="1"/>
      <c r="KX604" s="1"/>
      <c r="KY604" s="1"/>
      <c r="KZ604" s="1"/>
      <c r="LA604" s="1"/>
      <c r="LB604" s="1"/>
      <c r="LC604" s="1"/>
      <c r="LD604" s="1"/>
      <c r="LE604" s="1"/>
      <c r="LF604" s="1"/>
      <c r="LG604" s="1"/>
      <c r="LH604" s="1"/>
      <c r="LI604" s="1"/>
      <c r="LJ604" s="1"/>
      <c r="LK604" s="1"/>
      <c r="LL604" s="1"/>
      <c r="LM604" s="1"/>
      <c r="LN604" s="1"/>
      <c r="LO604" s="1"/>
      <c r="LP604" s="1"/>
      <c r="LQ604" s="1"/>
      <c r="LR604" s="1"/>
      <c r="LS604" s="1"/>
      <c r="LT604" s="1"/>
      <c r="LU604" s="1"/>
      <c r="LV604" s="1"/>
      <c r="LW604" s="1"/>
      <c r="LX604" s="1"/>
      <c r="LY604" s="1"/>
      <c r="LZ604" s="1"/>
      <c r="MA604" s="1"/>
      <c r="MB604" s="1"/>
      <c r="MC604" s="1"/>
      <c r="MD604" s="1"/>
      <c r="ME604" s="1"/>
      <c r="MF604" s="1"/>
      <c r="MG604" s="1"/>
      <c r="MH604" s="1"/>
      <c r="MI604" s="1"/>
      <c r="MJ604" s="1"/>
      <c r="MK604" s="1"/>
      <c r="ML604" s="1"/>
      <c r="MM604" s="1"/>
      <c r="MN604" s="1"/>
      <c r="MO604" s="1"/>
      <c r="MP604" s="1"/>
      <c r="MQ604" s="1"/>
      <c r="MR604" s="1"/>
      <c r="MS604" s="1"/>
      <c r="MT604" s="1"/>
      <c r="MU604" s="1"/>
      <c r="MV604" s="1"/>
      <c r="MW604" s="1"/>
      <c r="MX604" s="1"/>
      <c r="MY604" s="1"/>
      <c r="MZ604" s="1"/>
      <c r="NA604" s="1"/>
      <c r="NB604" s="1"/>
      <c r="NC604" s="1"/>
      <c r="ND604" s="1"/>
      <c r="NE604" s="1"/>
      <c r="NF604" s="1"/>
      <c r="NG604" s="1"/>
      <c r="NH604" s="1"/>
      <c r="NI604" s="1"/>
      <c r="NJ604" s="1"/>
      <c r="NK604" s="1"/>
      <c r="NL604" s="1"/>
      <c r="NM604" s="1"/>
      <c r="NN604" s="1"/>
      <c r="NO604" s="1"/>
      <c r="NP604" s="1"/>
      <c r="NQ604" s="1"/>
      <c r="NR604" s="1"/>
      <c r="NS604" s="1"/>
      <c r="NT604" s="1"/>
      <c r="NU604" s="1"/>
      <c r="NV604" s="1"/>
      <c r="NW604" s="1"/>
      <c r="NX604" s="1"/>
      <c r="NY604" s="1"/>
      <c r="NZ604" s="1"/>
      <c r="OA604" s="1"/>
      <c r="OB604" s="1"/>
      <c r="OC604" s="1"/>
      <c r="OD604" s="1"/>
      <c r="OE604" s="1"/>
      <c r="OF604" s="1"/>
      <c r="OG604" s="1"/>
      <c r="OH604" s="1"/>
      <c r="OI604" s="1"/>
      <c r="OJ604" s="1"/>
      <c r="OK604" s="1"/>
      <c r="OL604" s="1"/>
      <c r="OM604" s="1"/>
      <c r="ON604" s="1"/>
      <c r="OO604" s="1"/>
      <c r="OP604" s="1"/>
      <c r="OQ604" s="1"/>
      <c r="OR604" s="1"/>
      <c r="OS604" s="1"/>
      <c r="OT604" s="1"/>
      <c r="OU604" s="1"/>
      <c r="OV604" s="1"/>
      <c r="OW604" s="1"/>
      <c r="OX604" s="1"/>
      <c r="OY604" s="1"/>
      <c r="OZ604" s="1"/>
      <c r="PA604" s="1"/>
      <c r="PB604" s="1"/>
      <c r="PC604" s="1"/>
      <c r="PD604" s="1"/>
      <c r="PE604" s="1"/>
      <c r="PF604" s="1"/>
      <c r="PG604" s="1"/>
      <c r="PH604" s="1"/>
      <c r="PI604" s="1"/>
      <c r="PJ604" s="1"/>
      <c r="PK604" s="1"/>
      <c r="PL604" s="1"/>
      <c r="PM604" s="1"/>
      <c r="PN604" s="1"/>
      <c r="PO604" s="1"/>
      <c r="PP604" s="1"/>
      <c r="PQ604" s="1"/>
      <c r="PR604" s="1"/>
      <c r="PS604" s="1"/>
      <c r="PT604" s="1"/>
      <c r="PU604" s="1"/>
      <c r="PV604" s="1"/>
      <c r="PW604" s="1"/>
      <c r="PX604" s="1"/>
      <c r="PY604" s="1"/>
      <c r="PZ604" s="1"/>
    </row>
    <row r="605" spans="1:442" s="80" customFormat="1" ht="56.5" customHeight="1" x14ac:dyDescent="0.3">
      <c r="A605" s="36"/>
      <c r="B605" s="177"/>
      <c r="C605" s="177"/>
      <c r="D605" s="177"/>
      <c r="E605" s="176"/>
      <c r="F605" s="176"/>
      <c r="G605" s="176"/>
      <c r="H605" s="177"/>
      <c r="I605" s="177"/>
      <c r="J605" s="12" t="s">
        <v>111</v>
      </c>
      <c r="K605" s="8" t="s">
        <v>112</v>
      </c>
      <c r="L605" s="8" t="s">
        <v>85</v>
      </c>
      <c r="M605" s="8">
        <v>5</v>
      </c>
      <c r="N605" s="187"/>
      <c r="O605" s="177"/>
      <c r="P605" s="177"/>
      <c r="Q605" s="177"/>
      <c r="R605" s="180"/>
      <c r="S605" s="180"/>
      <c r="T605" s="182"/>
      <c r="U605" s="182"/>
      <c r="V605" s="185"/>
      <c r="W605" s="185"/>
      <c r="X605" s="185"/>
      <c r="Y605" s="185"/>
      <c r="Z605" s="185"/>
      <c r="AA605" s="185"/>
      <c r="AB605" s="185"/>
      <c r="AC605" s="187"/>
      <c r="AD605" s="190"/>
      <c r="AE605" s="190"/>
      <c r="AF605" s="177"/>
      <c r="AG605" s="187"/>
      <c r="AH605" s="187"/>
      <c r="AI605" s="187"/>
      <c r="AJ605" s="177"/>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c r="KJ605" s="1"/>
      <c r="KK605" s="1"/>
      <c r="KL605" s="1"/>
      <c r="KM605" s="1"/>
      <c r="KN605" s="1"/>
      <c r="KO605" s="1"/>
      <c r="KP605" s="1"/>
      <c r="KQ605" s="1"/>
      <c r="KR605" s="1"/>
      <c r="KS605" s="1"/>
      <c r="KT605" s="1"/>
      <c r="KU605" s="1"/>
      <c r="KV605" s="1"/>
      <c r="KW605" s="1"/>
      <c r="KX605" s="1"/>
      <c r="KY605" s="1"/>
      <c r="KZ605" s="1"/>
      <c r="LA605" s="1"/>
      <c r="LB605" s="1"/>
      <c r="LC605" s="1"/>
      <c r="LD605" s="1"/>
      <c r="LE605" s="1"/>
      <c r="LF605" s="1"/>
      <c r="LG605" s="1"/>
      <c r="LH605" s="1"/>
      <c r="LI605" s="1"/>
      <c r="LJ605" s="1"/>
      <c r="LK605" s="1"/>
      <c r="LL605" s="1"/>
      <c r="LM605" s="1"/>
      <c r="LN605" s="1"/>
      <c r="LO605" s="1"/>
      <c r="LP605" s="1"/>
      <c r="LQ605" s="1"/>
      <c r="LR605" s="1"/>
      <c r="LS605" s="1"/>
      <c r="LT605" s="1"/>
      <c r="LU605" s="1"/>
      <c r="LV605" s="1"/>
      <c r="LW605" s="1"/>
      <c r="LX605" s="1"/>
      <c r="LY605" s="1"/>
      <c r="LZ605" s="1"/>
      <c r="MA605" s="1"/>
      <c r="MB605" s="1"/>
      <c r="MC605" s="1"/>
      <c r="MD605" s="1"/>
      <c r="ME605" s="1"/>
      <c r="MF605" s="1"/>
      <c r="MG605" s="1"/>
      <c r="MH605" s="1"/>
      <c r="MI605" s="1"/>
      <c r="MJ605" s="1"/>
      <c r="MK605" s="1"/>
      <c r="ML605" s="1"/>
      <c r="MM605" s="1"/>
      <c r="MN605" s="1"/>
      <c r="MO605" s="1"/>
      <c r="MP605" s="1"/>
      <c r="MQ605" s="1"/>
      <c r="MR605" s="1"/>
      <c r="MS605" s="1"/>
      <c r="MT605" s="1"/>
      <c r="MU605" s="1"/>
      <c r="MV605" s="1"/>
      <c r="MW605" s="1"/>
      <c r="MX605" s="1"/>
      <c r="MY605" s="1"/>
      <c r="MZ605" s="1"/>
      <c r="NA605" s="1"/>
      <c r="NB605" s="1"/>
      <c r="NC605" s="1"/>
      <c r="ND605" s="1"/>
      <c r="NE605" s="1"/>
      <c r="NF605" s="1"/>
      <c r="NG605" s="1"/>
      <c r="NH605" s="1"/>
      <c r="NI605" s="1"/>
      <c r="NJ605" s="1"/>
      <c r="NK605" s="1"/>
      <c r="NL605" s="1"/>
      <c r="NM605" s="1"/>
      <c r="NN605" s="1"/>
      <c r="NO605" s="1"/>
      <c r="NP605" s="1"/>
      <c r="NQ605" s="1"/>
      <c r="NR605" s="1"/>
      <c r="NS605" s="1"/>
      <c r="NT605" s="1"/>
      <c r="NU605" s="1"/>
      <c r="NV605" s="1"/>
      <c r="NW605" s="1"/>
      <c r="NX605" s="1"/>
      <c r="NY605" s="1"/>
      <c r="NZ605" s="1"/>
      <c r="OA605" s="1"/>
      <c r="OB605" s="1"/>
      <c r="OC605" s="1"/>
      <c r="OD605" s="1"/>
      <c r="OE605" s="1"/>
      <c r="OF605" s="1"/>
      <c r="OG605" s="1"/>
      <c r="OH605" s="1"/>
      <c r="OI605" s="1"/>
      <c r="OJ605" s="1"/>
      <c r="OK605" s="1"/>
      <c r="OL605" s="1"/>
      <c r="OM605" s="1"/>
      <c r="ON605" s="1"/>
      <c r="OO605" s="1"/>
      <c r="OP605" s="1"/>
      <c r="OQ605" s="1"/>
      <c r="OR605" s="1"/>
      <c r="OS605" s="1"/>
      <c r="OT605" s="1"/>
      <c r="OU605" s="1"/>
      <c r="OV605" s="1"/>
      <c r="OW605" s="1"/>
      <c r="OX605" s="1"/>
      <c r="OY605" s="1"/>
      <c r="OZ605" s="1"/>
      <c r="PA605" s="1"/>
      <c r="PB605" s="1"/>
      <c r="PC605" s="1"/>
      <c r="PD605" s="1"/>
      <c r="PE605" s="1"/>
      <c r="PF605" s="1"/>
      <c r="PG605" s="1"/>
      <c r="PH605" s="1"/>
      <c r="PI605" s="1"/>
      <c r="PJ605" s="1"/>
      <c r="PK605" s="1"/>
      <c r="PL605" s="1"/>
      <c r="PM605" s="1"/>
      <c r="PN605" s="1"/>
      <c r="PO605" s="1"/>
      <c r="PP605" s="1"/>
      <c r="PQ605" s="1"/>
      <c r="PR605" s="1"/>
      <c r="PS605" s="1"/>
      <c r="PT605" s="1"/>
      <c r="PU605" s="1"/>
      <c r="PV605" s="1"/>
      <c r="PW605" s="1"/>
      <c r="PX605" s="1"/>
      <c r="PY605" s="1"/>
      <c r="PZ605" s="1"/>
    </row>
    <row r="606" spans="1:442" s="80" customFormat="1" ht="64.5" customHeight="1" x14ac:dyDescent="0.3">
      <c r="A606" s="36"/>
      <c r="B606" s="177"/>
      <c r="C606" s="177"/>
      <c r="D606" s="177"/>
      <c r="E606" s="176"/>
      <c r="F606" s="176"/>
      <c r="G606" s="176"/>
      <c r="H606" s="177"/>
      <c r="I606" s="177"/>
      <c r="J606" s="12" t="s">
        <v>127</v>
      </c>
      <c r="K606" s="8" t="s">
        <v>128</v>
      </c>
      <c r="L606" s="8" t="s">
        <v>85</v>
      </c>
      <c r="M606" s="53">
        <v>111</v>
      </c>
      <c r="N606" s="187"/>
      <c r="O606" s="177"/>
      <c r="P606" s="177"/>
      <c r="Q606" s="177"/>
      <c r="R606" s="180"/>
      <c r="S606" s="180"/>
      <c r="T606" s="182"/>
      <c r="U606" s="182"/>
      <c r="V606" s="185"/>
      <c r="W606" s="185"/>
      <c r="X606" s="185"/>
      <c r="Y606" s="185"/>
      <c r="Z606" s="185"/>
      <c r="AA606" s="185"/>
      <c r="AB606" s="185"/>
      <c r="AC606" s="187"/>
      <c r="AD606" s="190"/>
      <c r="AE606" s="190"/>
      <c r="AF606" s="177"/>
      <c r="AG606" s="187"/>
      <c r="AH606" s="187"/>
      <c r="AI606" s="187"/>
      <c r="AJ606" s="177"/>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c r="KJ606" s="1"/>
      <c r="KK606" s="1"/>
      <c r="KL606" s="1"/>
      <c r="KM606" s="1"/>
      <c r="KN606" s="1"/>
      <c r="KO606" s="1"/>
      <c r="KP606" s="1"/>
      <c r="KQ606" s="1"/>
      <c r="KR606" s="1"/>
      <c r="KS606" s="1"/>
      <c r="KT606" s="1"/>
      <c r="KU606" s="1"/>
      <c r="KV606" s="1"/>
      <c r="KW606" s="1"/>
      <c r="KX606" s="1"/>
      <c r="KY606" s="1"/>
      <c r="KZ606" s="1"/>
      <c r="LA606" s="1"/>
      <c r="LB606" s="1"/>
      <c r="LC606" s="1"/>
      <c r="LD606" s="1"/>
      <c r="LE606" s="1"/>
      <c r="LF606" s="1"/>
      <c r="LG606" s="1"/>
      <c r="LH606" s="1"/>
      <c r="LI606" s="1"/>
      <c r="LJ606" s="1"/>
      <c r="LK606" s="1"/>
      <c r="LL606" s="1"/>
      <c r="LM606" s="1"/>
      <c r="LN606" s="1"/>
      <c r="LO606" s="1"/>
      <c r="LP606" s="1"/>
      <c r="LQ606" s="1"/>
      <c r="LR606" s="1"/>
      <c r="LS606" s="1"/>
      <c r="LT606" s="1"/>
      <c r="LU606" s="1"/>
      <c r="LV606" s="1"/>
      <c r="LW606" s="1"/>
      <c r="LX606" s="1"/>
      <c r="LY606" s="1"/>
      <c r="LZ606" s="1"/>
      <c r="MA606" s="1"/>
      <c r="MB606" s="1"/>
      <c r="MC606" s="1"/>
      <c r="MD606" s="1"/>
      <c r="ME606" s="1"/>
      <c r="MF606" s="1"/>
      <c r="MG606" s="1"/>
      <c r="MH606" s="1"/>
      <c r="MI606" s="1"/>
      <c r="MJ606" s="1"/>
      <c r="MK606" s="1"/>
      <c r="ML606" s="1"/>
      <c r="MM606" s="1"/>
      <c r="MN606" s="1"/>
      <c r="MO606" s="1"/>
      <c r="MP606" s="1"/>
      <c r="MQ606" s="1"/>
      <c r="MR606" s="1"/>
      <c r="MS606" s="1"/>
      <c r="MT606" s="1"/>
      <c r="MU606" s="1"/>
      <c r="MV606" s="1"/>
      <c r="MW606" s="1"/>
      <c r="MX606" s="1"/>
      <c r="MY606" s="1"/>
      <c r="MZ606" s="1"/>
      <c r="NA606" s="1"/>
      <c r="NB606" s="1"/>
      <c r="NC606" s="1"/>
      <c r="ND606" s="1"/>
      <c r="NE606" s="1"/>
      <c r="NF606" s="1"/>
      <c r="NG606" s="1"/>
      <c r="NH606" s="1"/>
      <c r="NI606" s="1"/>
      <c r="NJ606" s="1"/>
      <c r="NK606" s="1"/>
      <c r="NL606" s="1"/>
      <c r="NM606" s="1"/>
      <c r="NN606" s="1"/>
      <c r="NO606" s="1"/>
      <c r="NP606" s="1"/>
      <c r="NQ606" s="1"/>
      <c r="NR606" s="1"/>
      <c r="NS606" s="1"/>
      <c r="NT606" s="1"/>
      <c r="NU606" s="1"/>
      <c r="NV606" s="1"/>
      <c r="NW606" s="1"/>
      <c r="NX606" s="1"/>
      <c r="NY606" s="1"/>
      <c r="NZ606" s="1"/>
      <c r="OA606" s="1"/>
      <c r="OB606" s="1"/>
      <c r="OC606" s="1"/>
      <c r="OD606" s="1"/>
      <c r="OE606" s="1"/>
      <c r="OF606" s="1"/>
      <c r="OG606" s="1"/>
      <c r="OH606" s="1"/>
      <c r="OI606" s="1"/>
      <c r="OJ606" s="1"/>
      <c r="OK606" s="1"/>
      <c r="OL606" s="1"/>
      <c r="OM606" s="1"/>
      <c r="ON606" s="1"/>
      <c r="OO606" s="1"/>
      <c r="OP606" s="1"/>
      <c r="OQ606" s="1"/>
      <c r="OR606" s="1"/>
      <c r="OS606" s="1"/>
      <c r="OT606" s="1"/>
      <c r="OU606" s="1"/>
      <c r="OV606" s="1"/>
      <c r="OW606" s="1"/>
      <c r="OX606" s="1"/>
      <c r="OY606" s="1"/>
      <c r="OZ606" s="1"/>
      <c r="PA606" s="1"/>
      <c r="PB606" s="1"/>
      <c r="PC606" s="1"/>
      <c r="PD606" s="1"/>
      <c r="PE606" s="1"/>
      <c r="PF606" s="1"/>
      <c r="PG606" s="1"/>
      <c r="PH606" s="1"/>
      <c r="PI606" s="1"/>
      <c r="PJ606" s="1"/>
      <c r="PK606" s="1"/>
      <c r="PL606" s="1"/>
      <c r="PM606" s="1"/>
      <c r="PN606" s="1"/>
      <c r="PO606" s="1"/>
      <c r="PP606" s="1"/>
      <c r="PQ606" s="1"/>
      <c r="PR606" s="1"/>
      <c r="PS606" s="1"/>
      <c r="PT606" s="1"/>
      <c r="PU606" s="1"/>
      <c r="PV606" s="1"/>
      <c r="PW606" s="1"/>
      <c r="PX606" s="1"/>
      <c r="PY606" s="1"/>
      <c r="PZ606" s="1"/>
    </row>
    <row r="607" spans="1:442" s="80" customFormat="1" ht="91" x14ac:dyDescent="0.3">
      <c r="A607" s="36"/>
      <c r="B607" s="177" t="s">
        <v>600</v>
      </c>
      <c r="C607" s="177" t="s">
        <v>601</v>
      </c>
      <c r="D607" s="177" t="s">
        <v>106</v>
      </c>
      <c r="E607" s="176" t="s">
        <v>67</v>
      </c>
      <c r="F607" s="176" t="s">
        <v>134</v>
      </c>
      <c r="G607" s="176" t="s">
        <v>147</v>
      </c>
      <c r="H607" s="177" t="s">
        <v>70</v>
      </c>
      <c r="I607" s="177" t="s">
        <v>79</v>
      </c>
      <c r="J607" s="12" t="s">
        <v>215</v>
      </c>
      <c r="K607" s="8" t="s">
        <v>107</v>
      </c>
      <c r="L607" s="8" t="s">
        <v>86</v>
      </c>
      <c r="M607" s="8">
        <v>40</v>
      </c>
      <c r="N607" s="187" t="s">
        <v>108</v>
      </c>
      <c r="O607" s="177" t="s">
        <v>603</v>
      </c>
      <c r="P607" s="177" t="s">
        <v>75</v>
      </c>
      <c r="Q607" s="177" t="s">
        <v>76</v>
      </c>
      <c r="R607" s="180" t="s">
        <v>77</v>
      </c>
      <c r="S607" s="180" t="s">
        <v>109</v>
      </c>
      <c r="T607" s="182">
        <f>V607+Y607</f>
        <v>43025.22</v>
      </c>
      <c r="U607" s="182" t="s">
        <v>79</v>
      </c>
      <c r="V607" s="185">
        <v>36571.440000000002</v>
      </c>
      <c r="W607" s="185" t="s">
        <v>98</v>
      </c>
      <c r="X607" s="185" t="s">
        <v>79</v>
      </c>
      <c r="Y607" s="185">
        <v>6453.78</v>
      </c>
      <c r="Z607" s="185" t="s">
        <v>98</v>
      </c>
      <c r="AA607" s="185" t="s">
        <v>79</v>
      </c>
      <c r="AB607" s="185">
        <v>14296.34</v>
      </c>
      <c r="AC607" s="187" t="s">
        <v>149</v>
      </c>
      <c r="AD607" s="190" t="s">
        <v>79</v>
      </c>
      <c r="AE607" s="190">
        <f>V607+Y607</f>
        <v>43025.22</v>
      </c>
      <c r="AF607" s="177" t="s">
        <v>79</v>
      </c>
      <c r="AG607" s="187" t="s">
        <v>33</v>
      </c>
      <c r="AH607" s="187" t="s">
        <v>180</v>
      </c>
      <c r="AI607" s="187" t="s">
        <v>165</v>
      </c>
      <c r="AJ607" s="177"/>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c r="KJ607" s="1"/>
      <c r="KK607" s="1"/>
      <c r="KL607" s="1"/>
      <c r="KM607" s="1"/>
      <c r="KN607" s="1"/>
      <c r="KO607" s="1"/>
      <c r="KP607" s="1"/>
      <c r="KQ607" s="1"/>
      <c r="KR607" s="1"/>
      <c r="KS607" s="1"/>
      <c r="KT607" s="1"/>
      <c r="KU607" s="1"/>
      <c r="KV607" s="1"/>
      <c r="KW607" s="1"/>
      <c r="KX607" s="1"/>
      <c r="KY607" s="1"/>
      <c r="KZ607" s="1"/>
      <c r="LA607" s="1"/>
      <c r="LB607" s="1"/>
      <c r="LC607" s="1"/>
      <c r="LD607" s="1"/>
      <c r="LE607" s="1"/>
      <c r="LF607" s="1"/>
      <c r="LG607" s="1"/>
      <c r="LH607" s="1"/>
      <c r="LI607" s="1"/>
      <c r="LJ607" s="1"/>
      <c r="LK607" s="1"/>
      <c r="LL607" s="1"/>
      <c r="LM607" s="1"/>
      <c r="LN607" s="1"/>
      <c r="LO607" s="1"/>
      <c r="LP607" s="1"/>
      <c r="LQ607" s="1"/>
      <c r="LR607" s="1"/>
      <c r="LS607" s="1"/>
      <c r="LT607" s="1"/>
      <c r="LU607" s="1"/>
      <c r="LV607" s="1"/>
      <c r="LW607" s="1"/>
      <c r="LX607" s="1"/>
      <c r="LY607" s="1"/>
      <c r="LZ607" s="1"/>
      <c r="MA607" s="1"/>
      <c r="MB607" s="1"/>
      <c r="MC607" s="1"/>
      <c r="MD607" s="1"/>
      <c r="ME607" s="1"/>
      <c r="MF607" s="1"/>
      <c r="MG607" s="1"/>
      <c r="MH607" s="1"/>
      <c r="MI607" s="1"/>
      <c r="MJ607" s="1"/>
      <c r="MK607" s="1"/>
      <c r="ML607" s="1"/>
      <c r="MM607" s="1"/>
      <c r="MN607" s="1"/>
      <c r="MO607" s="1"/>
      <c r="MP607" s="1"/>
      <c r="MQ607" s="1"/>
      <c r="MR607" s="1"/>
      <c r="MS607" s="1"/>
      <c r="MT607" s="1"/>
      <c r="MU607" s="1"/>
      <c r="MV607" s="1"/>
      <c r="MW607" s="1"/>
      <c r="MX607" s="1"/>
      <c r="MY607" s="1"/>
      <c r="MZ607" s="1"/>
      <c r="NA607" s="1"/>
      <c r="NB607" s="1"/>
      <c r="NC607" s="1"/>
      <c r="ND607" s="1"/>
      <c r="NE607" s="1"/>
      <c r="NF607" s="1"/>
      <c r="NG607" s="1"/>
      <c r="NH607" s="1"/>
      <c r="NI607" s="1"/>
      <c r="NJ607" s="1"/>
      <c r="NK607" s="1"/>
      <c r="NL607" s="1"/>
      <c r="NM607" s="1"/>
      <c r="NN607" s="1"/>
      <c r="NO607" s="1"/>
      <c r="NP607" s="1"/>
      <c r="NQ607" s="1"/>
      <c r="NR607" s="1"/>
      <c r="NS607" s="1"/>
      <c r="NT607" s="1"/>
      <c r="NU607" s="1"/>
      <c r="NV607" s="1"/>
      <c r="NW607" s="1"/>
      <c r="NX607" s="1"/>
      <c r="NY607" s="1"/>
      <c r="NZ607" s="1"/>
      <c r="OA607" s="1"/>
      <c r="OB607" s="1"/>
      <c r="OC607" s="1"/>
      <c r="OD607" s="1"/>
      <c r="OE607" s="1"/>
      <c r="OF607" s="1"/>
      <c r="OG607" s="1"/>
      <c r="OH607" s="1"/>
      <c r="OI607" s="1"/>
      <c r="OJ607" s="1"/>
      <c r="OK607" s="1"/>
      <c r="OL607" s="1"/>
      <c r="OM607" s="1"/>
      <c r="ON607" s="1"/>
      <c r="OO607" s="1"/>
      <c r="OP607" s="1"/>
      <c r="OQ607" s="1"/>
      <c r="OR607" s="1"/>
      <c r="OS607" s="1"/>
      <c r="OT607" s="1"/>
      <c r="OU607" s="1"/>
      <c r="OV607" s="1"/>
      <c r="OW607" s="1"/>
      <c r="OX607" s="1"/>
      <c r="OY607" s="1"/>
      <c r="OZ607" s="1"/>
      <c r="PA607" s="1"/>
      <c r="PB607" s="1"/>
      <c r="PC607" s="1"/>
      <c r="PD607" s="1"/>
      <c r="PE607" s="1"/>
      <c r="PF607" s="1"/>
      <c r="PG607" s="1"/>
      <c r="PH607" s="1"/>
      <c r="PI607" s="1"/>
      <c r="PJ607" s="1"/>
      <c r="PK607" s="1"/>
      <c r="PL607" s="1"/>
      <c r="PM607" s="1"/>
      <c r="PN607" s="1"/>
      <c r="PO607" s="1"/>
      <c r="PP607" s="1"/>
      <c r="PQ607" s="1"/>
      <c r="PR607" s="1"/>
      <c r="PS607" s="1"/>
      <c r="PT607" s="1"/>
      <c r="PU607" s="1"/>
      <c r="PV607" s="1"/>
      <c r="PW607" s="1"/>
      <c r="PX607" s="1"/>
      <c r="PY607" s="1"/>
      <c r="PZ607" s="1"/>
    </row>
    <row r="608" spans="1:442" s="80" customFormat="1" ht="56.5" customHeight="1" x14ac:dyDescent="0.3">
      <c r="A608" s="36"/>
      <c r="B608" s="177"/>
      <c r="C608" s="177"/>
      <c r="D608" s="177"/>
      <c r="E608" s="176"/>
      <c r="F608" s="176"/>
      <c r="G608" s="176"/>
      <c r="H608" s="177"/>
      <c r="I608" s="177"/>
      <c r="J608" s="12" t="s">
        <v>111</v>
      </c>
      <c r="K608" s="8" t="s">
        <v>112</v>
      </c>
      <c r="L608" s="8" t="s">
        <v>85</v>
      </c>
      <c r="M608" s="8">
        <v>4</v>
      </c>
      <c r="N608" s="187"/>
      <c r="O608" s="177"/>
      <c r="P608" s="177"/>
      <c r="Q608" s="177"/>
      <c r="R608" s="180"/>
      <c r="S608" s="180"/>
      <c r="T608" s="182"/>
      <c r="U608" s="182"/>
      <c r="V608" s="185"/>
      <c r="W608" s="185"/>
      <c r="X608" s="185"/>
      <c r="Y608" s="185"/>
      <c r="Z608" s="185"/>
      <c r="AA608" s="185"/>
      <c r="AB608" s="185"/>
      <c r="AC608" s="187"/>
      <c r="AD608" s="190"/>
      <c r="AE608" s="190"/>
      <c r="AF608" s="177"/>
      <c r="AG608" s="187"/>
      <c r="AH608" s="187"/>
      <c r="AI608" s="187"/>
      <c r="AJ608" s="177"/>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c r="KJ608" s="1"/>
      <c r="KK608" s="1"/>
      <c r="KL608" s="1"/>
      <c r="KM608" s="1"/>
      <c r="KN608" s="1"/>
      <c r="KO608" s="1"/>
      <c r="KP608" s="1"/>
      <c r="KQ608" s="1"/>
      <c r="KR608" s="1"/>
      <c r="KS608" s="1"/>
      <c r="KT608" s="1"/>
      <c r="KU608" s="1"/>
      <c r="KV608" s="1"/>
      <c r="KW608" s="1"/>
      <c r="KX608" s="1"/>
      <c r="KY608" s="1"/>
      <c r="KZ608" s="1"/>
      <c r="LA608" s="1"/>
      <c r="LB608" s="1"/>
      <c r="LC608" s="1"/>
      <c r="LD608" s="1"/>
      <c r="LE608" s="1"/>
      <c r="LF608" s="1"/>
      <c r="LG608" s="1"/>
      <c r="LH608" s="1"/>
      <c r="LI608" s="1"/>
      <c r="LJ608" s="1"/>
      <c r="LK608" s="1"/>
      <c r="LL608" s="1"/>
      <c r="LM608" s="1"/>
      <c r="LN608" s="1"/>
      <c r="LO608" s="1"/>
      <c r="LP608" s="1"/>
      <c r="LQ608" s="1"/>
      <c r="LR608" s="1"/>
      <c r="LS608" s="1"/>
      <c r="LT608" s="1"/>
      <c r="LU608" s="1"/>
      <c r="LV608" s="1"/>
      <c r="LW608" s="1"/>
      <c r="LX608" s="1"/>
      <c r="LY608" s="1"/>
      <c r="LZ608" s="1"/>
      <c r="MA608" s="1"/>
      <c r="MB608" s="1"/>
      <c r="MC608" s="1"/>
      <c r="MD608" s="1"/>
      <c r="ME608" s="1"/>
      <c r="MF608" s="1"/>
      <c r="MG608" s="1"/>
      <c r="MH608" s="1"/>
      <c r="MI608" s="1"/>
      <c r="MJ608" s="1"/>
      <c r="MK608" s="1"/>
      <c r="ML608" s="1"/>
      <c r="MM608" s="1"/>
      <c r="MN608" s="1"/>
      <c r="MO608" s="1"/>
      <c r="MP608" s="1"/>
      <c r="MQ608" s="1"/>
      <c r="MR608" s="1"/>
      <c r="MS608" s="1"/>
      <c r="MT608" s="1"/>
      <c r="MU608" s="1"/>
      <c r="MV608" s="1"/>
      <c r="MW608" s="1"/>
      <c r="MX608" s="1"/>
      <c r="MY608" s="1"/>
      <c r="MZ608" s="1"/>
      <c r="NA608" s="1"/>
      <c r="NB608" s="1"/>
      <c r="NC608" s="1"/>
      <c r="ND608" s="1"/>
      <c r="NE608" s="1"/>
      <c r="NF608" s="1"/>
      <c r="NG608" s="1"/>
      <c r="NH608" s="1"/>
      <c r="NI608" s="1"/>
      <c r="NJ608" s="1"/>
      <c r="NK608" s="1"/>
      <c r="NL608" s="1"/>
      <c r="NM608" s="1"/>
      <c r="NN608" s="1"/>
      <c r="NO608" s="1"/>
      <c r="NP608" s="1"/>
      <c r="NQ608" s="1"/>
      <c r="NR608" s="1"/>
      <c r="NS608" s="1"/>
      <c r="NT608" s="1"/>
      <c r="NU608" s="1"/>
      <c r="NV608" s="1"/>
      <c r="NW608" s="1"/>
      <c r="NX608" s="1"/>
      <c r="NY608" s="1"/>
      <c r="NZ608" s="1"/>
      <c r="OA608" s="1"/>
      <c r="OB608" s="1"/>
      <c r="OC608" s="1"/>
      <c r="OD608" s="1"/>
      <c r="OE608" s="1"/>
      <c r="OF608" s="1"/>
      <c r="OG608" s="1"/>
      <c r="OH608" s="1"/>
      <c r="OI608" s="1"/>
      <c r="OJ608" s="1"/>
      <c r="OK608" s="1"/>
      <c r="OL608" s="1"/>
      <c r="OM608" s="1"/>
      <c r="ON608" s="1"/>
      <c r="OO608" s="1"/>
      <c r="OP608" s="1"/>
      <c r="OQ608" s="1"/>
      <c r="OR608" s="1"/>
      <c r="OS608" s="1"/>
      <c r="OT608" s="1"/>
      <c r="OU608" s="1"/>
      <c r="OV608" s="1"/>
      <c r="OW608" s="1"/>
      <c r="OX608" s="1"/>
      <c r="OY608" s="1"/>
      <c r="OZ608" s="1"/>
      <c r="PA608" s="1"/>
      <c r="PB608" s="1"/>
      <c r="PC608" s="1"/>
      <c r="PD608" s="1"/>
      <c r="PE608" s="1"/>
      <c r="PF608" s="1"/>
      <c r="PG608" s="1"/>
      <c r="PH608" s="1"/>
      <c r="PI608" s="1"/>
      <c r="PJ608" s="1"/>
      <c r="PK608" s="1"/>
      <c r="PL608" s="1"/>
      <c r="PM608" s="1"/>
      <c r="PN608" s="1"/>
      <c r="PO608" s="1"/>
      <c r="PP608" s="1"/>
      <c r="PQ608" s="1"/>
      <c r="PR608" s="1"/>
      <c r="PS608" s="1"/>
      <c r="PT608" s="1"/>
      <c r="PU608" s="1"/>
      <c r="PV608" s="1"/>
      <c r="PW608" s="1"/>
      <c r="PX608" s="1"/>
      <c r="PY608" s="1"/>
      <c r="PZ608" s="1"/>
    </row>
    <row r="609" spans="1:442" s="80" customFormat="1" ht="64.5" customHeight="1" x14ac:dyDescent="0.3">
      <c r="A609" s="36"/>
      <c r="B609" s="177"/>
      <c r="C609" s="177"/>
      <c r="D609" s="177"/>
      <c r="E609" s="176"/>
      <c r="F609" s="176"/>
      <c r="G609" s="176"/>
      <c r="H609" s="177"/>
      <c r="I609" s="177"/>
      <c r="J609" s="12" t="s">
        <v>127</v>
      </c>
      <c r="K609" s="8" t="s">
        <v>128</v>
      </c>
      <c r="L609" s="8" t="s">
        <v>85</v>
      </c>
      <c r="M609" s="53">
        <v>50</v>
      </c>
      <c r="N609" s="187"/>
      <c r="O609" s="177"/>
      <c r="P609" s="177"/>
      <c r="Q609" s="177"/>
      <c r="R609" s="180"/>
      <c r="S609" s="180"/>
      <c r="T609" s="182"/>
      <c r="U609" s="182"/>
      <c r="V609" s="185"/>
      <c r="W609" s="185"/>
      <c r="X609" s="185"/>
      <c r="Y609" s="185"/>
      <c r="Z609" s="185"/>
      <c r="AA609" s="185"/>
      <c r="AB609" s="185"/>
      <c r="AC609" s="187"/>
      <c r="AD609" s="190"/>
      <c r="AE609" s="190"/>
      <c r="AF609" s="177"/>
      <c r="AG609" s="187"/>
      <c r="AH609" s="187"/>
      <c r="AI609" s="187"/>
      <c r="AJ609" s="177"/>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c r="KJ609" s="1"/>
      <c r="KK609" s="1"/>
      <c r="KL609" s="1"/>
      <c r="KM609" s="1"/>
      <c r="KN609" s="1"/>
      <c r="KO609" s="1"/>
      <c r="KP609" s="1"/>
      <c r="KQ609" s="1"/>
      <c r="KR609" s="1"/>
      <c r="KS609" s="1"/>
      <c r="KT609" s="1"/>
      <c r="KU609" s="1"/>
      <c r="KV609" s="1"/>
      <c r="KW609" s="1"/>
      <c r="KX609" s="1"/>
      <c r="KY609" s="1"/>
      <c r="KZ609" s="1"/>
      <c r="LA609" s="1"/>
      <c r="LB609" s="1"/>
      <c r="LC609" s="1"/>
      <c r="LD609" s="1"/>
      <c r="LE609" s="1"/>
      <c r="LF609" s="1"/>
      <c r="LG609" s="1"/>
      <c r="LH609" s="1"/>
      <c r="LI609" s="1"/>
      <c r="LJ609" s="1"/>
      <c r="LK609" s="1"/>
      <c r="LL609" s="1"/>
      <c r="LM609" s="1"/>
      <c r="LN609" s="1"/>
      <c r="LO609" s="1"/>
      <c r="LP609" s="1"/>
      <c r="LQ609" s="1"/>
      <c r="LR609" s="1"/>
      <c r="LS609" s="1"/>
      <c r="LT609" s="1"/>
      <c r="LU609" s="1"/>
      <c r="LV609" s="1"/>
      <c r="LW609" s="1"/>
      <c r="LX609" s="1"/>
      <c r="LY609" s="1"/>
      <c r="LZ609" s="1"/>
      <c r="MA609" s="1"/>
      <c r="MB609" s="1"/>
      <c r="MC609" s="1"/>
      <c r="MD609" s="1"/>
      <c r="ME609" s="1"/>
      <c r="MF609" s="1"/>
      <c r="MG609" s="1"/>
      <c r="MH609" s="1"/>
      <c r="MI609" s="1"/>
      <c r="MJ609" s="1"/>
      <c r="MK609" s="1"/>
      <c r="ML609" s="1"/>
      <c r="MM609" s="1"/>
      <c r="MN609" s="1"/>
      <c r="MO609" s="1"/>
      <c r="MP609" s="1"/>
      <c r="MQ609" s="1"/>
      <c r="MR609" s="1"/>
      <c r="MS609" s="1"/>
      <c r="MT609" s="1"/>
      <c r="MU609" s="1"/>
      <c r="MV609" s="1"/>
      <c r="MW609" s="1"/>
      <c r="MX609" s="1"/>
      <c r="MY609" s="1"/>
      <c r="MZ609" s="1"/>
      <c r="NA609" s="1"/>
      <c r="NB609" s="1"/>
      <c r="NC609" s="1"/>
      <c r="ND609" s="1"/>
      <c r="NE609" s="1"/>
      <c r="NF609" s="1"/>
      <c r="NG609" s="1"/>
      <c r="NH609" s="1"/>
      <c r="NI609" s="1"/>
      <c r="NJ609" s="1"/>
      <c r="NK609" s="1"/>
      <c r="NL609" s="1"/>
      <c r="NM609" s="1"/>
      <c r="NN609" s="1"/>
      <c r="NO609" s="1"/>
      <c r="NP609" s="1"/>
      <c r="NQ609" s="1"/>
      <c r="NR609" s="1"/>
      <c r="NS609" s="1"/>
      <c r="NT609" s="1"/>
      <c r="NU609" s="1"/>
      <c r="NV609" s="1"/>
      <c r="NW609" s="1"/>
      <c r="NX609" s="1"/>
      <c r="NY609" s="1"/>
      <c r="NZ609" s="1"/>
      <c r="OA609" s="1"/>
      <c r="OB609" s="1"/>
      <c r="OC609" s="1"/>
      <c r="OD609" s="1"/>
      <c r="OE609" s="1"/>
      <c r="OF609" s="1"/>
      <c r="OG609" s="1"/>
      <c r="OH609" s="1"/>
      <c r="OI609" s="1"/>
      <c r="OJ609" s="1"/>
      <c r="OK609" s="1"/>
      <c r="OL609" s="1"/>
      <c r="OM609" s="1"/>
      <c r="ON609" s="1"/>
      <c r="OO609" s="1"/>
      <c r="OP609" s="1"/>
      <c r="OQ609" s="1"/>
      <c r="OR609" s="1"/>
      <c r="OS609" s="1"/>
      <c r="OT609" s="1"/>
      <c r="OU609" s="1"/>
      <c r="OV609" s="1"/>
      <c r="OW609" s="1"/>
      <c r="OX609" s="1"/>
      <c r="OY609" s="1"/>
      <c r="OZ609" s="1"/>
      <c r="PA609" s="1"/>
      <c r="PB609" s="1"/>
      <c r="PC609" s="1"/>
      <c r="PD609" s="1"/>
      <c r="PE609" s="1"/>
      <c r="PF609" s="1"/>
      <c r="PG609" s="1"/>
      <c r="PH609" s="1"/>
      <c r="PI609" s="1"/>
      <c r="PJ609" s="1"/>
      <c r="PK609" s="1"/>
      <c r="PL609" s="1"/>
      <c r="PM609" s="1"/>
      <c r="PN609" s="1"/>
      <c r="PO609" s="1"/>
      <c r="PP609" s="1"/>
      <c r="PQ609" s="1"/>
      <c r="PR609" s="1"/>
      <c r="PS609" s="1"/>
      <c r="PT609" s="1"/>
      <c r="PU609" s="1"/>
      <c r="PV609" s="1"/>
      <c r="PW609" s="1"/>
      <c r="PX609" s="1"/>
      <c r="PY609" s="1"/>
      <c r="PZ609" s="1"/>
    </row>
    <row r="610" spans="1:442" s="80" customFormat="1" ht="91" x14ac:dyDescent="0.3">
      <c r="A610" s="36"/>
      <c r="B610" s="177" t="s">
        <v>602</v>
      </c>
      <c r="C610" s="177" t="s">
        <v>599</v>
      </c>
      <c r="D610" s="177" t="s">
        <v>106</v>
      </c>
      <c r="E610" s="176" t="s">
        <v>67</v>
      </c>
      <c r="F610" s="176" t="s">
        <v>134</v>
      </c>
      <c r="G610" s="176" t="s">
        <v>147</v>
      </c>
      <c r="H610" s="177" t="s">
        <v>70</v>
      </c>
      <c r="I610" s="177" t="s">
        <v>79</v>
      </c>
      <c r="J610" s="12" t="s">
        <v>215</v>
      </c>
      <c r="K610" s="8" t="s">
        <v>107</v>
      </c>
      <c r="L610" s="8" t="s">
        <v>86</v>
      </c>
      <c r="M610" s="8">
        <v>40</v>
      </c>
      <c r="N610" s="187" t="s">
        <v>108</v>
      </c>
      <c r="O610" s="177" t="s">
        <v>603</v>
      </c>
      <c r="P610" s="177" t="s">
        <v>75</v>
      </c>
      <c r="Q610" s="177" t="s">
        <v>76</v>
      </c>
      <c r="R610" s="180" t="s">
        <v>77</v>
      </c>
      <c r="S610" s="180" t="s">
        <v>109</v>
      </c>
      <c r="T610" s="182">
        <f>V610+Y610</f>
        <v>57158.049999999996</v>
      </c>
      <c r="U610" s="182" t="s">
        <v>79</v>
      </c>
      <c r="V610" s="185">
        <v>48584.34</v>
      </c>
      <c r="W610" s="185" t="s">
        <v>98</v>
      </c>
      <c r="X610" s="185" t="s">
        <v>79</v>
      </c>
      <c r="Y610" s="185">
        <v>8573.7099999999991</v>
      </c>
      <c r="Z610" s="185" t="s">
        <v>98</v>
      </c>
      <c r="AA610" s="185" t="s">
        <v>79</v>
      </c>
      <c r="AB610" s="185">
        <v>12662.01</v>
      </c>
      <c r="AC610" s="187" t="s">
        <v>149</v>
      </c>
      <c r="AD610" s="190" t="s">
        <v>79</v>
      </c>
      <c r="AE610" s="190">
        <f>V610+Y610</f>
        <v>57158.049999999996</v>
      </c>
      <c r="AF610" s="177" t="s">
        <v>79</v>
      </c>
      <c r="AG610" s="187" t="s">
        <v>33</v>
      </c>
      <c r="AH610" s="187" t="s">
        <v>180</v>
      </c>
      <c r="AI610" s="187" t="s">
        <v>165</v>
      </c>
      <c r="AJ610" s="177"/>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c r="KJ610" s="1"/>
      <c r="KK610" s="1"/>
      <c r="KL610" s="1"/>
      <c r="KM610" s="1"/>
      <c r="KN610" s="1"/>
      <c r="KO610" s="1"/>
      <c r="KP610" s="1"/>
      <c r="KQ610" s="1"/>
      <c r="KR610" s="1"/>
      <c r="KS610" s="1"/>
      <c r="KT610" s="1"/>
      <c r="KU610" s="1"/>
      <c r="KV610" s="1"/>
      <c r="KW610" s="1"/>
      <c r="KX610" s="1"/>
      <c r="KY610" s="1"/>
      <c r="KZ610" s="1"/>
      <c r="LA610" s="1"/>
      <c r="LB610" s="1"/>
      <c r="LC610" s="1"/>
      <c r="LD610" s="1"/>
      <c r="LE610" s="1"/>
      <c r="LF610" s="1"/>
      <c r="LG610" s="1"/>
      <c r="LH610" s="1"/>
      <c r="LI610" s="1"/>
      <c r="LJ610" s="1"/>
      <c r="LK610" s="1"/>
      <c r="LL610" s="1"/>
      <c r="LM610" s="1"/>
      <c r="LN610" s="1"/>
      <c r="LO610" s="1"/>
      <c r="LP610" s="1"/>
      <c r="LQ610" s="1"/>
      <c r="LR610" s="1"/>
      <c r="LS610" s="1"/>
      <c r="LT610" s="1"/>
      <c r="LU610" s="1"/>
      <c r="LV610" s="1"/>
      <c r="LW610" s="1"/>
      <c r="LX610" s="1"/>
      <c r="LY610" s="1"/>
      <c r="LZ610" s="1"/>
      <c r="MA610" s="1"/>
      <c r="MB610" s="1"/>
      <c r="MC610" s="1"/>
      <c r="MD610" s="1"/>
      <c r="ME610" s="1"/>
      <c r="MF610" s="1"/>
      <c r="MG610" s="1"/>
      <c r="MH610" s="1"/>
      <c r="MI610" s="1"/>
      <c r="MJ610" s="1"/>
      <c r="MK610" s="1"/>
      <c r="ML610" s="1"/>
      <c r="MM610" s="1"/>
      <c r="MN610" s="1"/>
      <c r="MO610" s="1"/>
      <c r="MP610" s="1"/>
      <c r="MQ610" s="1"/>
      <c r="MR610" s="1"/>
      <c r="MS610" s="1"/>
      <c r="MT610" s="1"/>
      <c r="MU610" s="1"/>
      <c r="MV610" s="1"/>
      <c r="MW610" s="1"/>
      <c r="MX610" s="1"/>
      <c r="MY610" s="1"/>
      <c r="MZ610" s="1"/>
      <c r="NA610" s="1"/>
      <c r="NB610" s="1"/>
      <c r="NC610" s="1"/>
      <c r="ND610" s="1"/>
      <c r="NE610" s="1"/>
      <c r="NF610" s="1"/>
      <c r="NG610" s="1"/>
      <c r="NH610" s="1"/>
      <c r="NI610" s="1"/>
      <c r="NJ610" s="1"/>
      <c r="NK610" s="1"/>
      <c r="NL610" s="1"/>
      <c r="NM610" s="1"/>
      <c r="NN610" s="1"/>
      <c r="NO610" s="1"/>
      <c r="NP610" s="1"/>
      <c r="NQ610" s="1"/>
      <c r="NR610" s="1"/>
      <c r="NS610" s="1"/>
      <c r="NT610" s="1"/>
      <c r="NU610" s="1"/>
      <c r="NV610" s="1"/>
      <c r="NW610" s="1"/>
      <c r="NX610" s="1"/>
      <c r="NY610" s="1"/>
      <c r="NZ610" s="1"/>
      <c r="OA610" s="1"/>
      <c r="OB610" s="1"/>
      <c r="OC610" s="1"/>
      <c r="OD610" s="1"/>
      <c r="OE610" s="1"/>
      <c r="OF610" s="1"/>
      <c r="OG610" s="1"/>
      <c r="OH610" s="1"/>
      <c r="OI610" s="1"/>
      <c r="OJ610" s="1"/>
      <c r="OK610" s="1"/>
      <c r="OL610" s="1"/>
      <c r="OM610" s="1"/>
      <c r="ON610" s="1"/>
      <c r="OO610" s="1"/>
      <c r="OP610" s="1"/>
      <c r="OQ610" s="1"/>
      <c r="OR610" s="1"/>
      <c r="OS610" s="1"/>
      <c r="OT610" s="1"/>
      <c r="OU610" s="1"/>
      <c r="OV610" s="1"/>
      <c r="OW610" s="1"/>
      <c r="OX610" s="1"/>
      <c r="OY610" s="1"/>
      <c r="OZ610" s="1"/>
      <c r="PA610" s="1"/>
      <c r="PB610" s="1"/>
      <c r="PC610" s="1"/>
      <c r="PD610" s="1"/>
      <c r="PE610" s="1"/>
      <c r="PF610" s="1"/>
      <c r="PG610" s="1"/>
      <c r="PH610" s="1"/>
      <c r="PI610" s="1"/>
      <c r="PJ610" s="1"/>
      <c r="PK610" s="1"/>
      <c r="PL610" s="1"/>
      <c r="PM610" s="1"/>
      <c r="PN610" s="1"/>
      <c r="PO610" s="1"/>
      <c r="PP610" s="1"/>
      <c r="PQ610" s="1"/>
      <c r="PR610" s="1"/>
      <c r="PS610" s="1"/>
      <c r="PT610" s="1"/>
      <c r="PU610" s="1"/>
      <c r="PV610" s="1"/>
      <c r="PW610" s="1"/>
      <c r="PX610" s="1"/>
      <c r="PY610" s="1"/>
      <c r="PZ610" s="1"/>
    </row>
    <row r="611" spans="1:442" s="80" customFormat="1" ht="56.5" customHeight="1" x14ac:dyDescent="0.3">
      <c r="A611" s="36"/>
      <c r="B611" s="177"/>
      <c r="C611" s="177"/>
      <c r="D611" s="177"/>
      <c r="E611" s="176"/>
      <c r="F611" s="176"/>
      <c r="G611" s="176"/>
      <c r="H611" s="177"/>
      <c r="I611" s="177"/>
      <c r="J611" s="12" t="s">
        <v>111</v>
      </c>
      <c r="K611" s="8" t="s">
        <v>112</v>
      </c>
      <c r="L611" s="8" t="s">
        <v>85</v>
      </c>
      <c r="M611" s="8">
        <v>3</v>
      </c>
      <c r="N611" s="187"/>
      <c r="O611" s="177"/>
      <c r="P611" s="177"/>
      <c r="Q611" s="177"/>
      <c r="R611" s="180"/>
      <c r="S611" s="180"/>
      <c r="T611" s="182"/>
      <c r="U611" s="182"/>
      <c r="V611" s="185"/>
      <c r="W611" s="185"/>
      <c r="X611" s="185"/>
      <c r="Y611" s="185"/>
      <c r="Z611" s="185"/>
      <c r="AA611" s="185"/>
      <c r="AB611" s="185"/>
      <c r="AC611" s="187"/>
      <c r="AD611" s="190"/>
      <c r="AE611" s="190"/>
      <c r="AF611" s="177"/>
      <c r="AG611" s="187"/>
      <c r="AH611" s="187"/>
      <c r="AI611" s="187"/>
      <c r="AJ611" s="177"/>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c r="KJ611" s="1"/>
      <c r="KK611" s="1"/>
      <c r="KL611" s="1"/>
      <c r="KM611" s="1"/>
      <c r="KN611" s="1"/>
      <c r="KO611" s="1"/>
      <c r="KP611" s="1"/>
      <c r="KQ611" s="1"/>
      <c r="KR611" s="1"/>
      <c r="KS611" s="1"/>
      <c r="KT611" s="1"/>
      <c r="KU611" s="1"/>
      <c r="KV611" s="1"/>
      <c r="KW611" s="1"/>
      <c r="KX611" s="1"/>
      <c r="KY611" s="1"/>
      <c r="KZ611" s="1"/>
      <c r="LA611" s="1"/>
      <c r="LB611" s="1"/>
      <c r="LC611" s="1"/>
      <c r="LD611" s="1"/>
      <c r="LE611" s="1"/>
      <c r="LF611" s="1"/>
      <c r="LG611" s="1"/>
      <c r="LH611" s="1"/>
      <c r="LI611" s="1"/>
      <c r="LJ611" s="1"/>
      <c r="LK611" s="1"/>
      <c r="LL611" s="1"/>
      <c r="LM611" s="1"/>
      <c r="LN611" s="1"/>
      <c r="LO611" s="1"/>
      <c r="LP611" s="1"/>
      <c r="LQ611" s="1"/>
      <c r="LR611" s="1"/>
      <c r="LS611" s="1"/>
      <c r="LT611" s="1"/>
      <c r="LU611" s="1"/>
      <c r="LV611" s="1"/>
      <c r="LW611" s="1"/>
      <c r="LX611" s="1"/>
      <c r="LY611" s="1"/>
      <c r="LZ611" s="1"/>
      <c r="MA611" s="1"/>
      <c r="MB611" s="1"/>
      <c r="MC611" s="1"/>
      <c r="MD611" s="1"/>
      <c r="ME611" s="1"/>
      <c r="MF611" s="1"/>
      <c r="MG611" s="1"/>
      <c r="MH611" s="1"/>
      <c r="MI611" s="1"/>
      <c r="MJ611" s="1"/>
      <c r="MK611" s="1"/>
      <c r="ML611" s="1"/>
      <c r="MM611" s="1"/>
      <c r="MN611" s="1"/>
      <c r="MO611" s="1"/>
      <c r="MP611" s="1"/>
      <c r="MQ611" s="1"/>
      <c r="MR611" s="1"/>
      <c r="MS611" s="1"/>
      <c r="MT611" s="1"/>
      <c r="MU611" s="1"/>
      <c r="MV611" s="1"/>
      <c r="MW611" s="1"/>
      <c r="MX611" s="1"/>
      <c r="MY611" s="1"/>
      <c r="MZ611" s="1"/>
      <c r="NA611" s="1"/>
      <c r="NB611" s="1"/>
      <c r="NC611" s="1"/>
      <c r="ND611" s="1"/>
      <c r="NE611" s="1"/>
      <c r="NF611" s="1"/>
      <c r="NG611" s="1"/>
      <c r="NH611" s="1"/>
      <c r="NI611" s="1"/>
      <c r="NJ611" s="1"/>
      <c r="NK611" s="1"/>
      <c r="NL611" s="1"/>
      <c r="NM611" s="1"/>
      <c r="NN611" s="1"/>
      <c r="NO611" s="1"/>
      <c r="NP611" s="1"/>
      <c r="NQ611" s="1"/>
      <c r="NR611" s="1"/>
      <c r="NS611" s="1"/>
      <c r="NT611" s="1"/>
      <c r="NU611" s="1"/>
      <c r="NV611" s="1"/>
      <c r="NW611" s="1"/>
      <c r="NX611" s="1"/>
      <c r="NY611" s="1"/>
      <c r="NZ611" s="1"/>
      <c r="OA611" s="1"/>
      <c r="OB611" s="1"/>
      <c r="OC611" s="1"/>
      <c r="OD611" s="1"/>
      <c r="OE611" s="1"/>
      <c r="OF611" s="1"/>
      <c r="OG611" s="1"/>
      <c r="OH611" s="1"/>
      <c r="OI611" s="1"/>
      <c r="OJ611" s="1"/>
      <c r="OK611" s="1"/>
      <c r="OL611" s="1"/>
      <c r="OM611" s="1"/>
      <c r="ON611" s="1"/>
      <c r="OO611" s="1"/>
      <c r="OP611" s="1"/>
      <c r="OQ611" s="1"/>
      <c r="OR611" s="1"/>
      <c r="OS611" s="1"/>
      <c r="OT611" s="1"/>
      <c r="OU611" s="1"/>
      <c r="OV611" s="1"/>
      <c r="OW611" s="1"/>
      <c r="OX611" s="1"/>
      <c r="OY611" s="1"/>
      <c r="OZ611" s="1"/>
      <c r="PA611" s="1"/>
      <c r="PB611" s="1"/>
      <c r="PC611" s="1"/>
      <c r="PD611" s="1"/>
      <c r="PE611" s="1"/>
      <c r="PF611" s="1"/>
      <c r="PG611" s="1"/>
      <c r="PH611" s="1"/>
      <c r="PI611" s="1"/>
      <c r="PJ611" s="1"/>
      <c r="PK611" s="1"/>
      <c r="PL611" s="1"/>
      <c r="PM611" s="1"/>
      <c r="PN611" s="1"/>
      <c r="PO611" s="1"/>
      <c r="PP611" s="1"/>
      <c r="PQ611" s="1"/>
      <c r="PR611" s="1"/>
      <c r="PS611" s="1"/>
      <c r="PT611" s="1"/>
      <c r="PU611" s="1"/>
      <c r="PV611" s="1"/>
      <c r="PW611" s="1"/>
      <c r="PX611" s="1"/>
      <c r="PY611" s="1"/>
      <c r="PZ611" s="1"/>
    </row>
    <row r="612" spans="1:442" s="80" customFormat="1" ht="64.5" customHeight="1" x14ac:dyDescent="0.3">
      <c r="A612" s="36"/>
      <c r="B612" s="177"/>
      <c r="C612" s="177"/>
      <c r="D612" s="177"/>
      <c r="E612" s="176"/>
      <c r="F612" s="176"/>
      <c r="G612" s="176"/>
      <c r="H612" s="177"/>
      <c r="I612" s="177"/>
      <c r="J612" s="12" t="s">
        <v>127</v>
      </c>
      <c r="K612" s="8" t="s">
        <v>128</v>
      </c>
      <c r="L612" s="8" t="s">
        <v>85</v>
      </c>
      <c r="M612" s="53">
        <v>66</v>
      </c>
      <c r="N612" s="187"/>
      <c r="O612" s="177"/>
      <c r="P612" s="177"/>
      <c r="Q612" s="177"/>
      <c r="R612" s="180"/>
      <c r="S612" s="180"/>
      <c r="T612" s="182"/>
      <c r="U612" s="182"/>
      <c r="V612" s="185"/>
      <c r="W612" s="185"/>
      <c r="X612" s="185"/>
      <c r="Y612" s="185"/>
      <c r="Z612" s="185"/>
      <c r="AA612" s="185"/>
      <c r="AB612" s="185"/>
      <c r="AC612" s="187"/>
      <c r="AD612" s="190"/>
      <c r="AE612" s="190"/>
      <c r="AF612" s="177"/>
      <c r="AG612" s="187"/>
      <c r="AH612" s="187"/>
      <c r="AI612" s="187"/>
      <c r="AJ612" s="177"/>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c r="KJ612" s="1"/>
      <c r="KK612" s="1"/>
      <c r="KL612" s="1"/>
      <c r="KM612" s="1"/>
      <c r="KN612" s="1"/>
      <c r="KO612" s="1"/>
      <c r="KP612" s="1"/>
      <c r="KQ612" s="1"/>
      <c r="KR612" s="1"/>
      <c r="KS612" s="1"/>
      <c r="KT612" s="1"/>
      <c r="KU612" s="1"/>
      <c r="KV612" s="1"/>
      <c r="KW612" s="1"/>
      <c r="KX612" s="1"/>
      <c r="KY612" s="1"/>
      <c r="KZ612" s="1"/>
      <c r="LA612" s="1"/>
      <c r="LB612" s="1"/>
      <c r="LC612" s="1"/>
      <c r="LD612" s="1"/>
      <c r="LE612" s="1"/>
      <c r="LF612" s="1"/>
      <c r="LG612" s="1"/>
      <c r="LH612" s="1"/>
      <c r="LI612" s="1"/>
      <c r="LJ612" s="1"/>
      <c r="LK612" s="1"/>
      <c r="LL612" s="1"/>
      <c r="LM612" s="1"/>
      <c r="LN612" s="1"/>
      <c r="LO612" s="1"/>
      <c r="LP612" s="1"/>
      <c r="LQ612" s="1"/>
      <c r="LR612" s="1"/>
      <c r="LS612" s="1"/>
      <c r="LT612" s="1"/>
      <c r="LU612" s="1"/>
      <c r="LV612" s="1"/>
      <c r="LW612" s="1"/>
      <c r="LX612" s="1"/>
      <c r="LY612" s="1"/>
      <c r="LZ612" s="1"/>
      <c r="MA612" s="1"/>
      <c r="MB612" s="1"/>
      <c r="MC612" s="1"/>
      <c r="MD612" s="1"/>
      <c r="ME612" s="1"/>
      <c r="MF612" s="1"/>
      <c r="MG612" s="1"/>
      <c r="MH612" s="1"/>
      <c r="MI612" s="1"/>
      <c r="MJ612" s="1"/>
      <c r="MK612" s="1"/>
      <c r="ML612" s="1"/>
      <c r="MM612" s="1"/>
      <c r="MN612" s="1"/>
      <c r="MO612" s="1"/>
      <c r="MP612" s="1"/>
      <c r="MQ612" s="1"/>
      <c r="MR612" s="1"/>
      <c r="MS612" s="1"/>
      <c r="MT612" s="1"/>
      <c r="MU612" s="1"/>
      <c r="MV612" s="1"/>
      <c r="MW612" s="1"/>
      <c r="MX612" s="1"/>
      <c r="MY612" s="1"/>
      <c r="MZ612" s="1"/>
      <c r="NA612" s="1"/>
      <c r="NB612" s="1"/>
      <c r="NC612" s="1"/>
      <c r="ND612" s="1"/>
      <c r="NE612" s="1"/>
      <c r="NF612" s="1"/>
      <c r="NG612" s="1"/>
      <c r="NH612" s="1"/>
      <c r="NI612" s="1"/>
      <c r="NJ612" s="1"/>
      <c r="NK612" s="1"/>
      <c r="NL612" s="1"/>
      <c r="NM612" s="1"/>
      <c r="NN612" s="1"/>
      <c r="NO612" s="1"/>
      <c r="NP612" s="1"/>
      <c r="NQ612" s="1"/>
      <c r="NR612" s="1"/>
      <c r="NS612" s="1"/>
      <c r="NT612" s="1"/>
      <c r="NU612" s="1"/>
      <c r="NV612" s="1"/>
      <c r="NW612" s="1"/>
      <c r="NX612" s="1"/>
      <c r="NY612" s="1"/>
      <c r="NZ612" s="1"/>
      <c r="OA612" s="1"/>
      <c r="OB612" s="1"/>
      <c r="OC612" s="1"/>
      <c r="OD612" s="1"/>
      <c r="OE612" s="1"/>
      <c r="OF612" s="1"/>
      <c r="OG612" s="1"/>
      <c r="OH612" s="1"/>
      <c r="OI612" s="1"/>
      <c r="OJ612" s="1"/>
      <c r="OK612" s="1"/>
      <c r="OL612" s="1"/>
      <c r="OM612" s="1"/>
      <c r="ON612" s="1"/>
      <c r="OO612" s="1"/>
      <c r="OP612" s="1"/>
      <c r="OQ612" s="1"/>
      <c r="OR612" s="1"/>
      <c r="OS612" s="1"/>
      <c r="OT612" s="1"/>
      <c r="OU612" s="1"/>
      <c r="OV612" s="1"/>
      <c r="OW612" s="1"/>
      <c r="OX612" s="1"/>
      <c r="OY612" s="1"/>
      <c r="OZ612" s="1"/>
      <c r="PA612" s="1"/>
      <c r="PB612" s="1"/>
      <c r="PC612" s="1"/>
      <c r="PD612" s="1"/>
      <c r="PE612" s="1"/>
      <c r="PF612" s="1"/>
      <c r="PG612" s="1"/>
      <c r="PH612" s="1"/>
      <c r="PI612" s="1"/>
      <c r="PJ612" s="1"/>
      <c r="PK612" s="1"/>
      <c r="PL612" s="1"/>
      <c r="PM612" s="1"/>
      <c r="PN612" s="1"/>
      <c r="PO612" s="1"/>
      <c r="PP612" s="1"/>
      <c r="PQ612" s="1"/>
      <c r="PR612" s="1"/>
      <c r="PS612" s="1"/>
      <c r="PT612" s="1"/>
      <c r="PU612" s="1"/>
      <c r="PV612" s="1"/>
      <c r="PW612" s="1"/>
      <c r="PX612" s="1"/>
      <c r="PY612" s="1"/>
      <c r="PZ612" s="1"/>
    </row>
    <row r="613" spans="1:442" s="80" customFormat="1" ht="91" x14ac:dyDescent="0.3">
      <c r="A613" s="36"/>
      <c r="B613" s="177" t="s">
        <v>604</v>
      </c>
      <c r="C613" s="177" t="s">
        <v>605</v>
      </c>
      <c r="D613" s="177" t="s">
        <v>106</v>
      </c>
      <c r="E613" s="176" t="s">
        <v>67</v>
      </c>
      <c r="F613" s="176" t="s">
        <v>134</v>
      </c>
      <c r="G613" s="176" t="s">
        <v>147</v>
      </c>
      <c r="H613" s="177" t="s">
        <v>70</v>
      </c>
      <c r="I613" s="177" t="s">
        <v>79</v>
      </c>
      <c r="J613" s="12" t="s">
        <v>215</v>
      </c>
      <c r="K613" s="8" t="s">
        <v>107</v>
      </c>
      <c r="L613" s="8" t="s">
        <v>86</v>
      </c>
      <c r="M613" s="8">
        <v>40</v>
      </c>
      <c r="N613" s="187" t="s">
        <v>108</v>
      </c>
      <c r="O613" s="177" t="s">
        <v>603</v>
      </c>
      <c r="P613" s="177" t="s">
        <v>75</v>
      </c>
      <c r="Q613" s="177" t="s">
        <v>76</v>
      </c>
      <c r="R613" s="180" t="s">
        <v>77</v>
      </c>
      <c r="S613" s="180" t="s">
        <v>109</v>
      </c>
      <c r="T613" s="182">
        <f>V613+Y613</f>
        <v>26163.43</v>
      </c>
      <c r="U613" s="182" t="s">
        <v>79</v>
      </c>
      <c r="V613" s="185">
        <v>22238.91</v>
      </c>
      <c r="W613" s="185" t="s">
        <v>98</v>
      </c>
      <c r="X613" s="185" t="s">
        <v>79</v>
      </c>
      <c r="Y613" s="185">
        <v>3924.52</v>
      </c>
      <c r="Z613" s="185" t="s">
        <v>98</v>
      </c>
      <c r="AA613" s="185" t="s">
        <v>79</v>
      </c>
      <c r="AB613" s="185">
        <v>8693.5400000000009</v>
      </c>
      <c r="AC613" s="187" t="s">
        <v>149</v>
      </c>
      <c r="AD613" s="190" t="s">
        <v>79</v>
      </c>
      <c r="AE613" s="190">
        <f>V613+Y613</f>
        <v>26163.43</v>
      </c>
      <c r="AF613" s="177" t="s">
        <v>79</v>
      </c>
      <c r="AG613" s="187" t="s">
        <v>33</v>
      </c>
      <c r="AH613" s="187" t="s">
        <v>180</v>
      </c>
      <c r="AI613" s="187" t="s">
        <v>165</v>
      </c>
      <c r="AJ613" s="177"/>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c r="KJ613" s="1"/>
      <c r="KK613" s="1"/>
      <c r="KL613" s="1"/>
      <c r="KM613" s="1"/>
      <c r="KN613" s="1"/>
      <c r="KO613" s="1"/>
      <c r="KP613" s="1"/>
      <c r="KQ613" s="1"/>
      <c r="KR613" s="1"/>
      <c r="KS613" s="1"/>
      <c r="KT613" s="1"/>
      <c r="KU613" s="1"/>
      <c r="KV613" s="1"/>
      <c r="KW613" s="1"/>
      <c r="KX613" s="1"/>
      <c r="KY613" s="1"/>
      <c r="KZ613" s="1"/>
      <c r="LA613" s="1"/>
      <c r="LB613" s="1"/>
      <c r="LC613" s="1"/>
      <c r="LD613" s="1"/>
      <c r="LE613" s="1"/>
      <c r="LF613" s="1"/>
      <c r="LG613" s="1"/>
      <c r="LH613" s="1"/>
      <c r="LI613" s="1"/>
      <c r="LJ613" s="1"/>
      <c r="LK613" s="1"/>
      <c r="LL613" s="1"/>
      <c r="LM613" s="1"/>
      <c r="LN613" s="1"/>
      <c r="LO613" s="1"/>
      <c r="LP613" s="1"/>
      <c r="LQ613" s="1"/>
      <c r="LR613" s="1"/>
      <c r="LS613" s="1"/>
      <c r="LT613" s="1"/>
      <c r="LU613" s="1"/>
      <c r="LV613" s="1"/>
      <c r="LW613" s="1"/>
      <c r="LX613" s="1"/>
      <c r="LY613" s="1"/>
      <c r="LZ613" s="1"/>
      <c r="MA613" s="1"/>
      <c r="MB613" s="1"/>
      <c r="MC613" s="1"/>
      <c r="MD613" s="1"/>
      <c r="ME613" s="1"/>
      <c r="MF613" s="1"/>
      <c r="MG613" s="1"/>
      <c r="MH613" s="1"/>
      <c r="MI613" s="1"/>
      <c r="MJ613" s="1"/>
      <c r="MK613" s="1"/>
      <c r="ML613" s="1"/>
      <c r="MM613" s="1"/>
      <c r="MN613" s="1"/>
      <c r="MO613" s="1"/>
      <c r="MP613" s="1"/>
      <c r="MQ613" s="1"/>
      <c r="MR613" s="1"/>
      <c r="MS613" s="1"/>
      <c r="MT613" s="1"/>
      <c r="MU613" s="1"/>
      <c r="MV613" s="1"/>
      <c r="MW613" s="1"/>
      <c r="MX613" s="1"/>
      <c r="MY613" s="1"/>
      <c r="MZ613" s="1"/>
      <c r="NA613" s="1"/>
      <c r="NB613" s="1"/>
      <c r="NC613" s="1"/>
      <c r="ND613" s="1"/>
      <c r="NE613" s="1"/>
      <c r="NF613" s="1"/>
      <c r="NG613" s="1"/>
      <c r="NH613" s="1"/>
      <c r="NI613" s="1"/>
      <c r="NJ613" s="1"/>
      <c r="NK613" s="1"/>
      <c r="NL613" s="1"/>
      <c r="NM613" s="1"/>
      <c r="NN613" s="1"/>
      <c r="NO613" s="1"/>
      <c r="NP613" s="1"/>
      <c r="NQ613" s="1"/>
      <c r="NR613" s="1"/>
      <c r="NS613" s="1"/>
      <c r="NT613" s="1"/>
      <c r="NU613" s="1"/>
      <c r="NV613" s="1"/>
      <c r="NW613" s="1"/>
      <c r="NX613" s="1"/>
      <c r="NY613" s="1"/>
      <c r="NZ613" s="1"/>
      <c r="OA613" s="1"/>
      <c r="OB613" s="1"/>
      <c r="OC613" s="1"/>
      <c r="OD613" s="1"/>
      <c r="OE613" s="1"/>
      <c r="OF613" s="1"/>
      <c r="OG613" s="1"/>
      <c r="OH613" s="1"/>
      <c r="OI613" s="1"/>
      <c r="OJ613" s="1"/>
      <c r="OK613" s="1"/>
      <c r="OL613" s="1"/>
      <c r="OM613" s="1"/>
      <c r="ON613" s="1"/>
      <c r="OO613" s="1"/>
      <c r="OP613" s="1"/>
      <c r="OQ613" s="1"/>
      <c r="OR613" s="1"/>
      <c r="OS613" s="1"/>
      <c r="OT613" s="1"/>
      <c r="OU613" s="1"/>
      <c r="OV613" s="1"/>
      <c r="OW613" s="1"/>
      <c r="OX613" s="1"/>
      <c r="OY613" s="1"/>
      <c r="OZ613" s="1"/>
      <c r="PA613" s="1"/>
      <c r="PB613" s="1"/>
      <c r="PC613" s="1"/>
      <c r="PD613" s="1"/>
      <c r="PE613" s="1"/>
      <c r="PF613" s="1"/>
      <c r="PG613" s="1"/>
      <c r="PH613" s="1"/>
      <c r="PI613" s="1"/>
      <c r="PJ613" s="1"/>
      <c r="PK613" s="1"/>
      <c r="PL613" s="1"/>
      <c r="PM613" s="1"/>
      <c r="PN613" s="1"/>
      <c r="PO613" s="1"/>
      <c r="PP613" s="1"/>
      <c r="PQ613" s="1"/>
      <c r="PR613" s="1"/>
      <c r="PS613" s="1"/>
      <c r="PT613" s="1"/>
      <c r="PU613" s="1"/>
      <c r="PV613" s="1"/>
      <c r="PW613" s="1"/>
      <c r="PX613" s="1"/>
      <c r="PY613" s="1"/>
      <c r="PZ613" s="1"/>
    </row>
    <row r="614" spans="1:442" s="80" customFormat="1" ht="56.5" customHeight="1" x14ac:dyDescent="0.3">
      <c r="A614" s="36"/>
      <c r="B614" s="177"/>
      <c r="C614" s="177"/>
      <c r="D614" s="177"/>
      <c r="E614" s="176"/>
      <c r="F614" s="176"/>
      <c r="G614" s="176"/>
      <c r="H614" s="177"/>
      <c r="I614" s="177"/>
      <c r="J614" s="12" t="s">
        <v>111</v>
      </c>
      <c r="K614" s="8" t="s">
        <v>112</v>
      </c>
      <c r="L614" s="8" t="s">
        <v>85</v>
      </c>
      <c r="M614" s="8">
        <v>4</v>
      </c>
      <c r="N614" s="187"/>
      <c r="O614" s="177"/>
      <c r="P614" s="177"/>
      <c r="Q614" s="177"/>
      <c r="R614" s="180"/>
      <c r="S614" s="180"/>
      <c r="T614" s="182"/>
      <c r="U614" s="182"/>
      <c r="V614" s="185"/>
      <c r="W614" s="185"/>
      <c r="X614" s="185"/>
      <c r="Y614" s="185"/>
      <c r="Z614" s="185"/>
      <c r="AA614" s="185"/>
      <c r="AB614" s="185"/>
      <c r="AC614" s="187"/>
      <c r="AD614" s="190"/>
      <c r="AE614" s="190"/>
      <c r="AF614" s="177"/>
      <c r="AG614" s="187"/>
      <c r="AH614" s="187"/>
      <c r="AI614" s="187"/>
      <c r="AJ614" s="177"/>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c r="KJ614" s="1"/>
      <c r="KK614" s="1"/>
      <c r="KL614" s="1"/>
      <c r="KM614" s="1"/>
      <c r="KN614" s="1"/>
      <c r="KO614" s="1"/>
      <c r="KP614" s="1"/>
      <c r="KQ614" s="1"/>
      <c r="KR614" s="1"/>
      <c r="KS614" s="1"/>
      <c r="KT614" s="1"/>
      <c r="KU614" s="1"/>
      <c r="KV614" s="1"/>
      <c r="KW614" s="1"/>
      <c r="KX614" s="1"/>
      <c r="KY614" s="1"/>
      <c r="KZ614" s="1"/>
      <c r="LA614" s="1"/>
      <c r="LB614" s="1"/>
      <c r="LC614" s="1"/>
      <c r="LD614" s="1"/>
      <c r="LE614" s="1"/>
      <c r="LF614" s="1"/>
      <c r="LG614" s="1"/>
      <c r="LH614" s="1"/>
      <c r="LI614" s="1"/>
      <c r="LJ614" s="1"/>
      <c r="LK614" s="1"/>
      <c r="LL614" s="1"/>
      <c r="LM614" s="1"/>
      <c r="LN614" s="1"/>
      <c r="LO614" s="1"/>
      <c r="LP614" s="1"/>
      <c r="LQ614" s="1"/>
      <c r="LR614" s="1"/>
      <c r="LS614" s="1"/>
      <c r="LT614" s="1"/>
      <c r="LU614" s="1"/>
      <c r="LV614" s="1"/>
      <c r="LW614" s="1"/>
      <c r="LX614" s="1"/>
      <c r="LY614" s="1"/>
      <c r="LZ614" s="1"/>
      <c r="MA614" s="1"/>
      <c r="MB614" s="1"/>
      <c r="MC614" s="1"/>
      <c r="MD614" s="1"/>
      <c r="ME614" s="1"/>
      <c r="MF614" s="1"/>
      <c r="MG614" s="1"/>
      <c r="MH614" s="1"/>
      <c r="MI614" s="1"/>
      <c r="MJ614" s="1"/>
      <c r="MK614" s="1"/>
      <c r="ML614" s="1"/>
      <c r="MM614" s="1"/>
      <c r="MN614" s="1"/>
      <c r="MO614" s="1"/>
      <c r="MP614" s="1"/>
      <c r="MQ614" s="1"/>
      <c r="MR614" s="1"/>
      <c r="MS614" s="1"/>
      <c r="MT614" s="1"/>
      <c r="MU614" s="1"/>
      <c r="MV614" s="1"/>
      <c r="MW614" s="1"/>
      <c r="MX614" s="1"/>
      <c r="MY614" s="1"/>
      <c r="MZ614" s="1"/>
      <c r="NA614" s="1"/>
      <c r="NB614" s="1"/>
      <c r="NC614" s="1"/>
      <c r="ND614" s="1"/>
      <c r="NE614" s="1"/>
      <c r="NF614" s="1"/>
      <c r="NG614" s="1"/>
      <c r="NH614" s="1"/>
      <c r="NI614" s="1"/>
      <c r="NJ614" s="1"/>
      <c r="NK614" s="1"/>
      <c r="NL614" s="1"/>
      <c r="NM614" s="1"/>
      <c r="NN614" s="1"/>
      <c r="NO614" s="1"/>
      <c r="NP614" s="1"/>
      <c r="NQ614" s="1"/>
      <c r="NR614" s="1"/>
      <c r="NS614" s="1"/>
      <c r="NT614" s="1"/>
      <c r="NU614" s="1"/>
      <c r="NV614" s="1"/>
      <c r="NW614" s="1"/>
      <c r="NX614" s="1"/>
      <c r="NY614" s="1"/>
      <c r="NZ614" s="1"/>
      <c r="OA614" s="1"/>
      <c r="OB614" s="1"/>
      <c r="OC614" s="1"/>
      <c r="OD614" s="1"/>
      <c r="OE614" s="1"/>
      <c r="OF614" s="1"/>
      <c r="OG614" s="1"/>
      <c r="OH614" s="1"/>
      <c r="OI614" s="1"/>
      <c r="OJ614" s="1"/>
      <c r="OK614" s="1"/>
      <c r="OL614" s="1"/>
      <c r="OM614" s="1"/>
      <c r="ON614" s="1"/>
      <c r="OO614" s="1"/>
      <c r="OP614" s="1"/>
      <c r="OQ614" s="1"/>
      <c r="OR614" s="1"/>
      <c r="OS614" s="1"/>
      <c r="OT614" s="1"/>
      <c r="OU614" s="1"/>
      <c r="OV614" s="1"/>
      <c r="OW614" s="1"/>
      <c r="OX614" s="1"/>
      <c r="OY614" s="1"/>
      <c r="OZ614" s="1"/>
      <c r="PA614" s="1"/>
      <c r="PB614" s="1"/>
      <c r="PC614" s="1"/>
      <c r="PD614" s="1"/>
      <c r="PE614" s="1"/>
      <c r="PF614" s="1"/>
      <c r="PG614" s="1"/>
      <c r="PH614" s="1"/>
      <c r="PI614" s="1"/>
      <c r="PJ614" s="1"/>
      <c r="PK614" s="1"/>
      <c r="PL614" s="1"/>
      <c r="PM614" s="1"/>
      <c r="PN614" s="1"/>
      <c r="PO614" s="1"/>
      <c r="PP614" s="1"/>
      <c r="PQ614" s="1"/>
      <c r="PR614" s="1"/>
      <c r="PS614" s="1"/>
      <c r="PT614" s="1"/>
      <c r="PU614" s="1"/>
      <c r="PV614" s="1"/>
      <c r="PW614" s="1"/>
      <c r="PX614" s="1"/>
      <c r="PY614" s="1"/>
      <c r="PZ614" s="1"/>
    </row>
    <row r="615" spans="1:442" s="80" customFormat="1" ht="64.5" customHeight="1" x14ac:dyDescent="0.3">
      <c r="A615" s="36"/>
      <c r="B615" s="177"/>
      <c r="C615" s="177"/>
      <c r="D615" s="177"/>
      <c r="E615" s="176"/>
      <c r="F615" s="176"/>
      <c r="G615" s="176"/>
      <c r="H615" s="177"/>
      <c r="I615" s="177"/>
      <c r="J615" s="12" t="s">
        <v>127</v>
      </c>
      <c r="K615" s="8" t="s">
        <v>128</v>
      </c>
      <c r="L615" s="8" t="s">
        <v>85</v>
      </c>
      <c r="M615" s="53">
        <v>4</v>
      </c>
      <c r="N615" s="187"/>
      <c r="O615" s="177"/>
      <c r="P615" s="177"/>
      <c r="Q615" s="177"/>
      <c r="R615" s="180"/>
      <c r="S615" s="180"/>
      <c r="T615" s="182"/>
      <c r="U615" s="182"/>
      <c r="V615" s="185"/>
      <c r="W615" s="185"/>
      <c r="X615" s="185"/>
      <c r="Y615" s="185"/>
      <c r="Z615" s="185"/>
      <c r="AA615" s="185"/>
      <c r="AB615" s="185"/>
      <c r="AC615" s="187"/>
      <c r="AD615" s="190"/>
      <c r="AE615" s="190"/>
      <c r="AF615" s="177"/>
      <c r="AG615" s="187"/>
      <c r="AH615" s="187"/>
      <c r="AI615" s="187"/>
      <c r="AJ615" s="177"/>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c r="KJ615" s="1"/>
      <c r="KK615" s="1"/>
      <c r="KL615" s="1"/>
      <c r="KM615" s="1"/>
      <c r="KN615" s="1"/>
      <c r="KO615" s="1"/>
      <c r="KP615" s="1"/>
      <c r="KQ615" s="1"/>
      <c r="KR615" s="1"/>
      <c r="KS615" s="1"/>
      <c r="KT615" s="1"/>
      <c r="KU615" s="1"/>
      <c r="KV615" s="1"/>
      <c r="KW615" s="1"/>
      <c r="KX615" s="1"/>
      <c r="KY615" s="1"/>
      <c r="KZ615" s="1"/>
      <c r="LA615" s="1"/>
      <c r="LB615" s="1"/>
      <c r="LC615" s="1"/>
      <c r="LD615" s="1"/>
      <c r="LE615" s="1"/>
      <c r="LF615" s="1"/>
      <c r="LG615" s="1"/>
      <c r="LH615" s="1"/>
      <c r="LI615" s="1"/>
      <c r="LJ615" s="1"/>
      <c r="LK615" s="1"/>
      <c r="LL615" s="1"/>
      <c r="LM615" s="1"/>
      <c r="LN615" s="1"/>
      <c r="LO615" s="1"/>
      <c r="LP615" s="1"/>
      <c r="LQ615" s="1"/>
      <c r="LR615" s="1"/>
      <c r="LS615" s="1"/>
      <c r="LT615" s="1"/>
      <c r="LU615" s="1"/>
      <c r="LV615" s="1"/>
      <c r="LW615" s="1"/>
      <c r="LX615" s="1"/>
      <c r="LY615" s="1"/>
      <c r="LZ615" s="1"/>
      <c r="MA615" s="1"/>
      <c r="MB615" s="1"/>
      <c r="MC615" s="1"/>
      <c r="MD615" s="1"/>
      <c r="ME615" s="1"/>
      <c r="MF615" s="1"/>
      <c r="MG615" s="1"/>
      <c r="MH615" s="1"/>
      <c r="MI615" s="1"/>
      <c r="MJ615" s="1"/>
      <c r="MK615" s="1"/>
      <c r="ML615" s="1"/>
      <c r="MM615" s="1"/>
      <c r="MN615" s="1"/>
      <c r="MO615" s="1"/>
      <c r="MP615" s="1"/>
      <c r="MQ615" s="1"/>
      <c r="MR615" s="1"/>
      <c r="MS615" s="1"/>
      <c r="MT615" s="1"/>
      <c r="MU615" s="1"/>
      <c r="MV615" s="1"/>
      <c r="MW615" s="1"/>
      <c r="MX615" s="1"/>
      <c r="MY615" s="1"/>
      <c r="MZ615" s="1"/>
      <c r="NA615" s="1"/>
      <c r="NB615" s="1"/>
      <c r="NC615" s="1"/>
      <c r="ND615" s="1"/>
      <c r="NE615" s="1"/>
      <c r="NF615" s="1"/>
      <c r="NG615" s="1"/>
      <c r="NH615" s="1"/>
      <c r="NI615" s="1"/>
      <c r="NJ615" s="1"/>
      <c r="NK615" s="1"/>
      <c r="NL615" s="1"/>
      <c r="NM615" s="1"/>
      <c r="NN615" s="1"/>
      <c r="NO615" s="1"/>
      <c r="NP615" s="1"/>
      <c r="NQ615" s="1"/>
      <c r="NR615" s="1"/>
      <c r="NS615" s="1"/>
      <c r="NT615" s="1"/>
      <c r="NU615" s="1"/>
      <c r="NV615" s="1"/>
      <c r="NW615" s="1"/>
      <c r="NX615" s="1"/>
      <c r="NY615" s="1"/>
      <c r="NZ615" s="1"/>
      <c r="OA615" s="1"/>
      <c r="OB615" s="1"/>
      <c r="OC615" s="1"/>
      <c r="OD615" s="1"/>
      <c r="OE615" s="1"/>
      <c r="OF615" s="1"/>
      <c r="OG615" s="1"/>
      <c r="OH615" s="1"/>
      <c r="OI615" s="1"/>
      <c r="OJ615" s="1"/>
      <c r="OK615" s="1"/>
      <c r="OL615" s="1"/>
      <c r="OM615" s="1"/>
      <c r="ON615" s="1"/>
      <c r="OO615" s="1"/>
      <c r="OP615" s="1"/>
      <c r="OQ615" s="1"/>
      <c r="OR615" s="1"/>
      <c r="OS615" s="1"/>
      <c r="OT615" s="1"/>
      <c r="OU615" s="1"/>
      <c r="OV615" s="1"/>
      <c r="OW615" s="1"/>
      <c r="OX615" s="1"/>
      <c r="OY615" s="1"/>
      <c r="OZ615" s="1"/>
      <c r="PA615" s="1"/>
      <c r="PB615" s="1"/>
      <c r="PC615" s="1"/>
      <c r="PD615" s="1"/>
      <c r="PE615" s="1"/>
      <c r="PF615" s="1"/>
      <c r="PG615" s="1"/>
      <c r="PH615" s="1"/>
      <c r="PI615" s="1"/>
      <c r="PJ615" s="1"/>
      <c r="PK615" s="1"/>
      <c r="PL615" s="1"/>
      <c r="PM615" s="1"/>
      <c r="PN615" s="1"/>
      <c r="PO615" s="1"/>
      <c r="PP615" s="1"/>
      <c r="PQ615" s="1"/>
      <c r="PR615" s="1"/>
      <c r="PS615" s="1"/>
      <c r="PT615" s="1"/>
      <c r="PU615" s="1"/>
      <c r="PV615" s="1"/>
      <c r="PW615" s="1"/>
      <c r="PX615" s="1"/>
      <c r="PY615" s="1"/>
      <c r="PZ615" s="1"/>
    </row>
    <row r="616" spans="1:442" s="79" customFormat="1" ht="66.650000000000006" customHeight="1" x14ac:dyDescent="0.3">
      <c r="A616" s="36"/>
      <c r="B616" s="177" t="s">
        <v>606</v>
      </c>
      <c r="C616" s="177" t="s">
        <v>608</v>
      </c>
      <c r="D616" s="177" t="s">
        <v>66</v>
      </c>
      <c r="E616" s="176" t="s">
        <v>67</v>
      </c>
      <c r="F616" s="176" t="s">
        <v>132</v>
      </c>
      <c r="G616" s="176" t="s">
        <v>69</v>
      </c>
      <c r="H616" s="177" t="s">
        <v>70</v>
      </c>
      <c r="I616" s="177" t="s">
        <v>79</v>
      </c>
      <c r="J616" s="12" t="s">
        <v>113</v>
      </c>
      <c r="K616" s="8" t="s">
        <v>114</v>
      </c>
      <c r="L616" s="8" t="s">
        <v>115</v>
      </c>
      <c r="M616" s="8">
        <v>2</v>
      </c>
      <c r="N616" s="187" t="s">
        <v>108</v>
      </c>
      <c r="O616" s="192" t="s">
        <v>607</v>
      </c>
      <c r="P616" s="177" t="s">
        <v>75</v>
      </c>
      <c r="Q616" s="177" t="s">
        <v>76</v>
      </c>
      <c r="R616" s="180" t="s">
        <v>77</v>
      </c>
      <c r="S616" s="180" t="s">
        <v>109</v>
      </c>
      <c r="T616" s="182">
        <f>V616+Y616</f>
        <v>106465.01</v>
      </c>
      <c r="U616" s="182" t="s">
        <v>79</v>
      </c>
      <c r="V616" s="185">
        <v>90495.25</v>
      </c>
      <c r="W616" s="185" t="s">
        <v>79</v>
      </c>
      <c r="X616" s="185" t="s">
        <v>79</v>
      </c>
      <c r="Y616" s="185">
        <v>15969.76</v>
      </c>
      <c r="Z616" s="185" t="s">
        <v>79</v>
      </c>
      <c r="AA616" s="185" t="s">
        <v>79</v>
      </c>
      <c r="AB616" s="185">
        <v>35376.019999999997</v>
      </c>
      <c r="AC616" s="187" t="s">
        <v>80</v>
      </c>
      <c r="AD616" s="190" t="s">
        <v>79</v>
      </c>
      <c r="AE616" s="190">
        <f>V616+Y616</f>
        <v>106465.01</v>
      </c>
      <c r="AF616" s="177" t="s">
        <v>79</v>
      </c>
      <c r="AG616" s="187" t="s">
        <v>33</v>
      </c>
      <c r="AH616" s="187" t="s">
        <v>307</v>
      </c>
      <c r="AI616" s="187" t="s">
        <v>371</v>
      </c>
      <c r="AJ616" s="177"/>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c r="KJ616" s="1"/>
      <c r="KK616" s="1"/>
      <c r="KL616" s="1"/>
      <c r="KM616" s="1"/>
      <c r="KN616" s="1"/>
      <c r="KO616" s="1"/>
      <c r="KP616" s="1"/>
      <c r="KQ616" s="1"/>
      <c r="KR616" s="1"/>
      <c r="KS616" s="1"/>
      <c r="KT616" s="1"/>
      <c r="KU616" s="1"/>
      <c r="KV616" s="1"/>
      <c r="KW616" s="1"/>
      <c r="KX616" s="1"/>
      <c r="KY616" s="1"/>
      <c r="KZ616" s="1"/>
      <c r="LA616" s="1"/>
      <c r="LB616" s="1"/>
      <c r="LC616" s="1"/>
      <c r="LD616" s="1"/>
      <c r="LE616" s="1"/>
      <c r="LF616" s="1"/>
      <c r="LG616" s="1"/>
      <c r="LH616" s="1"/>
      <c r="LI616" s="1"/>
      <c r="LJ616" s="1"/>
      <c r="LK616" s="1"/>
      <c r="LL616" s="1"/>
      <c r="LM616" s="1"/>
      <c r="LN616" s="1"/>
      <c r="LO616" s="1"/>
      <c r="LP616" s="1"/>
      <c r="LQ616" s="1"/>
      <c r="LR616" s="1"/>
      <c r="LS616" s="1"/>
      <c r="LT616" s="1"/>
      <c r="LU616" s="1"/>
      <c r="LV616" s="1"/>
      <c r="LW616" s="1"/>
      <c r="LX616" s="1"/>
      <c r="LY616" s="1"/>
      <c r="LZ616" s="1"/>
      <c r="MA616" s="1"/>
      <c r="MB616" s="1"/>
      <c r="MC616" s="1"/>
      <c r="MD616" s="1"/>
      <c r="ME616" s="1"/>
      <c r="MF616" s="1"/>
      <c r="MG616" s="1"/>
      <c r="MH616" s="1"/>
      <c r="MI616" s="1"/>
      <c r="MJ616" s="1"/>
      <c r="MK616" s="1"/>
      <c r="ML616" s="1"/>
      <c r="MM616" s="1"/>
      <c r="MN616" s="1"/>
      <c r="MO616" s="1"/>
      <c r="MP616" s="1"/>
      <c r="MQ616" s="1"/>
      <c r="MR616" s="1"/>
      <c r="MS616" s="1"/>
      <c r="MT616" s="1"/>
      <c r="MU616" s="1"/>
      <c r="MV616" s="1"/>
      <c r="MW616" s="1"/>
      <c r="MX616" s="1"/>
      <c r="MY616" s="1"/>
      <c r="MZ616" s="1"/>
      <c r="NA616" s="1"/>
      <c r="NB616" s="1"/>
      <c r="NC616" s="1"/>
      <c r="ND616" s="1"/>
      <c r="NE616" s="1"/>
      <c r="NF616" s="1"/>
      <c r="NG616" s="1"/>
      <c r="NH616" s="1"/>
      <c r="NI616" s="1"/>
      <c r="NJ616" s="1"/>
      <c r="NK616" s="1"/>
      <c r="NL616" s="1"/>
      <c r="NM616" s="1"/>
      <c r="NN616" s="1"/>
      <c r="NO616" s="1"/>
      <c r="NP616" s="1"/>
      <c r="NQ616" s="1"/>
      <c r="NR616" s="1"/>
      <c r="NS616" s="1"/>
      <c r="NT616" s="1"/>
      <c r="NU616" s="1"/>
      <c r="NV616" s="1"/>
      <c r="NW616" s="1"/>
      <c r="NX616" s="1"/>
      <c r="NY616" s="1"/>
      <c r="NZ616" s="1"/>
      <c r="OA616" s="1"/>
      <c r="OB616" s="1"/>
      <c r="OC616" s="1"/>
      <c r="OD616" s="1"/>
      <c r="OE616" s="1"/>
      <c r="OF616" s="1"/>
      <c r="OG616" s="1"/>
      <c r="OH616" s="1"/>
      <c r="OI616" s="1"/>
      <c r="OJ616" s="1"/>
      <c r="OK616" s="1"/>
      <c r="OL616" s="1"/>
      <c r="OM616" s="1"/>
      <c r="ON616" s="1"/>
      <c r="OO616" s="1"/>
      <c r="OP616" s="1"/>
      <c r="OQ616" s="1"/>
      <c r="OR616" s="1"/>
      <c r="OS616" s="1"/>
      <c r="OT616" s="1"/>
      <c r="OU616" s="1"/>
      <c r="OV616" s="1"/>
      <c r="OW616" s="1"/>
      <c r="OX616" s="1"/>
      <c r="OY616" s="1"/>
      <c r="OZ616" s="1"/>
      <c r="PA616" s="1"/>
      <c r="PB616" s="1"/>
      <c r="PC616" s="1"/>
      <c r="PD616" s="1"/>
      <c r="PE616" s="1"/>
      <c r="PF616" s="1"/>
      <c r="PG616" s="1"/>
      <c r="PH616" s="1"/>
      <c r="PI616" s="1"/>
      <c r="PJ616" s="1"/>
      <c r="PK616" s="1"/>
      <c r="PL616" s="1"/>
      <c r="PM616" s="1"/>
      <c r="PN616" s="1"/>
      <c r="PO616" s="1"/>
      <c r="PP616" s="1"/>
      <c r="PQ616" s="1"/>
      <c r="PR616" s="1"/>
      <c r="PS616" s="1"/>
      <c r="PT616" s="1"/>
      <c r="PU616" s="1"/>
      <c r="PV616" s="1"/>
      <c r="PW616" s="1"/>
      <c r="PX616" s="1"/>
      <c r="PY616" s="1"/>
      <c r="PZ616" s="1"/>
    </row>
    <row r="617" spans="1:442" s="79" customFormat="1" ht="73" customHeight="1" x14ac:dyDescent="0.3">
      <c r="A617" s="36"/>
      <c r="B617" s="177"/>
      <c r="C617" s="177"/>
      <c r="D617" s="177"/>
      <c r="E617" s="176"/>
      <c r="F617" s="176"/>
      <c r="G617" s="176"/>
      <c r="H617" s="177"/>
      <c r="I617" s="177"/>
      <c r="J617" s="12" t="s">
        <v>116</v>
      </c>
      <c r="K617" s="8" t="s">
        <v>117</v>
      </c>
      <c r="L617" s="8" t="s">
        <v>85</v>
      </c>
      <c r="M617" s="8">
        <v>2</v>
      </c>
      <c r="N617" s="187"/>
      <c r="O617" s="192"/>
      <c r="P617" s="177"/>
      <c r="Q617" s="177"/>
      <c r="R617" s="180"/>
      <c r="S617" s="180"/>
      <c r="T617" s="182"/>
      <c r="U617" s="182"/>
      <c r="V617" s="185"/>
      <c r="W617" s="185"/>
      <c r="X617" s="185"/>
      <c r="Y617" s="185"/>
      <c r="Z617" s="185"/>
      <c r="AA617" s="185"/>
      <c r="AB617" s="185"/>
      <c r="AC617" s="187"/>
      <c r="AD617" s="190"/>
      <c r="AE617" s="190"/>
      <c r="AF617" s="177"/>
      <c r="AG617" s="187"/>
      <c r="AH617" s="187"/>
      <c r="AI617" s="187"/>
      <c r="AJ617" s="177"/>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c r="KJ617" s="1"/>
      <c r="KK617" s="1"/>
      <c r="KL617" s="1"/>
      <c r="KM617" s="1"/>
      <c r="KN617" s="1"/>
      <c r="KO617" s="1"/>
      <c r="KP617" s="1"/>
      <c r="KQ617" s="1"/>
      <c r="KR617" s="1"/>
      <c r="KS617" s="1"/>
      <c r="KT617" s="1"/>
      <c r="KU617" s="1"/>
      <c r="KV617" s="1"/>
      <c r="KW617" s="1"/>
      <c r="KX617" s="1"/>
      <c r="KY617" s="1"/>
      <c r="KZ617" s="1"/>
      <c r="LA617" s="1"/>
      <c r="LB617" s="1"/>
      <c r="LC617" s="1"/>
      <c r="LD617" s="1"/>
      <c r="LE617" s="1"/>
      <c r="LF617" s="1"/>
      <c r="LG617" s="1"/>
      <c r="LH617" s="1"/>
      <c r="LI617" s="1"/>
      <c r="LJ617" s="1"/>
      <c r="LK617" s="1"/>
      <c r="LL617" s="1"/>
      <c r="LM617" s="1"/>
      <c r="LN617" s="1"/>
      <c r="LO617" s="1"/>
      <c r="LP617" s="1"/>
      <c r="LQ617" s="1"/>
      <c r="LR617" s="1"/>
      <c r="LS617" s="1"/>
      <c r="LT617" s="1"/>
      <c r="LU617" s="1"/>
      <c r="LV617" s="1"/>
      <c r="LW617" s="1"/>
      <c r="LX617" s="1"/>
      <c r="LY617" s="1"/>
      <c r="LZ617" s="1"/>
      <c r="MA617" s="1"/>
      <c r="MB617" s="1"/>
      <c r="MC617" s="1"/>
      <c r="MD617" s="1"/>
      <c r="ME617" s="1"/>
      <c r="MF617" s="1"/>
      <c r="MG617" s="1"/>
      <c r="MH617" s="1"/>
      <c r="MI617" s="1"/>
      <c r="MJ617" s="1"/>
      <c r="MK617" s="1"/>
      <c r="ML617" s="1"/>
      <c r="MM617" s="1"/>
      <c r="MN617" s="1"/>
      <c r="MO617" s="1"/>
      <c r="MP617" s="1"/>
      <c r="MQ617" s="1"/>
      <c r="MR617" s="1"/>
      <c r="MS617" s="1"/>
      <c r="MT617" s="1"/>
      <c r="MU617" s="1"/>
      <c r="MV617" s="1"/>
      <c r="MW617" s="1"/>
      <c r="MX617" s="1"/>
      <c r="MY617" s="1"/>
      <c r="MZ617" s="1"/>
      <c r="NA617" s="1"/>
      <c r="NB617" s="1"/>
      <c r="NC617" s="1"/>
      <c r="ND617" s="1"/>
      <c r="NE617" s="1"/>
      <c r="NF617" s="1"/>
      <c r="NG617" s="1"/>
      <c r="NH617" s="1"/>
      <c r="NI617" s="1"/>
      <c r="NJ617" s="1"/>
      <c r="NK617" s="1"/>
      <c r="NL617" s="1"/>
      <c r="NM617" s="1"/>
      <c r="NN617" s="1"/>
      <c r="NO617" s="1"/>
      <c r="NP617" s="1"/>
      <c r="NQ617" s="1"/>
      <c r="NR617" s="1"/>
      <c r="NS617" s="1"/>
      <c r="NT617" s="1"/>
      <c r="NU617" s="1"/>
      <c r="NV617" s="1"/>
      <c r="NW617" s="1"/>
      <c r="NX617" s="1"/>
      <c r="NY617" s="1"/>
      <c r="NZ617" s="1"/>
      <c r="OA617" s="1"/>
      <c r="OB617" s="1"/>
      <c r="OC617" s="1"/>
      <c r="OD617" s="1"/>
      <c r="OE617" s="1"/>
      <c r="OF617" s="1"/>
      <c r="OG617" s="1"/>
      <c r="OH617" s="1"/>
      <c r="OI617" s="1"/>
      <c r="OJ617" s="1"/>
      <c r="OK617" s="1"/>
      <c r="OL617" s="1"/>
      <c r="OM617" s="1"/>
      <c r="ON617" s="1"/>
      <c r="OO617" s="1"/>
      <c r="OP617" s="1"/>
      <c r="OQ617" s="1"/>
      <c r="OR617" s="1"/>
      <c r="OS617" s="1"/>
      <c r="OT617" s="1"/>
      <c r="OU617" s="1"/>
      <c r="OV617" s="1"/>
      <c r="OW617" s="1"/>
      <c r="OX617" s="1"/>
      <c r="OY617" s="1"/>
      <c r="OZ617" s="1"/>
      <c r="PA617" s="1"/>
      <c r="PB617" s="1"/>
      <c r="PC617" s="1"/>
      <c r="PD617" s="1"/>
      <c r="PE617" s="1"/>
      <c r="PF617" s="1"/>
      <c r="PG617" s="1"/>
      <c r="PH617" s="1"/>
      <c r="PI617" s="1"/>
      <c r="PJ617" s="1"/>
      <c r="PK617" s="1"/>
      <c r="PL617" s="1"/>
      <c r="PM617" s="1"/>
      <c r="PN617" s="1"/>
      <c r="PO617" s="1"/>
      <c r="PP617" s="1"/>
      <c r="PQ617" s="1"/>
      <c r="PR617" s="1"/>
      <c r="PS617" s="1"/>
      <c r="PT617" s="1"/>
      <c r="PU617" s="1"/>
      <c r="PV617" s="1"/>
      <c r="PW617" s="1"/>
      <c r="PX617" s="1"/>
      <c r="PY617" s="1"/>
      <c r="PZ617" s="1"/>
    </row>
    <row r="618" spans="1:442" s="79" customFormat="1" ht="67.5" customHeight="1" x14ac:dyDescent="0.3">
      <c r="A618" s="36"/>
      <c r="B618" s="177"/>
      <c r="C618" s="177"/>
      <c r="D618" s="177"/>
      <c r="E618" s="176"/>
      <c r="F618" s="176"/>
      <c r="G618" s="176"/>
      <c r="H618" s="177"/>
      <c r="I618" s="177"/>
      <c r="J618" s="12" t="s">
        <v>216</v>
      </c>
      <c r="K618" s="8" t="s">
        <v>118</v>
      </c>
      <c r="L618" s="8" t="s">
        <v>119</v>
      </c>
      <c r="M618" s="8">
        <v>2</v>
      </c>
      <c r="N618" s="187"/>
      <c r="O618" s="192"/>
      <c r="P618" s="177"/>
      <c r="Q618" s="177"/>
      <c r="R618" s="180"/>
      <c r="S618" s="180"/>
      <c r="T618" s="182"/>
      <c r="U618" s="182"/>
      <c r="V618" s="185"/>
      <c r="W618" s="185"/>
      <c r="X618" s="185"/>
      <c r="Y618" s="185"/>
      <c r="Z618" s="185"/>
      <c r="AA618" s="185"/>
      <c r="AB618" s="185"/>
      <c r="AC618" s="187"/>
      <c r="AD618" s="190"/>
      <c r="AE618" s="190"/>
      <c r="AF618" s="177"/>
      <c r="AG618" s="187"/>
      <c r="AH618" s="187"/>
      <c r="AI618" s="187"/>
      <c r="AJ618" s="177"/>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c r="KJ618" s="1"/>
      <c r="KK618" s="1"/>
      <c r="KL618" s="1"/>
      <c r="KM618" s="1"/>
      <c r="KN618" s="1"/>
      <c r="KO618" s="1"/>
      <c r="KP618" s="1"/>
      <c r="KQ618" s="1"/>
      <c r="KR618" s="1"/>
      <c r="KS618" s="1"/>
      <c r="KT618" s="1"/>
      <c r="KU618" s="1"/>
      <c r="KV618" s="1"/>
      <c r="KW618" s="1"/>
      <c r="KX618" s="1"/>
      <c r="KY618" s="1"/>
      <c r="KZ618" s="1"/>
      <c r="LA618" s="1"/>
      <c r="LB618" s="1"/>
      <c r="LC618" s="1"/>
      <c r="LD618" s="1"/>
      <c r="LE618" s="1"/>
      <c r="LF618" s="1"/>
      <c r="LG618" s="1"/>
      <c r="LH618" s="1"/>
      <c r="LI618" s="1"/>
      <c r="LJ618" s="1"/>
      <c r="LK618" s="1"/>
      <c r="LL618" s="1"/>
      <c r="LM618" s="1"/>
      <c r="LN618" s="1"/>
      <c r="LO618" s="1"/>
      <c r="LP618" s="1"/>
      <c r="LQ618" s="1"/>
      <c r="LR618" s="1"/>
      <c r="LS618" s="1"/>
      <c r="LT618" s="1"/>
      <c r="LU618" s="1"/>
      <c r="LV618" s="1"/>
      <c r="LW618" s="1"/>
      <c r="LX618" s="1"/>
      <c r="LY618" s="1"/>
      <c r="LZ618" s="1"/>
      <c r="MA618" s="1"/>
      <c r="MB618" s="1"/>
      <c r="MC618" s="1"/>
      <c r="MD618" s="1"/>
      <c r="ME618" s="1"/>
      <c r="MF618" s="1"/>
      <c r="MG618" s="1"/>
      <c r="MH618" s="1"/>
      <c r="MI618" s="1"/>
      <c r="MJ618" s="1"/>
      <c r="MK618" s="1"/>
      <c r="ML618" s="1"/>
      <c r="MM618" s="1"/>
      <c r="MN618" s="1"/>
      <c r="MO618" s="1"/>
      <c r="MP618" s="1"/>
      <c r="MQ618" s="1"/>
      <c r="MR618" s="1"/>
      <c r="MS618" s="1"/>
      <c r="MT618" s="1"/>
      <c r="MU618" s="1"/>
      <c r="MV618" s="1"/>
      <c r="MW618" s="1"/>
      <c r="MX618" s="1"/>
      <c r="MY618" s="1"/>
      <c r="MZ618" s="1"/>
      <c r="NA618" s="1"/>
      <c r="NB618" s="1"/>
      <c r="NC618" s="1"/>
      <c r="ND618" s="1"/>
      <c r="NE618" s="1"/>
      <c r="NF618" s="1"/>
      <c r="NG618" s="1"/>
      <c r="NH618" s="1"/>
      <c r="NI618" s="1"/>
      <c r="NJ618" s="1"/>
      <c r="NK618" s="1"/>
      <c r="NL618" s="1"/>
      <c r="NM618" s="1"/>
      <c r="NN618" s="1"/>
      <c r="NO618" s="1"/>
      <c r="NP618" s="1"/>
      <c r="NQ618" s="1"/>
      <c r="NR618" s="1"/>
      <c r="NS618" s="1"/>
      <c r="NT618" s="1"/>
      <c r="NU618" s="1"/>
      <c r="NV618" s="1"/>
      <c r="NW618" s="1"/>
      <c r="NX618" s="1"/>
      <c r="NY618" s="1"/>
      <c r="NZ618" s="1"/>
      <c r="OA618" s="1"/>
      <c r="OB618" s="1"/>
      <c r="OC618" s="1"/>
      <c r="OD618" s="1"/>
      <c r="OE618" s="1"/>
      <c r="OF618" s="1"/>
      <c r="OG618" s="1"/>
      <c r="OH618" s="1"/>
      <c r="OI618" s="1"/>
      <c r="OJ618" s="1"/>
      <c r="OK618" s="1"/>
      <c r="OL618" s="1"/>
      <c r="OM618" s="1"/>
      <c r="ON618" s="1"/>
      <c r="OO618" s="1"/>
      <c r="OP618" s="1"/>
      <c r="OQ618" s="1"/>
      <c r="OR618" s="1"/>
      <c r="OS618" s="1"/>
      <c r="OT618" s="1"/>
      <c r="OU618" s="1"/>
      <c r="OV618" s="1"/>
      <c r="OW618" s="1"/>
      <c r="OX618" s="1"/>
      <c r="OY618" s="1"/>
      <c r="OZ618" s="1"/>
      <c r="PA618" s="1"/>
      <c r="PB618" s="1"/>
      <c r="PC618" s="1"/>
      <c r="PD618" s="1"/>
      <c r="PE618" s="1"/>
      <c r="PF618" s="1"/>
      <c r="PG618" s="1"/>
      <c r="PH618" s="1"/>
      <c r="PI618" s="1"/>
      <c r="PJ618" s="1"/>
      <c r="PK618" s="1"/>
      <c r="PL618" s="1"/>
      <c r="PM618" s="1"/>
      <c r="PN618" s="1"/>
      <c r="PO618" s="1"/>
      <c r="PP618" s="1"/>
      <c r="PQ618" s="1"/>
      <c r="PR618" s="1"/>
      <c r="PS618" s="1"/>
      <c r="PT618" s="1"/>
      <c r="PU618" s="1"/>
      <c r="PV618" s="1"/>
      <c r="PW618" s="1"/>
      <c r="PX618" s="1"/>
      <c r="PY618" s="1"/>
      <c r="PZ618" s="1"/>
    </row>
    <row r="619" spans="1:442" s="79" customFormat="1" ht="26" x14ac:dyDescent="0.3">
      <c r="A619" s="36"/>
      <c r="B619" s="177"/>
      <c r="C619" s="177"/>
      <c r="D619" s="177"/>
      <c r="E619" s="176"/>
      <c r="F619" s="176"/>
      <c r="G619" s="176"/>
      <c r="H619" s="177"/>
      <c r="I619" s="177"/>
      <c r="J619" s="12" t="s">
        <v>120</v>
      </c>
      <c r="K619" s="8" t="s">
        <v>121</v>
      </c>
      <c r="L619" s="8" t="s">
        <v>119</v>
      </c>
      <c r="M619" s="53">
        <v>2</v>
      </c>
      <c r="N619" s="187"/>
      <c r="O619" s="192"/>
      <c r="P619" s="177"/>
      <c r="Q619" s="177"/>
      <c r="R619" s="180"/>
      <c r="S619" s="180"/>
      <c r="T619" s="182"/>
      <c r="U619" s="182"/>
      <c r="V619" s="185"/>
      <c r="W619" s="185"/>
      <c r="X619" s="185"/>
      <c r="Y619" s="185"/>
      <c r="Z619" s="185"/>
      <c r="AA619" s="185"/>
      <c r="AB619" s="185"/>
      <c r="AC619" s="187"/>
      <c r="AD619" s="190"/>
      <c r="AE619" s="190"/>
      <c r="AF619" s="177"/>
      <c r="AG619" s="187"/>
      <c r="AH619" s="187"/>
      <c r="AI619" s="187"/>
      <c r="AJ619" s="177"/>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c r="KJ619" s="1"/>
      <c r="KK619" s="1"/>
      <c r="KL619" s="1"/>
      <c r="KM619" s="1"/>
      <c r="KN619" s="1"/>
      <c r="KO619" s="1"/>
      <c r="KP619" s="1"/>
      <c r="KQ619" s="1"/>
      <c r="KR619" s="1"/>
      <c r="KS619" s="1"/>
      <c r="KT619" s="1"/>
      <c r="KU619" s="1"/>
      <c r="KV619" s="1"/>
      <c r="KW619" s="1"/>
      <c r="KX619" s="1"/>
      <c r="KY619" s="1"/>
      <c r="KZ619" s="1"/>
      <c r="LA619" s="1"/>
      <c r="LB619" s="1"/>
      <c r="LC619" s="1"/>
      <c r="LD619" s="1"/>
      <c r="LE619" s="1"/>
      <c r="LF619" s="1"/>
      <c r="LG619" s="1"/>
      <c r="LH619" s="1"/>
      <c r="LI619" s="1"/>
      <c r="LJ619" s="1"/>
      <c r="LK619" s="1"/>
      <c r="LL619" s="1"/>
      <c r="LM619" s="1"/>
      <c r="LN619" s="1"/>
      <c r="LO619" s="1"/>
      <c r="LP619" s="1"/>
      <c r="LQ619" s="1"/>
      <c r="LR619" s="1"/>
      <c r="LS619" s="1"/>
      <c r="LT619" s="1"/>
      <c r="LU619" s="1"/>
      <c r="LV619" s="1"/>
      <c r="LW619" s="1"/>
      <c r="LX619" s="1"/>
      <c r="LY619" s="1"/>
      <c r="LZ619" s="1"/>
      <c r="MA619" s="1"/>
      <c r="MB619" s="1"/>
      <c r="MC619" s="1"/>
      <c r="MD619" s="1"/>
      <c r="ME619" s="1"/>
      <c r="MF619" s="1"/>
      <c r="MG619" s="1"/>
      <c r="MH619" s="1"/>
      <c r="MI619" s="1"/>
      <c r="MJ619" s="1"/>
      <c r="MK619" s="1"/>
      <c r="ML619" s="1"/>
      <c r="MM619" s="1"/>
      <c r="MN619" s="1"/>
      <c r="MO619" s="1"/>
      <c r="MP619" s="1"/>
      <c r="MQ619" s="1"/>
      <c r="MR619" s="1"/>
      <c r="MS619" s="1"/>
      <c r="MT619" s="1"/>
      <c r="MU619" s="1"/>
      <c r="MV619" s="1"/>
      <c r="MW619" s="1"/>
      <c r="MX619" s="1"/>
      <c r="MY619" s="1"/>
      <c r="MZ619" s="1"/>
      <c r="NA619" s="1"/>
      <c r="NB619" s="1"/>
      <c r="NC619" s="1"/>
      <c r="ND619" s="1"/>
      <c r="NE619" s="1"/>
      <c r="NF619" s="1"/>
      <c r="NG619" s="1"/>
      <c r="NH619" s="1"/>
      <c r="NI619" s="1"/>
      <c r="NJ619" s="1"/>
      <c r="NK619" s="1"/>
      <c r="NL619" s="1"/>
      <c r="NM619" s="1"/>
      <c r="NN619" s="1"/>
      <c r="NO619" s="1"/>
      <c r="NP619" s="1"/>
      <c r="NQ619" s="1"/>
      <c r="NR619" s="1"/>
      <c r="NS619" s="1"/>
      <c r="NT619" s="1"/>
      <c r="NU619" s="1"/>
      <c r="NV619" s="1"/>
      <c r="NW619" s="1"/>
      <c r="NX619" s="1"/>
      <c r="NY619" s="1"/>
      <c r="NZ619" s="1"/>
      <c r="OA619" s="1"/>
      <c r="OB619" s="1"/>
      <c r="OC619" s="1"/>
      <c r="OD619" s="1"/>
      <c r="OE619" s="1"/>
      <c r="OF619" s="1"/>
      <c r="OG619" s="1"/>
      <c r="OH619" s="1"/>
      <c r="OI619" s="1"/>
      <c r="OJ619" s="1"/>
      <c r="OK619" s="1"/>
      <c r="OL619" s="1"/>
      <c r="OM619" s="1"/>
      <c r="ON619" s="1"/>
      <c r="OO619" s="1"/>
      <c r="OP619" s="1"/>
      <c r="OQ619" s="1"/>
      <c r="OR619" s="1"/>
      <c r="OS619" s="1"/>
      <c r="OT619" s="1"/>
      <c r="OU619" s="1"/>
      <c r="OV619" s="1"/>
      <c r="OW619" s="1"/>
      <c r="OX619" s="1"/>
      <c r="OY619" s="1"/>
      <c r="OZ619" s="1"/>
      <c r="PA619" s="1"/>
      <c r="PB619" s="1"/>
      <c r="PC619" s="1"/>
      <c r="PD619" s="1"/>
      <c r="PE619" s="1"/>
      <c r="PF619" s="1"/>
      <c r="PG619" s="1"/>
      <c r="PH619" s="1"/>
      <c r="PI619" s="1"/>
      <c r="PJ619" s="1"/>
      <c r="PK619" s="1"/>
      <c r="PL619" s="1"/>
      <c r="PM619" s="1"/>
      <c r="PN619" s="1"/>
      <c r="PO619" s="1"/>
      <c r="PP619" s="1"/>
      <c r="PQ619" s="1"/>
      <c r="PR619" s="1"/>
      <c r="PS619" s="1"/>
      <c r="PT619" s="1"/>
      <c r="PU619" s="1"/>
      <c r="PV619" s="1"/>
      <c r="PW619" s="1"/>
      <c r="PX619" s="1"/>
      <c r="PY619" s="1"/>
      <c r="PZ619" s="1"/>
    </row>
    <row r="620" spans="1:442" s="80" customFormat="1" ht="91" x14ac:dyDescent="0.3">
      <c r="A620" s="36"/>
      <c r="B620" s="177" t="s">
        <v>609</v>
      </c>
      <c r="C620" s="177" t="s">
        <v>599</v>
      </c>
      <c r="D620" s="177" t="s">
        <v>106</v>
      </c>
      <c r="E620" s="176" t="s">
        <v>67</v>
      </c>
      <c r="F620" s="176" t="s">
        <v>134</v>
      </c>
      <c r="G620" s="176" t="s">
        <v>147</v>
      </c>
      <c r="H620" s="177" t="s">
        <v>70</v>
      </c>
      <c r="I620" s="177" t="s">
        <v>79</v>
      </c>
      <c r="J620" s="12" t="s">
        <v>215</v>
      </c>
      <c r="K620" s="8" t="s">
        <v>107</v>
      </c>
      <c r="L620" s="8" t="s">
        <v>86</v>
      </c>
      <c r="M620" s="8">
        <v>40</v>
      </c>
      <c r="N620" s="187" t="s">
        <v>108</v>
      </c>
      <c r="O620" s="177" t="s">
        <v>603</v>
      </c>
      <c r="P620" s="177" t="s">
        <v>75</v>
      </c>
      <c r="Q620" s="177" t="s">
        <v>76</v>
      </c>
      <c r="R620" s="180" t="s">
        <v>77</v>
      </c>
      <c r="S620" s="180" t="s">
        <v>109</v>
      </c>
      <c r="T620" s="182">
        <f>V620+Y620</f>
        <v>114319.92</v>
      </c>
      <c r="U620" s="182" t="s">
        <v>79</v>
      </c>
      <c r="V620" s="185">
        <v>97171.94</v>
      </c>
      <c r="W620" s="185" t="s">
        <v>98</v>
      </c>
      <c r="X620" s="185" t="s">
        <v>98</v>
      </c>
      <c r="Y620" s="185">
        <v>17147.98</v>
      </c>
      <c r="Z620" s="185" t="s">
        <v>98</v>
      </c>
      <c r="AA620" s="185" t="s">
        <v>79</v>
      </c>
      <c r="AB620" s="185">
        <v>44317.05</v>
      </c>
      <c r="AC620" s="187" t="s">
        <v>149</v>
      </c>
      <c r="AD620" s="190" t="s">
        <v>79</v>
      </c>
      <c r="AE620" s="190">
        <f>V620+Y620</f>
        <v>114319.92</v>
      </c>
      <c r="AF620" s="177" t="s">
        <v>79</v>
      </c>
      <c r="AG620" s="187" t="s">
        <v>33</v>
      </c>
      <c r="AH620" s="187" t="s">
        <v>264</v>
      </c>
      <c r="AI620" s="187" t="s">
        <v>170</v>
      </c>
      <c r="AJ620" s="177"/>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c r="KJ620" s="1"/>
      <c r="KK620" s="1"/>
      <c r="KL620" s="1"/>
      <c r="KM620" s="1"/>
      <c r="KN620" s="1"/>
      <c r="KO620" s="1"/>
      <c r="KP620" s="1"/>
      <c r="KQ620" s="1"/>
      <c r="KR620" s="1"/>
      <c r="KS620" s="1"/>
      <c r="KT620" s="1"/>
      <c r="KU620" s="1"/>
      <c r="KV620" s="1"/>
      <c r="KW620" s="1"/>
      <c r="KX620" s="1"/>
      <c r="KY620" s="1"/>
      <c r="KZ620" s="1"/>
      <c r="LA620" s="1"/>
      <c r="LB620" s="1"/>
      <c r="LC620" s="1"/>
      <c r="LD620" s="1"/>
      <c r="LE620" s="1"/>
      <c r="LF620" s="1"/>
      <c r="LG620" s="1"/>
      <c r="LH620" s="1"/>
      <c r="LI620" s="1"/>
      <c r="LJ620" s="1"/>
      <c r="LK620" s="1"/>
      <c r="LL620" s="1"/>
      <c r="LM620" s="1"/>
      <c r="LN620" s="1"/>
      <c r="LO620" s="1"/>
      <c r="LP620" s="1"/>
      <c r="LQ620" s="1"/>
      <c r="LR620" s="1"/>
      <c r="LS620" s="1"/>
      <c r="LT620" s="1"/>
      <c r="LU620" s="1"/>
      <c r="LV620" s="1"/>
      <c r="LW620" s="1"/>
      <c r="LX620" s="1"/>
      <c r="LY620" s="1"/>
      <c r="LZ620" s="1"/>
      <c r="MA620" s="1"/>
      <c r="MB620" s="1"/>
      <c r="MC620" s="1"/>
      <c r="MD620" s="1"/>
      <c r="ME620" s="1"/>
      <c r="MF620" s="1"/>
      <c r="MG620" s="1"/>
      <c r="MH620" s="1"/>
      <c r="MI620" s="1"/>
      <c r="MJ620" s="1"/>
      <c r="MK620" s="1"/>
      <c r="ML620" s="1"/>
      <c r="MM620" s="1"/>
      <c r="MN620" s="1"/>
      <c r="MO620" s="1"/>
      <c r="MP620" s="1"/>
      <c r="MQ620" s="1"/>
      <c r="MR620" s="1"/>
      <c r="MS620" s="1"/>
      <c r="MT620" s="1"/>
      <c r="MU620" s="1"/>
      <c r="MV620" s="1"/>
      <c r="MW620" s="1"/>
      <c r="MX620" s="1"/>
      <c r="MY620" s="1"/>
      <c r="MZ620" s="1"/>
      <c r="NA620" s="1"/>
      <c r="NB620" s="1"/>
      <c r="NC620" s="1"/>
      <c r="ND620" s="1"/>
      <c r="NE620" s="1"/>
      <c r="NF620" s="1"/>
      <c r="NG620" s="1"/>
      <c r="NH620" s="1"/>
      <c r="NI620" s="1"/>
      <c r="NJ620" s="1"/>
      <c r="NK620" s="1"/>
      <c r="NL620" s="1"/>
      <c r="NM620" s="1"/>
      <c r="NN620" s="1"/>
      <c r="NO620" s="1"/>
      <c r="NP620" s="1"/>
      <c r="NQ620" s="1"/>
      <c r="NR620" s="1"/>
      <c r="NS620" s="1"/>
      <c r="NT620" s="1"/>
      <c r="NU620" s="1"/>
      <c r="NV620" s="1"/>
      <c r="NW620" s="1"/>
      <c r="NX620" s="1"/>
      <c r="NY620" s="1"/>
      <c r="NZ620" s="1"/>
      <c r="OA620" s="1"/>
      <c r="OB620" s="1"/>
      <c r="OC620" s="1"/>
      <c r="OD620" s="1"/>
      <c r="OE620" s="1"/>
      <c r="OF620" s="1"/>
      <c r="OG620" s="1"/>
      <c r="OH620" s="1"/>
      <c r="OI620" s="1"/>
      <c r="OJ620" s="1"/>
      <c r="OK620" s="1"/>
      <c r="OL620" s="1"/>
      <c r="OM620" s="1"/>
      <c r="ON620" s="1"/>
      <c r="OO620" s="1"/>
      <c r="OP620" s="1"/>
      <c r="OQ620" s="1"/>
      <c r="OR620" s="1"/>
      <c r="OS620" s="1"/>
      <c r="OT620" s="1"/>
      <c r="OU620" s="1"/>
      <c r="OV620" s="1"/>
      <c r="OW620" s="1"/>
      <c r="OX620" s="1"/>
      <c r="OY620" s="1"/>
      <c r="OZ620" s="1"/>
      <c r="PA620" s="1"/>
      <c r="PB620" s="1"/>
      <c r="PC620" s="1"/>
      <c r="PD620" s="1"/>
      <c r="PE620" s="1"/>
      <c r="PF620" s="1"/>
      <c r="PG620" s="1"/>
      <c r="PH620" s="1"/>
      <c r="PI620" s="1"/>
      <c r="PJ620" s="1"/>
      <c r="PK620" s="1"/>
      <c r="PL620" s="1"/>
      <c r="PM620" s="1"/>
      <c r="PN620" s="1"/>
      <c r="PO620" s="1"/>
      <c r="PP620" s="1"/>
      <c r="PQ620" s="1"/>
      <c r="PR620" s="1"/>
      <c r="PS620" s="1"/>
      <c r="PT620" s="1"/>
      <c r="PU620" s="1"/>
      <c r="PV620" s="1"/>
      <c r="PW620" s="1"/>
      <c r="PX620" s="1"/>
      <c r="PY620" s="1"/>
      <c r="PZ620" s="1"/>
    </row>
    <row r="621" spans="1:442" s="80" customFormat="1" ht="52" x14ac:dyDescent="0.3">
      <c r="A621" s="36"/>
      <c r="B621" s="177"/>
      <c r="C621" s="177"/>
      <c r="D621" s="177"/>
      <c r="E621" s="176"/>
      <c r="F621" s="176"/>
      <c r="G621" s="176"/>
      <c r="H621" s="177"/>
      <c r="I621" s="177"/>
      <c r="J621" s="12" t="s">
        <v>111</v>
      </c>
      <c r="K621" s="8" t="s">
        <v>112</v>
      </c>
      <c r="L621" s="8" t="s">
        <v>85</v>
      </c>
      <c r="M621" s="8">
        <v>6</v>
      </c>
      <c r="N621" s="187"/>
      <c r="O621" s="177"/>
      <c r="P621" s="177"/>
      <c r="Q621" s="177"/>
      <c r="R621" s="180"/>
      <c r="S621" s="180"/>
      <c r="T621" s="182"/>
      <c r="U621" s="182"/>
      <c r="V621" s="185"/>
      <c r="W621" s="185"/>
      <c r="X621" s="185"/>
      <c r="Y621" s="185"/>
      <c r="Z621" s="185"/>
      <c r="AA621" s="185"/>
      <c r="AB621" s="185"/>
      <c r="AC621" s="187"/>
      <c r="AD621" s="190"/>
      <c r="AE621" s="190"/>
      <c r="AF621" s="177"/>
      <c r="AG621" s="187"/>
      <c r="AH621" s="187"/>
      <c r="AI621" s="187"/>
      <c r="AJ621" s="177"/>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c r="KJ621" s="1"/>
      <c r="KK621" s="1"/>
      <c r="KL621" s="1"/>
      <c r="KM621" s="1"/>
      <c r="KN621" s="1"/>
      <c r="KO621" s="1"/>
      <c r="KP621" s="1"/>
      <c r="KQ621" s="1"/>
      <c r="KR621" s="1"/>
      <c r="KS621" s="1"/>
      <c r="KT621" s="1"/>
      <c r="KU621" s="1"/>
      <c r="KV621" s="1"/>
      <c r="KW621" s="1"/>
      <c r="KX621" s="1"/>
      <c r="KY621" s="1"/>
      <c r="KZ621" s="1"/>
      <c r="LA621" s="1"/>
      <c r="LB621" s="1"/>
      <c r="LC621" s="1"/>
      <c r="LD621" s="1"/>
      <c r="LE621" s="1"/>
      <c r="LF621" s="1"/>
      <c r="LG621" s="1"/>
      <c r="LH621" s="1"/>
      <c r="LI621" s="1"/>
      <c r="LJ621" s="1"/>
      <c r="LK621" s="1"/>
      <c r="LL621" s="1"/>
      <c r="LM621" s="1"/>
      <c r="LN621" s="1"/>
      <c r="LO621" s="1"/>
      <c r="LP621" s="1"/>
      <c r="LQ621" s="1"/>
      <c r="LR621" s="1"/>
      <c r="LS621" s="1"/>
      <c r="LT621" s="1"/>
      <c r="LU621" s="1"/>
      <c r="LV621" s="1"/>
      <c r="LW621" s="1"/>
      <c r="LX621" s="1"/>
      <c r="LY621" s="1"/>
      <c r="LZ621" s="1"/>
      <c r="MA621" s="1"/>
      <c r="MB621" s="1"/>
      <c r="MC621" s="1"/>
      <c r="MD621" s="1"/>
      <c r="ME621" s="1"/>
      <c r="MF621" s="1"/>
      <c r="MG621" s="1"/>
      <c r="MH621" s="1"/>
      <c r="MI621" s="1"/>
      <c r="MJ621" s="1"/>
      <c r="MK621" s="1"/>
      <c r="ML621" s="1"/>
      <c r="MM621" s="1"/>
      <c r="MN621" s="1"/>
      <c r="MO621" s="1"/>
      <c r="MP621" s="1"/>
      <c r="MQ621" s="1"/>
      <c r="MR621" s="1"/>
      <c r="MS621" s="1"/>
      <c r="MT621" s="1"/>
      <c r="MU621" s="1"/>
      <c r="MV621" s="1"/>
      <c r="MW621" s="1"/>
      <c r="MX621" s="1"/>
      <c r="MY621" s="1"/>
      <c r="MZ621" s="1"/>
      <c r="NA621" s="1"/>
      <c r="NB621" s="1"/>
      <c r="NC621" s="1"/>
      <c r="ND621" s="1"/>
      <c r="NE621" s="1"/>
      <c r="NF621" s="1"/>
      <c r="NG621" s="1"/>
      <c r="NH621" s="1"/>
      <c r="NI621" s="1"/>
      <c r="NJ621" s="1"/>
      <c r="NK621" s="1"/>
      <c r="NL621" s="1"/>
      <c r="NM621" s="1"/>
      <c r="NN621" s="1"/>
      <c r="NO621" s="1"/>
      <c r="NP621" s="1"/>
      <c r="NQ621" s="1"/>
      <c r="NR621" s="1"/>
      <c r="NS621" s="1"/>
      <c r="NT621" s="1"/>
      <c r="NU621" s="1"/>
      <c r="NV621" s="1"/>
      <c r="NW621" s="1"/>
      <c r="NX621" s="1"/>
      <c r="NY621" s="1"/>
      <c r="NZ621" s="1"/>
      <c r="OA621" s="1"/>
      <c r="OB621" s="1"/>
      <c r="OC621" s="1"/>
      <c r="OD621" s="1"/>
      <c r="OE621" s="1"/>
      <c r="OF621" s="1"/>
      <c r="OG621" s="1"/>
      <c r="OH621" s="1"/>
      <c r="OI621" s="1"/>
      <c r="OJ621" s="1"/>
      <c r="OK621" s="1"/>
      <c r="OL621" s="1"/>
      <c r="OM621" s="1"/>
      <c r="ON621" s="1"/>
      <c r="OO621" s="1"/>
      <c r="OP621" s="1"/>
      <c r="OQ621" s="1"/>
      <c r="OR621" s="1"/>
      <c r="OS621" s="1"/>
      <c r="OT621" s="1"/>
      <c r="OU621" s="1"/>
      <c r="OV621" s="1"/>
      <c r="OW621" s="1"/>
      <c r="OX621" s="1"/>
      <c r="OY621" s="1"/>
      <c r="OZ621" s="1"/>
      <c r="PA621" s="1"/>
      <c r="PB621" s="1"/>
      <c r="PC621" s="1"/>
      <c r="PD621" s="1"/>
      <c r="PE621" s="1"/>
      <c r="PF621" s="1"/>
      <c r="PG621" s="1"/>
      <c r="PH621" s="1"/>
      <c r="PI621" s="1"/>
      <c r="PJ621" s="1"/>
      <c r="PK621" s="1"/>
      <c r="PL621" s="1"/>
      <c r="PM621" s="1"/>
      <c r="PN621" s="1"/>
      <c r="PO621" s="1"/>
      <c r="PP621" s="1"/>
      <c r="PQ621" s="1"/>
      <c r="PR621" s="1"/>
      <c r="PS621" s="1"/>
      <c r="PT621" s="1"/>
      <c r="PU621" s="1"/>
      <c r="PV621" s="1"/>
      <c r="PW621" s="1"/>
      <c r="PX621" s="1"/>
      <c r="PY621" s="1"/>
      <c r="PZ621" s="1"/>
    </row>
    <row r="622" spans="1:442" s="80" customFormat="1" ht="39" x14ac:dyDescent="0.3">
      <c r="A622" s="36"/>
      <c r="B622" s="177"/>
      <c r="C622" s="177"/>
      <c r="D622" s="177"/>
      <c r="E622" s="176"/>
      <c r="F622" s="176"/>
      <c r="G622" s="176"/>
      <c r="H622" s="177"/>
      <c r="I622" s="177"/>
      <c r="J622" s="12" t="s">
        <v>127</v>
      </c>
      <c r="K622" s="8" t="s">
        <v>128</v>
      </c>
      <c r="L622" s="8" t="s">
        <v>85</v>
      </c>
      <c r="M622" s="53">
        <v>133</v>
      </c>
      <c r="N622" s="187"/>
      <c r="O622" s="177"/>
      <c r="P622" s="177"/>
      <c r="Q622" s="177"/>
      <c r="R622" s="180"/>
      <c r="S622" s="180"/>
      <c r="T622" s="182"/>
      <c r="U622" s="182"/>
      <c r="V622" s="185"/>
      <c r="W622" s="185"/>
      <c r="X622" s="185"/>
      <c r="Y622" s="185"/>
      <c r="Z622" s="185"/>
      <c r="AA622" s="185"/>
      <c r="AB622" s="185"/>
      <c r="AC622" s="187"/>
      <c r="AD622" s="190"/>
      <c r="AE622" s="190"/>
      <c r="AF622" s="177"/>
      <c r="AG622" s="187"/>
      <c r="AH622" s="187"/>
      <c r="AI622" s="187"/>
      <c r="AJ622" s="177"/>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c r="KJ622" s="1"/>
      <c r="KK622" s="1"/>
      <c r="KL622" s="1"/>
      <c r="KM622" s="1"/>
      <c r="KN622" s="1"/>
      <c r="KO622" s="1"/>
      <c r="KP622" s="1"/>
      <c r="KQ622" s="1"/>
      <c r="KR622" s="1"/>
      <c r="KS622" s="1"/>
      <c r="KT622" s="1"/>
      <c r="KU622" s="1"/>
      <c r="KV622" s="1"/>
      <c r="KW622" s="1"/>
      <c r="KX622" s="1"/>
      <c r="KY622" s="1"/>
      <c r="KZ622" s="1"/>
      <c r="LA622" s="1"/>
      <c r="LB622" s="1"/>
      <c r="LC622" s="1"/>
      <c r="LD622" s="1"/>
      <c r="LE622" s="1"/>
      <c r="LF622" s="1"/>
      <c r="LG622" s="1"/>
      <c r="LH622" s="1"/>
      <c r="LI622" s="1"/>
      <c r="LJ622" s="1"/>
      <c r="LK622" s="1"/>
      <c r="LL622" s="1"/>
      <c r="LM622" s="1"/>
      <c r="LN622" s="1"/>
      <c r="LO622" s="1"/>
      <c r="LP622" s="1"/>
      <c r="LQ622" s="1"/>
      <c r="LR622" s="1"/>
      <c r="LS622" s="1"/>
      <c r="LT622" s="1"/>
      <c r="LU622" s="1"/>
      <c r="LV622" s="1"/>
      <c r="LW622" s="1"/>
      <c r="LX622" s="1"/>
      <c r="LY622" s="1"/>
      <c r="LZ622" s="1"/>
      <c r="MA622" s="1"/>
      <c r="MB622" s="1"/>
      <c r="MC622" s="1"/>
      <c r="MD622" s="1"/>
      <c r="ME622" s="1"/>
      <c r="MF622" s="1"/>
      <c r="MG622" s="1"/>
      <c r="MH622" s="1"/>
      <c r="MI622" s="1"/>
      <c r="MJ622" s="1"/>
      <c r="MK622" s="1"/>
      <c r="ML622" s="1"/>
      <c r="MM622" s="1"/>
      <c r="MN622" s="1"/>
      <c r="MO622" s="1"/>
      <c r="MP622" s="1"/>
      <c r="MQ622" s="1"/>
      <c r="MR622" s="1"/>
      <c r="MS622" s="1"/>
      <c r="MT622" s="1"/>
      <c r="MU622" s="1"/>
      <c r="MV622" s="1"/>
      <c r="MW622" s="1"/>
      <c r="MX622" s="1"/>
      <c r="MY622" s="1"/>
      <c r="MZ622" s="1"/>
      <c r="NA622" s="1"/>
      <c r="NB622" s="1"/>
      <c r="NC622" s="1"/>
      <c r="ND622" s="1"/>
      <c r="NE622" s="1"/>
      <c r="NF622" s="1"/>
      <c r="NG622" s="1"/>
      <c r="NH622" s="1"/>
      <c r="NI622" s="1"/>
      <c r="NJ622" s="1"/>
      <c r="NK622" s="1"/>
      <c r="NL622" s="1"/>
      <c r="NM622" s="1"/>
      <c r="NN622" s="1"/>
      <c r="NO622" s="1"/>
      <c r="NP622" s="1"/>
      <c r="NQ622" s="1"/>
      <c r="NR622" s="1"/>
      <c r="NS622" s="1"/>
      <c r="NT622" s="1"/>
      <c r="NU622" s="1"/>
      <c r="NV622" s="1"/>
      <c r="NW622" s="1"/>
      <c r="NX622" s="1"/>
      <c r="NY622" s="1"/>
      <c r="NZ622" s="1"/>
      <c r="OA622" s="1"/>
      <c r="OB622" s="1"/>
      <c r="OC622" s="1"/>
      <c r="OD622" s="1"/>
      <c r="OE622" s="1"/>
      <c r="OF622" s="1"/>
      <c r="OG622" s="1"/>
      <c r="OH622" s="1"/>
      <c r="OI622" s="1"/>
      <c r="OJ622" s="1"/>
      <c r="OK622" s="1"/>
      <c r="OL622" s="1"/>
      <c r="OM622" s="1"/>
      <c r="ON622" s="1"/>
      <c r="OO622" s="1"/>
      <c r="OP622" s="1"/>
      <c r="OQ622" s="1"/>
      <c r="OR622" s="1"/>
      <c r="OS622" s="1"/>
      <c r="OT622" s="1"/>
      <c r="OU622" s="1"/>
      <c r="OV622" s="1"/>
      <c r="OW622" s="1"/>
      <c r="OX622" s="1"/>
      <c r="OY622" s="1"/>
      <c r="OZ622" s="1"/>
      <c r="PA622" s="1"/>
      <c r="PB622" s="1"/>
      <c r="PC622" s="1"/>
      <c r="PD622" s="1"/>
      <c r="PE622" s="1"/>
      <c r="PF622" s="1"/>
      <c r="PG622" s="1"/>
      <c r="PH622" s="1"/>
      <c r="PI622" s="1"/>
      <c r="PJ622" s="1"/>
      <c r="PK622" s="1"/>
      <c r="PL622" s="1"/>
      <c r="PM622" s="1"/>
      <c r="PN622" s="1"/>
      <c r="PO622" s="1"/>
      <c r="PP622" s="1"/>
      <c r="PQ622" s="1"/>
      <c r="PR622" s="1"/>
      <c r="PS622" s="1"/>
      <c r="PT622" s="1"/>
      <c r="PU622" s="1"/>
      <c r="PV622" s="1"/>
      <c r="PW622" s="1"/>
      <c r="PX622" s="1"/>
      <c r="PY622" s="1"/>
      <c r="PZ622" s="1"/>
    </row>
    <row r="623" spans="1:442" s="36" customFormat="1" ht="52" customHeight="1" x14ac:dyDescent="0.3">
      <c r="B623" s="170" t="s">
        <v>426</v>
      </c>
      <c r="C623" s="170" t="s">
        <v>427</v>
      </c>
      <c r="D623" s="170" t="s">
        <v>106</v>
      </c>
      <c r="E623" s="174" t="s">
        <v>67</v>
      </c>
      <c r="F623" s="227" t="s">
        <v>134</v>
      </c>
      <c r="G623" s="174" t="s">
        <v>147</v>
      </c>
      <c r="H623" s="235" t="s">
        <v>70</v>
      </c>
      <c r="I623" s="235" t="s">
        <v>79</v>
      </c>
      <c r="J623" s="52" t="s">
        <v>215</v>
      </c>
      <c r="K623" s="23" t="s">
        <v>107</v>
      </c>
      <c r="L623" s="17" t="s">
        <v>86</v>
      </c>
      <c r="M623" s="17">
        <v>40</v>
      </c>
      <c r="N623" s="224" t="s">
        <v>108</v>
      </c>
      <c r="O623" s="170" t="s">
        <v>359</v>
      </c>
      <c r="P623" s="170" t="s">
        <v>75</v>
      </c>
      <c r="Q623" s="170" t="s">
        <v>76</v>
      </c>
      <c r="R623" s="228" t="s">
        <v>77</v>
      </c>
      <c r="S623" s="228" t="s">
        <v>109</v>
      </c>
      <c r="T623" s="207">
        <f>V623+Y623</f>
        <v>179955.7</v>
      </c>
      <c r="U623" s="207" t="s">
        <v>79</v>
      </c>
      <c r="V623" s="212">
        <v>152962.34</v>
      </c>
      <c r="W623" s="212" t="s">
        <v>79</v>
      </c>
      <c r="X623" s="212" t="s">
        <v>79</v>
      </c>
      <c r="Y623" s="212">
        <v>26993.360000000001</v>
      </c>
      <c r="Z623" s="212" t="s">
        <v>98</v>
      </c>
      <c r="AA623" s="212" t="s">
        <v>79</v>
      </c>
      <c r="AB623" s="212">
        <v>31756.89</v>
      </c>
      <c r="AC623" s="213" t="s">
        <v>149</v>
      </c>
      <c r="AD623" s="274" t="s">
        <v>79</v>
      </c>
      <c r="AE623" s="274">
        <f>V623+Y623</f>
        <v>179955.7</v>
      </c>
      <c r="AF623" s="170" t="s">
        <v>79</v>
      </c>
      <c r="AG623" s="213" t="s">
        <v>33</v>
      </c>
      <c r="AH623" s="213" t="s">
        <v>161</v>
      </c>
      <c r="AI623" s="213" t="s">
        <v>162</v>
      </c>
      <c r="AJ623" s="170"/>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c r="KJ623" s="1"/>
      <c r="KK623" s="1"/>
      <c r="KL623" s="1"/>
      <c r="KM623" s="1"/>
      <c r="KN623" s="1"/>
      <c r="KO623" s="1"/>
      <c r="KP623" s="1"/>
      <c r="KQ623" s="1"/>
      <c r="KR623" s="1"/>
      <c r="KS623" s="1"/>
      <c r="KT623" s="1"/>
      <c r="KU623" s="1"/>
      <c r="KV623" s="1"/>
      <c r="KW623" s="1"/>
      <c r="KX623" s="1"/>
      <c r="KY623" s="1"/>
      <c r="KZ623" s="1"/>
      <c r="LA623" s="1"/>
      <c r="LB623" s="1"/>
      <c r="LC623" s="1"/>
      <c r="LD623" s="1"/>
      <c r="LE623" s="1"/>
      <c r="LF623" s="1"/>
      <c r="LG623" s="1"/>
      <c r="LH623" s="1"/>
      <c r="LI623" s="1"/>
      <c r="LJ623" s="1"/>
      <c r="LK623" s="1"/>
      <c r="LL623" s="1"/>
      <c r="LM623" s="1"/>
      <c r="LN623" s="1"/>
      <c r="LO623" s="1"/>
      <c r="LP623" s="1"/>
      <c r="LQ623" s="1"/>
      <c r="LR623" s="1"/>
      <c r="LS623" s="1"/>
      <c r="LT623" s="1"/>
      <c r="LU623" s="1"/>
      <c r="LV623" s="1"/>
      <c r="LW623" s="1"/>
      <c r="LX623" s="1"/>
      <c r="LY623" s="1"/>
      <c r="LZ623" s="1"/>
      <c r="MA623" s="1"/>
      <c r="MB623" s="1"/>
      <c r="MC623" s="1"/>
      <c r="MD623" s="1"/>
      <c r="ME623" s="1"/>
      <c r="MF623" s="1"/>
      <c r="MG623" s="1"/>
      <c r="MH623" s="1"/>
      <c r="MI623" s="1"/>
      <c r="MJ623" s="1"/>
      <c r="MK623" s="1"/>
      <c r="ML623" s="1"/>
      <c r="MM623" s="1"/>
      <c r="MN623" s="1"/>
      <c r="MO623" s="1"/>
      <c r="MP623" s="1"/>
      <c r="MQ623" s="1"/>
      <c r="MR623" s="1"/>
      <c r="MS623" s="1"/>
      <c r="MT623" s="1"/>
      <c r="MU623" s="1"/>
      <c r="MV623" s="1"/>
      <c r="MW623" s="1"/>
      <c r="MX623" s="1"/>
      <c r="MY623" s="1"/>
      <c r="MZ623" s="1"/>
      <c r="NA623" s="1"/>
      <c r="NB623" s="1"/>
      <c r="NC623" s="1"/>
      <c r="ND623" s="1"/>
      <c r="NE623" s="1"/>
      <c r="NF623" s="1"/>
      <c r="NG623" s="1"/>
      <c r="NH623" s="1"/>
      <c r="NI623" s="1"/>
      <c r="NJ623" s="1"/>
      <c r="NK623" s="1"/>
      <c r="NL623" s="1"/>
      <c r="NM623" s="1"/>
      <c r="NN623" s="1"/>
      <c r="NO623" s="1"/>
      <c r="NP623" s="1"/>
      <c r="NQ623" s="1"/>
      <c r="NR623" s="1"/>
      <c r="NS623" s="1"/>
      <c r="NT623" s="1"/>
      <c r="NU623" s="1"/>
      <c r="NV623" s="1"/>
      <c r="NW623" s="1"/>
      <c r="NX623" s="1"/>
      <c r="NY623" s="1"/>
      <c r="NZ623" s="1"/>
      <c r="OA623" s="1"/>
      <c r="OB623" s="1"/>
      <c r="OC623" s="1"/>
      <c r="OD623" s="1"/>
      <c r="OE623" s="1"/>
      <c r="OF623" s="1"/>
      <c r="OG623" s="1"/>
      <c r="OH623" s="1"/>
      <c r="OI623" s="1"/>
      <c r="OJ623" s="1"/>
      <c r="OK623" s="1"/>
      <c r="OL623" s="1"/>
      <c r="OM623" s="1"/>
      <c r="ON623" s="1"/>
      <c r="OO623" s="1"/>
      <c r="OP623" s="1"/>
      <c r="OQ623" s="1"/>
      <c r="OR623" s="1"/>
      <c r="OS623" s="1"/>
      <c r="OT623" s="1"/>
      <c r="OU623" s="1"/>
      <c r="OV623" s="1"/>
      <c r="OW623" s="1"/>
      <c r="OX623" s="1"/>
      <c r="OY623" s="1"/>
      <c r="OZ623" s="1"/>
      <c r="PA623" s="1"/>
      <c r="PB623" s="1"/>
      <c r="PC623" s="1"/>
      <c r="PD623" s="1"/>
      <c r="PE623" s="1"/>
      <c r="PF623" s="1"/>
      <c r="PG623" s="1"/>
      <c r="PH623" s="1"/>
      <c r="PI623" s="1"/>
      <c r="PJ623" s="1"/>
      <c r="PK623" s="1"/>
      <c r="PL623" s="1"/>
      <c r="PM623" s="1"/>
      <c r="PN623" s="1"/>
      <c r="PO623" s="1"/>
      <c r="PP623" s="1"/>
      <c r="PQ623" s="1"/>
      <c r="PR623" s="1"/>
      <c r="PS623" s="1"/>
      <c r="PT623" s="1"/>
      <c r="PU623" s="1"/>
      <c r="PV623" s="1"/>
      <c r="PW623" s="1"/>
      <c r="PX623" s="1"/>
      <c r="PY623" s="1"/>
      <c r="PZ623" s="1"/>
    </row>
    <row r="624" spans="1:442" s="36" customFormat="1" ht="86.15" customHeight="1" x14ac:dyDescent="0.3">
      <c r="B624" s="171"/>
      <c r="C624" s="171"/>
      <c r="D624" s="171"/>
      <c r="E624" s="175"/>
      <c r="F624" s="175"/>
      <c r="G624" s="175"/>
      <c r="H624" s="171"/>
      <c r="I624" s="171"/>
      <c r="J624" s="12" t="s">
        <v>111</v>
      </c>
      <c r="K624" s="8" t="s">
        <v>112</v>
      </c>
      <c r="L624" s="8" t="s">
        <v>85</v>
      </c>
      <c r="M624" s="8">
        <v>2</v>
      </c>
      <c r="N624" s="223"/>
      <c r="O624" s="171"/>
      <c r="P624" s="171"/>
      <c r="Q624" s="171"/>
      <c r="R624" s="229"/>
      <c r="S624" s="229"/>
      <c r="T624" s="208"/>
      <c r="U624" s="208"/>
      <c r="V624" s="231"/>
      <c r="W624" s="231"/>
      <c r="X624" s="231"/>
      <c r="Y624" s="231"/>
      <c r="Z624" s="231"/>
      <c r="AA624" s="231"/>
      <c r="AB624" s="231"/>
      <c r="AC624" s="223"/>
      <c r="AD624" s="188"/>
      <c r="AE624" s="188"/>
      <c r="AF624" s="171"/>
      <c r="AG624" s="223"/>
      <c r="AH624" s="223"/>
      <c r="AI624" s="223"/>
      <c r="AJ624" s="17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c r="KJ624" s="1"/>
      <c r="KK624" s="1"/>
      <c r="KL624" s="1"/>
      <c r="KM624" s="1"/>
      <c r="KN624" s="1"/>
      <c r="KO624" s="1"/>
      <c r="KP624" s="1"/>
      <c r="KQ624" s="1"/>
      <c r="KR624" s="1"/>
      <c r="KS624" s="1"/>
      <c r="KT624" s="1"/>
      <c r="KU624" s="1"/>
      <c r="KV624" s="1"/>
      <c r="KW624" s="1"/>
      <c r="KX624" s="1"/>
      <c r="KY624" s="1"/>
      <c r="KZ624" s="1"/>
      <c r="LA624" s="1"/>
      <c r="LB624" s="1"/>
      <c r="LC624" s="1"/>
      <c r="LD624" s="1"/>
      <c r="LE624" s="1"/>
      <c r="LF624" s="1"/>
      <c r="LG624" s="1"/>
      <c r="LH624" s="1"/>
      <c r="LI624" s="1"/>
      <c r="LJ624" s="1"/>
      <c r="LK624" s="1"/>
      <c r="LL624" s="1"/>
      <c r="LM624" s="1"/>
      <c r="LN624" s="1"/>
      <c r="LO624" s="1"/>
      <c r="LP624" s="1"/>
      <c r="LQ624" s="1"/>
      <c r="LR624" s="1"/>
      <c r="LS624" s="1"/>
      <c r="LT624" s="1"/>
      <c r="LU624" s="1"/>
      <c r="LV624" s="1"/>
      <c r="LW624" s="1"/>
      <c r="LX624" s="1"/>
      <c r="LY624" s="1"/>
      <c r="LZ624" s="1"/>
      <c r="MA624" s="1"/>
      <c r="MB624" s="1"/>
      <c r="MC624" s="1"/>
      <c r="MD624" s="1"/>
      <c r="ME624" s="1"/>
      <c r="MF624" s="1"/>
      <c r="MG624" s="1"/>
      <c r="MH624" s="1"/>
      <c r="MI624" s="1"/>
      <c r="MJ624" s="1"/>
      <c r="MK624" s="1"/>
      <c r="ML624" s="1"/>
      <c r="MM624" s="1"/>
      <c r="MN624" s="1"/>
      <c r="MO624" s="1"/>
      <c r="MP624" s="1"/>
      <c r="MQ624" s="1"/>
      <c r="MR624" s="1"/>
      <c r="MS624" s="1"/>
      <c r="MT624" s="1"/>
      <c r="MU624" s="1"/>
      <c r="MV624" s="1"/>
      <c r="MW624" s="1"/>
      <c r="MX624" s="1"/>
      <c r="MY624" s="1"/>
      <c r="MZ624" s="1"/>
      <c r="NA624" s="1"/>
      <c r="NB624" s="1"/>
      <c r="NC624" s="1"/>
      <c r="ND624" s="1"/>
      <c r="NE624" s="1"/>
      <c r="NF624" s="1"/>
      <c r="NG624" s="1"/>
      <c r="NH624" s="1"/>
      <c r="NI624" s="1"/>
      <c r="NJ624" s="1"/>
      <c r="NK624" s="1"/>
      <c r="NL624" s="1"/>
      <c r="NM624" s="1"/>
      <c r="NN624" s="1"/>
      <c r="NO624" s="1"/>
      <c r="NP624" s="1"/>
      <c r="NQ624" s="1"/>
      <c r="NR624" s="1"/>
      <c r="NS624" s="1"/>
      <c r="NT624" s="1"/>
      <c r="NU624" s="1"/>
      <c r="NV624" s="1"/>
      <c r="NW624" s="1"/>
      <c r="NX624" s="1"/>
      <c r="NY624" s="1"/>
      <c r="NZ624" s="1"/>
      <c r="OA624" s="1"/>
      <c r="OB624" s="1"/>
      <c r="OC624" s="1"/>
      <c r="OD624" s="1"/>
      <c r="OE624" s="1"/>
      <c r="OF624" s="1"/>
      <c r="OG624" s="1"/>
      <c r="OH624" s="1"/>
      <c r="OI624" s="1"/>
      <c r="OJ624" s="1"/>
      <c r="OK624" s="1"/>
      <c r="OL624" s="1"/>
      <c r="OM624" s="1"/>
      <c r="ON624" s="1"/>
      <c r="OO624" s="1"/>
      <c r="OP624" s="1"/>
      <c r="OQ624" s="1"/>
      <c r="OR624" s="1"/>
      <c r="OS624" s="1"/>
      <c r="OT624" s="1"/>
      <c r="OU624" s="1"/>
      <c r="OV624" s="1"/>
      <c r="OW624" s="1"/>
      <c r="OX624" s="1"/>
      <c r="OY624" s="1"/>
      <c r="OZ624" s="1"/>
      <c r="PA624" s="1"/>
      <c r="PB624" s="1"/>
      <c r="PC624" s="1"/>
      <c r="PD624" s="1"/>
      <c r="PE624" s="1"/>
      <c r="PF624" s="1"/>
      <c r="PG624" s="1"/>
      <c r="PH624" s="1"/>
      <c r="PI624" s="1"/>
      <c r="PJ624" s="1"/>
      <c r="PK624" s="1"/>
      <c r="PL624" s="1"/>
      <c r="PM624" s="1"/>
      <c r="PN624" s="1"/>
      <c r="PO624" s="1"/>
      <c r="PP624" s="1"/>
      <c r="PQ624" s="1"/>
      <c r="PR624" s="1"/>
      <c r="PS624" s="1"/>
      <c r="PT624" s="1"/>
      <c r="PU624" s="1"/>
      <c r="PV624" s="1"/>
      <c r="PW624" s="1"/>
      <c r="PX624" s="1"/>
      <c r="PY624" s="1"/>
      <c r="PZ624" s="1"/>
    </row>
    <row r="625" spans="2:442" s="36" customFormat="1" ht="51.65" customHeight="1" x14ac:dyDescent="0.3">
      <c r="B625" s="172"/>
      <c r="C625" s="172"/>
      <c r="D625" s="172"/>
      <c r="E625" s="194"/>
      <c r="F625" s="194"/>
      <c r="G625" s="194"/>
      <c r="H625" s="172"/>
      <c r="I625" s="172"/>
      <c r="J625" s="12" t="s">
        <v>127</v>
      </c>
      <c r="K625" s="8" t="s">
        <v>128</v>
      </c>
      <c r="L625" s="8" t="s">
        <v>85</v>
      </c>
      <c r="M625" s="53">
        <v>100</v>
      </c>
      <c r="N625" s="186"/>
      <c r="O625" s="172"/>
      <c r="P625" s="172"/>
      <c r="Q625" s="172"/>
      <c r="R625" s="179"/>
      <c r="S625" s="179"/>
      <c r="T625" s="181"/>
      <c r="U625" s="181"/>
      <c r="V625" s="184"/>
      <c r="W625" s="184"/>
      <c r="X625" s="184"/>
      <c r="Y625" s="184"/>
      <c r="Z625" s="184"/>
      <c r="AA625" s="184"/>
      <c r="AB625" s="184"/>
      <c r="AC625" s="186"/>
      <c r="AD625" s="189"/>
      <c r="AE625" s="189"/>
      <c r="AF625" s="172"/>
      <c r="AG625" s="186"/>
      <c r="AH625" s="186"/>
      <c r="AI625" s="186"/>
      <c r="AJ625" s="172"/>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c r="KJ625" s="1"/>
      <c r="KK625" s="1"/>
      <c r="KL625" s="1"/>
      <c r="KM625" s="1"/>
      <c r="KN625" s="1"/>
      <c r="KO625" s="1"/>
      <c r="KP625" s="1"/>
      <c r="KQ625" s="1"/>
      <c r="KR625" s="1"/>
      <c r="KS625" s="1"/>
      <c r="KT625" s="1"/>
      <c r="KU625" s="1"/>
      <c r="KV625" s="1"/>
      <c r="KW625" s="1"/>
      <c r="KX625" s="1"/>
      <c r="KY625" s="1"/>
      <c r="KZ625" s="1"/>
      <c r="LA625" s="1"/>
      <c r="LB625" s="1"/>
      <c r="LC625" s="1"/>
      <c r="LD625" s="1"/>
      <c r="LE625" s="1"/>
      <c r="LF625" s="1"/>
      <c r="LG625" s="1"/>
      <c r="LH625" s="1"/>
      <c r="LI625" s="1"/>
      <c r="LJ625" s="1"/>
      <c r="LK625" s="1"/>
      <c r="LL625" s="1"/>
      <c r="LM625" s="1"/>
      <c r="LN625" s="1"/>
      <c r="LO625" s="1"/>
      <c r="LP625" s="1"/>
      <c r="LQ625" s="1"/>
      <c r="LR625" s="1"/>
      <c r="LS625" s="1"/>
      <c r="LT625" s="1"/>
      <c r="LU625" s="1"/>
      <c r="LV625" s="1"/>
      <c r="LW625" s="1"/>
      <c r="LX625" s="1"/>
      <c r="LY625" s="1"/>
      <c r="LZ625" s="1"/>
      <c r="MA625" s="1"/>
      <c r="MB625" s="1"/>
      <c r="MC625" s="1"/>
      <c r="MD625" s="1"/>
      <c r="ME625" s="1"/>
      <c r="MF625" s="1"/>
      <c r="MG625" s="1"/>
      <c r="MH625" s="1"/>
      <c r="MI625" s="1"/>
      <c r="MJ625" s="1"/>
      <c r="MK625" s="1"/>
      <c r="ML625" s="1"/>
      <c r="MM625" s="1"/>
      <c r="MN625" s="1"/>
      <c r="MO625" s="1"/>
      <c r="MP625" s="1"/>
      <c r="MQ625" s="1"/>
      <c r="MR625" s="1"/>
      <c r="MS625" s="1"/>
      <c r="MT625" s="1"/>
      <c r="MU625" s="1"/>
      <c r="MV625" s="1"/>
      <c r="MW625" s="1"/>
      <c r="MX625" s="1"/>
      <c r="MY625" s="1"/>
      <c r="MZ625" s="1"/>
      <c r="NA625" s="1"/>
      <c r="NB625" s="1"/>
      <c r="NC625" s="1"/>
      <c r="ND625" s="1"/>
      <c r="NE625" s="1"/>
      <c r="NF625" s="1"/>
      <c r="NG625" s="1"/>
      <c r="NH625" s="1"/>
      <c r="NI625" s="1"/>
      <c r="NJ625" s="1"/>
      <c r="NK625" s="1"/>
      <c r="NL625" s="1"/>
      <c r="NM625" s="1"/>
      <c r="NN625" s="1"/>
      <c r="NO625" s="1"/>
      <c r="NP625" s="1"/>
      <c r="NQ625" s="1"/>
      <c r="NR625" s="1"/>
      <c r="NS625" s="1"/>
      <c r="NT625" s="1"/>
      <c r="NU625" s="1"/>
      <c r="NV625" s="1"/>
      <c r="NW625" s="1"/>
      <c r="NX625" s="1"/>
      <c r="NY625" s="1"/>
      <c r="NZ625" s="1"/>
      <c r="OA625" s="1"/>
      <c r="OB625" s="1"/>
      <c r="OC625" s="1"/>
      <c r="OD625" s="1"/>
      <c r="OE625" s="1"/>
      <c r="OF625" s="1"/>
      <c r="OG625" s="1"/>
      <c r="OH625" s="1"/>
      <c r="OI625" s="1"/>
      <c r="OJ625" s="1"/>
      <c r="OK625" s="1"/>
      <c r="OL625" s="1"/>
      <c r="OM625" s="1"/>
      <c r="ON625" s="1"/>
      <c r="OO625" s="1"/>
      <c r="OP625" s="1"/>
      <c r="OQ625" s="1"/>
      <c r="OR625" s="1"/>
      <c r="OS625" s="1"/>
      <c r="OT625" s="1"/>
      <c r="OU625" s="1"/>
      <c r="OV625" s="1"/>
      <c r="OW625" s="1"/>
      <c r="OX625" s="1"/>
      <c r="OY625" s="1"/>
      <c r="OZ625" s="1"/>
      <c r="PA625" s="1"/>
      <c r="PB625" s="1"/>
      <c r="PC625" s="1"/>
      <c r="PD625" s="1"/>
      <c r="PE625" s="1"/>
      <c r="PF625" s="1"/>
      <c r="PG625" s="1"/>
      <c r="PH625" s="1"/>
      <c r="PI625" s="1"/>
      <c r="PJ625" s="1"/>
      <c r="PK625" s="1"/>
      <c r="PL625" s="1"/>
      <c r="PM625" s="1"/>
      <c r="PN625" s="1"/>
      <c r="PO625" s="1"/>
      <c r="PP625" s="1"/>
      <c r="PQ625" s="1"/>
      <c r="PR625" s="1"/>
      <c r="PS625" s="1"/>
      <c r="PT625" s="1"/>
      <c r="PU625" s="1"/>
      <c r="PV625" s="1"/>
      <c r="PW625" s="1"/>
      <c r="PX625" s="1"/>
      <c r="PY625" s="1"/>
      <c r="PZ625" s="1"/>
    </row>
    <row r="626" spans="2:442" s="36" customFormat="1" ht="105.65" customHeight="1" x14ac:dyDescent="0.3">
      <c r="B626" s="170" t="s">
        <v>429</v>
      </c>
      <c r="C626" s="170" t="s">
        <v>428</v>
      </c>
      <c r="D626" s="170" t="s">
        <v>106</v>
      </c>
      <c r="E626" s="174" t="s">
        <v>67</v>
      </c>
      <c r="F626" s="227" t="s">
        <v>134</v>
      </c>
      <c r="G626" s="174" t="s">
        <v>147</v>
      </c>
      <c r="H626" s="235" t="s">
        <v>70</v>
      </c>
      <c r="I626" s="235" t="s">
        <v>79</v>
      </c>
      <c r="J626" s="12" t="s">
        <v>215</v>
      </c>
      <c r="K626" s="8" t="s">
        <v>107</v>
      </c>
      <c r="L626" s="15" t="s">
        <v>86</v>
      </c>
      <c r="M626" s="15">
        <v>40</v>
      </c>
      <c r="N626" s="224" t="s">
        <v>108</v>
      </c>
      <c r="O626" s="170" t="s">
        <v>359</v>
      </c>
      <c r="P626" s="170" t="s">
        <v>75</v>
      </c>
      <c r="Q626" s="170" t="s">
        <v>76</v>
      </c>
      <c r="R626" s="228" t="s">
        <v>77</v>
      </c>
      <c r="S626" s="228" t="s">
        <v>109</v>
      </c>
      <c r="T626" s="207">
        <f>V626+Y626</f>
        <v>187000</v>
      </c>
      <c r="U626" s="207" t="s">
        <v>79</v>
      </c>
      <c r="V626" s="212">
        <v>158950</v>
      </c>
      <c r="W626" s="212" t="s">
        <v>79</v>
      </c>
      <c r="X626" s="212" t="s">
        <v>79</v>
      </c>
      <c r="Y626" s="212">
        <v>28050</v>
      </c>
      <c r="Z626" s="212" t="s">
        <v>98</v>
      </c>
      <c r="AA626" s="212" t="s">
        <v>79</v>
      </c>
      <c r="AB626" s="212">
        <v>33000</v>
      </c>
      <c r="AC626" s="213" t="s">
        <v>149</v>
      </c>
      <c r="AD626" s="274" t="s">
        <v>79</v>
      </c>
      <c r="AE626" s="274">
        <f>V626+Y626</f>
        <v>187000</v>
      </c>
      <c r="AF626" s="213" t="s">
        <v>79</v>
      </c>
      <c r="AG626" s="213" t="s">
        <v>33</v>
      </c>
      <c r="AH626" s="213" t="s">
        <v>161</v>
      </c>
      <c r="AI626" s="213" t="s">
        <v>162</v>
      </c>
      <c r="AJ626" s="213"/>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c r="KJ626" s="1"/>
      <c r="KK626" s="1"/>
      <c r="KL626" s="1"/>
      <c r="KM626" s="1"/>
      <c r="KN626" s="1"/>
      <c r="KO626" s="1"/>
      <c r="KP626" s="1"/>
      <c r="KQ626" s="1"/>
      <c r="KR626" s="1"/>
      <c r="KS626" s="1"/>
      <c r="KT626" s="1"/>
      <c r="KU626" s="1"/>
      <c r="KV626" s="1"/>
      <c r="KW626" s="1"/>
      <c r="KX626" s="1"/>
      <c r="KY626" s="1"/>
      <c r="KZ626" s="1"/>
      <c r="LA626" s="1"/>
      <c r="LB626" s="1"/>
      <c r="LC626" s="1"/>
      <c r="LD626" s="1"/>
      <c r="LE626" s="1"/>
      <c r="LF626" s="1"/>
      <c r="LG626" s="1"/>
      <c r="LH626" s="1"/>
      <c r="LI626" s="1"/>
      <c r="LJ626" s="1"/>
      <c r="LK626" s="1"/>
      <c r="LL626" s="1"/>
      <c r="LM626" s="1"/>
      <c r="LN626" s="1"/>
      <c r="LO626" s="1"/>
      <c r="LP626" s="1"/>
      <c r="LQ626" s="1"/>
      <c r="LR626" s="1"/>
      <c r="LS626" s="1"/>
      <c r="LT626" s="1"/>
      <c r="LU626" s="1"/>
      <c r="LV626" s="1"/>
      <c r="LW626" s="1"/>
      <c r="LX626" s="1"/>
      <c r="LY626" s="1"/>
      <c r="LZ626" s="1"/>
      <c r="MA626" s="1"/>
      <c r="MB626" s="1"/>
      <c r="MC626" s="1"/>
      <c r="MD626" s="1"/>
      <c r="ME626" s="1"/>
      <c r="MF626" s="1"/>
      <c r="MG626" s="1"/>
      <c r="MH626" s="1"/>
      <c r="MI626" s="1"/>
      <c r="MJ626" s="1"/>
      <c r="MK626" s="1"/>
      <c r="ML626" s="1"/>
      <c r="MM626" s="1"/>
      <c r="MN626" s="1"/>
      <c r="MO626" s="1"/>
      <c r="MP626" s="1"/>
      <c r="MQ626" s="1"/>
      <c r="MR626" s="1"/>
      <c r="MS626" s="1"/>
      <c r="MT626" s="1"/>
      <c r="MU626" s="1"/>
      <c r="MV626" s="1"/>
      <c r="MW626" s="1"/>
      <c r="MX626" s="1"/>
      <c r="MY626" s="1"/>
      <c r="MZ626" s="1"/>
      <c r="NA626" s="1"/>
      <c r="NB626" s="1"/>
      <c r="NC626" s="1"/>
      <c r="ND626" s="1"/>
      <c r="NE626" s="1"/>
      <c r="NF626" s="1"/>
      <c r="NG626" s="1"/>
      <c r="NH626" s="1"/>
      <c r="NI626" s="1"/>
      <c r="NJ626" s="1"/>
      <c r="NK626" s="1"/>
      <c r="NL626" s="1"/>
      <c r="NM626" s="1"/>
      <c r="NN626" s="1"/>
      <c r="NO626" s="1"/>
      <c r="NP626" s="1"/>
      <c r="NQ626" s="1"/>
      <c r="NR626" s="1"/>
      <c r="NS626" s="1"/>
      <c r="NT626" s="1"/>
      <c r="NU626" s="1"/>
      <c r="NV626" s="1"/>
      <c r="NW626" s="1"/>
      <c r="NX626" s="1"/>
      <c r="NY626" s="1"/>
      <c r="NZ626" s="1"/>
      <c r="OA626" s="1"/>
      <c r="OB626" s="1"/>
      <c r="OC626" s="1"/>
      <c r="OD626" s="1"/>
      <c r="OE626" s="1"/>
      <c r="OF626" s="1"/>
      <c r="OG626" s="1"/>
      <c r="OH626" s="1"/>
      <c r="OI626" s="1"/>
      <c r="OJ626" s="1"/>
      <c r="OK626" s="1"/>
      <c r="OL626" s="1"/>
      <c r="OM626" s="1"/>
      <c r="ON626" s="1"/>
      <c r="OO626" s="1"/>
      <c r="OP626" s="1"/>
      <c r="OQ626" s="1"/>
      <c r="OR626" s="1"/>
      <c r="OS626" s="1"/>
      <c r="OT626" s="1"/>
      <c r="OU626" s="1"/>
      <c r="OV626" s="1"/>
      <c r="OW626" s="1"/>
      <c r="OX626" s="1"/>
      <c r="OY626" s="1"/>
      <c r="OZ626" s="1"/>
      <c r="PA626" s="1"/>
      <c r="PB626" s="1"/>
      <c r="PC626" s="1"/>
      <c r="PD626" s="1"/>
      <c r="PE626" s="1"/>
      <c r="PF626" s="1"/>
      <c r="PG626" s="1"/>
      <c r="PH626" s="1"/>
      <c r="PI626" s="1"/>
      <c r="PJ626" s="1"/>
      <c r="PK626" s="1"/>
      <c r="PL626" s="1"/>
      <c r="PM626" s="1"/>
      <c r="PN626" s="1"/>
      <c r="PO626" s="1"/>
      <c r="PP626" s="1"/>
      <c r="PQ626" s="1"/>
      <c r="PR626" s="1"/>
      <c r="PS626" s="1"/>
      <c r="PT626" s="1"/>
      <c r="PU626" s="1"/>
      <c r="PV626" s="1"/>
      <c r="PW626" s="1"/>
      <c r="PX626" s="1"/>
      <c r="PY626" s="1"/>
      <c r="PZ626" s="1"/>
    </row>
    <row r="627" spans="2:442" s="36" customFormat="1" ht="86.15" customHeight="1" x14ac:dyDescent="0.3">
      <c r="B627" s="171"/>
      <c r="C627" s="171"/>
      <c r="D627" s="171"/>
      <c r="E627" s="175"/>
      <c r="F627" s="175"/>
      <c r="G627" s="175"/>
      <c r="H627" s="171"/>
      <c r="I627" s="171"/>
      <c r="J627" s="12" t="s">
        <v>111</v>
      </c>
      <c r="K627" s="8" t="s">
        <v>112</v>
      </c>
      <c r="L627" s="8" t="s">
        <v>85</v>
      </c>
      <c r="M627" s="8">
        <v>1</v>
      </c>
      <c r="N627" s="223"/>
      <c r="O627" s="171"/>
      <c r="P627" s="171"/>
      <c r="Q627" s="171"/>
      <c r="R627" s="229"/>
      <c r="S627" s="229"/>
      <c r="T627" s="208"/>
      <c r="U627" s="208"/>
      <c r="V627" s="231"/>
      <c r="W627" s="231"/>
      <c r="X627" s="231"/>
      <c r="Y627" s="231"/>
      <c r="Z627" s="231"/>
      <c r="AA627" s="231"/>
      <c r="AB627" s="231"/>
      <c r="AC627" s="223"/>
      <c r="AD627" s="188"/>
      <c r="AE627" s="188"/>
      <c r="AF627" s="171"/>
      <c r="AG627" s="223"/>
      <c r="AH627" s="223"/>
      <c r="AI627" s="223"/>
      <c r="AJ627" s="171"/>
      <c r="AK627" s="1"/>
      <c r="AL627" s="1"/>
    </row>
    <row r="628" spans="2:442" s="36" customFormat="1" ht="51.65" customHeight="1" x14ac:dyDescent="0.35">
      <c r="B628" s="172"/>
      <c r="C628" s="172"/>
      <c r="D628" s="172"/>
      <c r="E628" s="194"/>
      <c r="F628" s="194"/>
      <c r="G628" s="194"/>
      <c r="H628" s="172"/>
      <c r="I628" s="172"/>
      <c r="J628" s="12" t="s">
        <v>127</v>
      </c>
      <c r="K628" s="8" t="s">
        <v>128</v>
      </c>
      <c r="L628" s="8" t="s">
        <v>85</v>
      </c>
      <c r="M628" s="53">
        <v>136</v>
      </c>
      <c r="N628" s="186"/>
      <c r="O628" s="172"/>
      <c r="P628" s="172"/>
      <c r="Q628" s="172"/>
      <c r="R628" s="179"/>
      <c r="S628" s="179"/>
      <c r="T628" s="181"/>
      <c r="U628" s="181"/>
      <c r="V628" s="184"/>
      <c r="W628" s="184"/>
      <c r="X628" s="184"/>
      <c r="Y628" s="184"/>
      <c r="Z628" s="184"/>
      <c r="AA628" s="184"/>
      <c r="AB628" s="184"/>
      <c r="AC628" s="186"/>
      <c r="AD628" s="189"/>
      <c r="AE628" s="189"/>
      <c r="AF628" s="172"/>
      <c r="AG628" s="186"/>
      <c r="AH628" s="186"/>
      <c r="AI628" s="186"/>
      <c r="AJ628" s="172"/>
    </row>
    <row r="629" spans="2:442" s="36" customFormat="1" ht="105.65" customHeight="1" x14ac:dyDescent="0.35">
      <c r="B629" s="170" t="s">
        <v>430</v>
      </c>
      <c r="C629" s="170" t="s">
        <v>431</v>
      </c>
      <c r="D629" s="170" t="s">
        <v>106</v>
      </c>
      <c r="E629" s="174" t="s">
        <v>67</v>
      </c>
      <c r="F629" s="227" t="s">
        <v>134</v>
      </c>
      <c r="G629" s="174" t="s">
        <v>147</v>
      </c>
      <c r="H629" s="235" t="s">
        <v>70</v>
      </c>
      <c r="I629" s="235" t="s">
        <v>79</v>
      </c>
      <c r="J629" s="12" t="s">
        <v>215</v>
      </c>
      <c r="K629" s="8" t="s">
        <v>107</v>
      </c>
      <c r="L629" s="15" t="s">
        <v>86</v>
      </c>
      <c r="M629" s="15">
        <v>40</v>
      </c>
      <c r="N629" s="224" t="s">
        <v>108</v>
      </c>
      <c r="O629" s="170" t="s">
        <v>359</v>
      </c>
      <c r="P629" s="170" t="s">
        <v>75</v>
      </c>
      <c r="Q629" s="170" t="s">
        <v>76</v>
      </c>
      <c r="R629" s="228" t="s">
        <v>77</v>
      </c>
      <c r="S629" s="228" t="s">
        <v>109</v>
      </c>
      <c r="T629" s="207">
        <f>V629+Y629</f>
        <v>80792.5</v>
      </c>
      <c r="U629" s="207" t="s">
        <v>79</v>
      </c>
      <c r="V629" s="212">
        <v>68673.63</v>
      </c>
      <c r="W629" s="212" t="s">
        <v>79</v>
      </c>
      <c r="X629" s="212" t="s">
        <v>79</v>
      </c>
      <c r="Y629" s="212">
        <v>12118.87</v>
      </c>
      <c r="Z629" s="212" t="s">
        <v>98</v>
      </c>
      <c r="AA629" s="212" t="s">
        <v>79</v>
      </c>
      <c r="AB629" s="212">
        <v>14257.5</v>
      </c>
      <c r="AC629" s="213" t="s">
        <v>149</v>
      </c>
      <c r="AD629" s="274" t="s">
        <v>79</v>
      </c>
      <c r="AE629" s="274">
        <f>V629+Y629</f>
        <v>80792.5</v>
      </c>
      <c r="AF629" s="213" t="s">
        <v>79</v>
      </c>
      <c r="AG629" s="213" t="s">
        <v>33</v>
      </c>
      <c r="AH629" s="224" t="s">
        <v>161</v>
      </c>
      <c r="AI629" s="213" t="s">
        <v>162</v>
      </c>
      <c r="AJ629" s="213"/>
    </row>
    <row r="630" spans="2:442" s="36" customFormat="1" ht="86.15" customHeight="1" x14ac:dyDescent="0.35">
      <c r="B630" s="171"/>
      <c r="C630" s="171"/>
      <c r="D630" s="171"/>
      <c r="E630" s="175"/>
      <c r="F630" s="175"/>
      <c r="G630" s="175"/>
      <c r="H630" s="171"/>
      <c r="I630" s="171"/>
      <c r="J630" s="12" t="s">
        <v>111</v>
      </c>
      <c r="K630" s="8" t="s">
        <v>112</v>
      </c>
      <c r="L630" s="8" t="s">
        <v>85</v>
      </c>
      <c r="M630" s="8">
        <v>2</v>
      </c>
      <c r="N630" s="223"/>
      <c r="O630" s="171"/>
      <c r="P630" s="171"/>
      <c r="Q630" s="171"/>
      <c r="R630" s="229"/>
      <c r="S630" s="229"/>
      <c r="T630" s="208"/>
      <c r="U630" s="208"/>
      <c r="V630" s="231"/>
      <c r="W630" s="231"/>
      <c r="X630" s="231"/>
      <c r="Y630" s="231"/>
      <c r="Z630" s="231"/>
      <c r="AA630" s="231"/>
      <c r="AB630" s="231"/>
      <c r="AC630" s="223"/>
      <c r="AD630" s="188"/>
      <c r="AE630" s="188"/>
      <c r="AF630" s="171"/>
      <c r="AG630" s="223"/>
      <c r="AH630" s="223"/>
      <c r="AI630" s="223"/>
      <c r="AJ630" s="171"/>
    </row>
    <row r="631" spans="2:442" s="36" customFormat="1" ht="51.65" customHeight="1" x14ac:dyDescent="0.35">
      <c r="B631" s="172"/>
      <c r="C631" s="172"/>
      <c r="D631" s="172"/>
      <c r="E631" s="194"/>
      <c r="F631" s="194"/>
      <c r="G631" s="194"/>
      <c r="H631" s="172"/>
      <c r="I631" s="172"/>
      <c r="J631" s="12" t="s">
        <v>127</v>
      </c>
      <c r="K631" s="8" t="s">
        <v>128</v>
      </c>
      <c r="L631" s="8" t="s">
        <v>85</v>
      </c>
      <c r="M631" s="53">
        <v>38</v>
      </c>
      <c r="N631" s="186"/>
      <c r="O631" s="172"/>
      <c r="P631" s="172"/>
      <c r="Q631" s="172"/>
      <c r="R631" s="179"/>
      <c r="S631" s="179"/>
      <c r="T631" s="181"/>
      <c r="U631" s="181"/>
      <c r="V631" s="184"/>
      <c r="W631" s="184"/>
      <c r="X631" s="184"/>
      <c r="Y631" s="184"/>
      <c r="Z631" s="184"/>
      <c r="AA631" s="184"/>
      <c r="AB631" s="184"/>
      <c r="AC631" s="186"/>
      <c r="AD631" s="189"/>
      <c r="AE631" s="189"/>
      <c r="AF631" s="172"/>
      <c r="AG631" s="186"/>
      <c r="AH631" s="186"/>
      <c r="AI631" s="186"/>
      <c r="AJ631" s="172"/>
    </row>
    <row r="632" spans="2:442" s="36" customFormat="1" ht="105.65" customHeight="1" x14ac:dyDescent="0.35">
      <c r="B632" s="170" t="s">
        <v>432</v>
      </c>
      <c r="C632" s="170" t="s">
        <v>433</v>
      </c>
      <c r="D632" s="170" t="s">
        <v>106</v>
      </c>
      <c r="E632" s="174" t="s">
        <v>67</v>
      </c>
      <c r="F632" s="227" t="s">
        <v>134</v>
      </c>
      <c r="G632" s="174" t="s">
        <v>147</v>
      </c>
      <c r="H632" s="235" t="s">
        <v>70</v>
      </c>
      <c r="I632" s="235" t="s">
        <v>79</v>
      </c>
      <c r="J632" s="12" t="s">
        <v>215</v>
      </c>
      <c r="K632" s="8" t="s">
        <v>107</v>
      </c>
      <c r="L632" s="15" t="s">
        <v>86</v>
      </c>
      <c r="M632" s="15">
        <v>40</v>
      </c>
      <c r="N632" s="224" t="s">
        <v>108</v>
      </c>
      <c r="O632" s="170" t="s">
        <v>359</v>
      </c>
      <c r="P632" s="170" t="s">
        <v>75</v>
      </c>
      <c r="Q632" s="170" t="s">
        <v>76</v>
      </c>
      <c r="R632" s="228" t="s">
        <v>77</v>
      </c>
      <c r="S632" s="228" t="s">
        <v>109</v>
      </c>
      <c r="T632" s="207">
        <f>V632+Y632</f>
        <v>127500</v>
      </c>
      <c r="U632" s="207" t="s">
        <v>79</v>
      </c>
      <c r="V632" s="212">
        <v>108375</v>
      </c>
      <c r="W632" s="212" t="s">
        <v>79</v>
      </c>
      <c r="X632" s="212" t="s">
        <v>79</v>
      </c>
      <c r="Y632" s="212">
        <v>19125</v>
      </c>
      <c r="Z632" s="212" t="s">
        <v>98</v>
      </c>
      <c r="AA632" s="212" t="s">
        <v>79</v>
      </c>
      <c r="AB632" s="212">
        <v>22500</v>
      </c>
      <c r="AC632" s="213" t="s">
        <v>149</v>
      </c>
      <c r="AD632" s="274" t="s">
        <v>79</v>
      </c>
      <c r="AE632" s="274">
        <f>V632+Y632</f>
        <v>127500</v>
      </c>
      <c r="AF632" s="213" t="s">
        <v>79</v>
      </c>
      <c r="AG632" s="213" t="s">
        <v>33</v>
      </c>
      <c r="AH632" s="224" t="s">
        <v>161</v>
      </c>
      <c r="AI632" s="213" t="s">
        <v>162</v>
      </c>
      <c r="AJ632" s="213"/>
    </row>
    <row r="633" spans="2:442" s="36" customFormat="1" ht="86.15" customHeight="1" x14ac:dyDescent="0.35">
      <c r="B633" s="171"/>
      <c r="C633" s="171"/>
      <c r="D633" s="171"/>
      <c r="E633" s="175"/>
      <c r="F633" s="175"/>
      <c r="G633" s="175"/>
      <c r="H633" s="171"/>
      <c r="I633" s="171"/>
      <c r="J633" s="12" t="s">
        <v>111</v>
      </c>
      <c r="K633" s="8" t="s">
        <v>112</v>
      </c>
      <c r="L633" s="8" t="s">
        <v>85</v>
      </c>
      <c r="M633" s="8">
        <v>2</v>
      </c>
      <c r="N633" s="223"/>
      <c r="O633" s="171"/>
      <c r="P633" s="171"/>
      <c r="Q633" s="171"/>
      <c r="R633" s="229"/>
      <c r="S633" s="229"/>
      <c r="T633" s="208"/>
      <c r="U633" s="208"/>
      <c r="V633" s="231"/>
      <c r="W633" s="231"/>
      <c r="X633" s="231"/>
      <c r="Y633" s="231"/>
      <c r="Z633" s="231"/>
      <c r="AA633" s="231"/>
      <c r="AB633" s="231"/>
      <c r="AC633" s="223"/>
      <c r="AD633" s="188"/>
      <c r="AE633" s="188"/>
      <c r="AF633" s="171"/>
      <c r="AG633" s="223"/>
      <c r="AH633" s="223"/>
      <c r="AI633" s="223"/>
      <c r="AJ633" s="171"/>
    </row>
    <row r="634" spans="2:442" s="36" customFormat="1" ht="51.65" customHeight="1" x14ac:dyDescent="0.35">
      <c r="B634" s="172"/>
      <c r="C634" s="172"/>
      <c r="D634" s="172"/>
      <c r="E634" s="194"/>
      <c r="F634" s="194"/>
      <c r="G634" s="194"/>
      <c r="H634" s="172"/>
      <c r="I634" s="172"/>
      <c r="J634" s="12" t="s">
        <v>127</v>
      </c>
      <c r="K634" s="8" t="s">
        <v>128</v>
      </c>
      <c r="L634" s="8" t="s">
        <v>85</v>
      </c>
      <c r="M634" s="53">
        <v>10</v>
      </c>
      <c r="N634" s="186"/>
      <c r="O634" s="172"/>
      <c r="P634" s="172"/>
      <c r="Q634" s="172"/>
      <c r="R634" s="179"/>
      <c r="S634" s="179"/>
      <c r="T634" s="181"/>
      <c r="U634" s="181"/>
      <c r="V634" s="184"/>
      <c r="W634" s="184"/>
      <c r="X634" s="184"/>
      <c r="Y634" s="184"/>
      <c r="Z634" s="184"/>
      <c r="AA634" s="184"/>
      <c r="AB634" s="184"/>
      <c r="AC634" s="186"/>
      <c r="AD634" s="189"/>
      <c r="AE634" s="189"/>
      <c r="AF634" s="172"/>
      <c r="AG634" s="186"/>
      <c r="AH634" s="186"/>
      <c r="AI634" s="186"/>
      <c r="AJ634" s="172"/>
    </row>
    <row r="635" spans="2:442" s="36" customFormat="1" ht="105.65" customHeight="1" x14ac:dyDescent="0.35">
      <c r="B635" s="170" t="s">
        <v>434</v>
      </c>
      <c r="C635" s="170" t="s">
        <v>435</v>
      </c>
      <c r="D635" s="170" t="s">
        <v>106</v>
      </c>
      <c r="E635" s="174" t="s">
        <v>67</v>
      </c>
      <c r="F635" s="227" t="s">
        <v>134</v>
      </c>
      <c r="G635" s="174" t="s">
        <v>147</v>
      </c>
      <c r="H635" s="235" t="s">
        <v>70</v>
      </c>
      <c r="I635" s="235" t="s">
        <v>79</v>
      </c>
      <c r="J635" s="12" t="s">
        <v>215</v>
      </c>
      <c r="K635" s="8" t="s">
        <v>107</v>
      </c>
      <c r="L635" s="15" t="s">
        <v>86</v>
      </c>
      <c r="M635" s="15">
        <v>40</v>
      </c>
      <c r="N635" s="224" t="s">
        <v>108</v>
      </c>
      <c r="O635" s="170" t="s">
        <v>359</v>
      </c>
      <c r="P635" s="170" t="s">
        <v>75</v>
      </c>
      <c r="Q635" s="170" t="s">
        <v>76</v>
      </c>
      <c r="R635" s="228" t="s">
        <v>77</v>
      </c>
      <c r="S635" s="228" t="s">
        <v>109</v>
      </c>
      <c r="T635" s="207">
        <f>V635+Y635</f>
        <v>51000</v>
      </c>
      <c r="U635" s="207" t="s">
        <v>79</v>
      </c>
      <c r="V635" s="212">
        <v>43350</v>
      </c>
      <c r="W635" s="212" t="s">
        <v>79</v>
      </c>
      <c r="X635" s="212" t="s">
        <v>79</v>
      </c>
      <c r="Y635" s="212">
        <v>7650</v>
      </c>
      <c r="Z635" s="212" t="s">
        <v>98</v>
      </c>
      <c r="AA635" s="212" t="s">
        <v>79</v>
      </c>
      <c r="AB635" s="212">
        <v>9000</v>
      </c>
      <c r="AC635" s="213" t="s">
        <v>149</v>
      </c>
      <c r="AD635" s="274" t="s">
        <v>79</v>
      </c>
      <c r="AE635" s="274">
        <f>V635+Y635</f>
        <v>51000</v>
      </c>
      <c r="AF635" s="213" t="s">
        <v>79</v>
      </c>
      <c r="AG635" s="213" t="s">
        <v>33</v>
      </c>
      <c r="AH635" s="224" t="s">
        <v>162</v>
      </c>
      <c r="AI635" s="213" t="s">
        <v>180</v>
      </c>
      <c r="AJ635" s="213"/>
    </row>
    <row r="636" spans="2:442" s="36" customFormat="1" ht="86.15" customHeight="1" x14ac:dyDescent="0.35">
      <c r="B636" s="171"/>
      <c r="C636" s="171"/>
      <c r="D636" s="171"/>
      <c r="E636" s="175"/>
      <c r="F636" s="175"/>
      <c r="G636" s="175"/>
      <c r="H636" s="171"/>
      <c r="I636" s="171"/>
      <c r="J636" s="12" t="s">
        <v>111</v>
      </c>
      <c r="K636" s="8" t="s">
        <v>112</v>
      </c>
      <c r="L636" s="8" t="s">
        <v>85</v>
      </c>
      <c r="M636" s="8">
        <v>1</v>
      </c>
      <c r="N636" s="223"/>
      <c r="O636" s="171"/>
      <c r="P636" s="171"/>
      <c r="Q636" s="171"/>
      <c r="R636" s="229"/>
      <c r="S636" s="229"/>
      <c r="T636" s="208"/>
      <c r="U636" s="208"/>
      <c r="V636" s="231"/>
      <c r="W636" s="231"/>
      <c r="X636" s="231"/>
      <c r="Y636" s="231"/>
      <c r="Z636" s="231"/>
      <c r="AA636" s="231"/>
      <c r="AB636" s="231"/>
      <c r="AC636" s="223"/>
      <c r="AD636" s="188"/>
      <c r="AE636" s="188"/>
      <c r="AF636" s="171"/>
      <c r="AG636" s="223"/>
      <c r="AH636" s="223"/>
      <c r="AI636" s="223"/>
      <c r="AJ636" s="171"/>
    </row>
    <row r="637" spans="2:442" s="36" customFormat="1" ht="51.65" customHeight="1" x14ac:dyDescent="0.35">
      <c r="B637" s="172"/>
      <c r="C637" s="172"/>
      <c r="D637" s="172"/>
      <c r="E637" s="194"/>
      <c r="F637" s="194"/>
      <c r="G637" s="194"/>
      <c r="H637" s="172"/>
      <c r="I637" s="172"/>
      <c r="J637" s="12" t="s">
        <v>127</v>
      </c>
      <c r="K637" s="8" t="s">
        <v>128</v>
      </c>
      <c r="L637" s="8" t="s">
        <v>85</v>
      </c>
      <c r="M637" s="53">
        <v>30</v>
      </c>
      <c r="N637" s="186"/>
      <c r="O637" s="172"/>
      <c r="P637" s="172"/>
      <c r="Q637" s="172"/>
      <c r="R637" s="179"/>
      <c r="S637" s="179"/>
      <c r="T637" s="181"/>
      <c r="U637" s="181"/>
      <c r="V637" s="184"/>
      <c r="W637" s="184"/>
      <c r="X637" s="184"/>
      <c r="Y637" s="184"/>
      <c r="Z637" s="184"/>
      <c r="AA637" s="184"/>
      <c r="AB637" s="184"/>
      <c r="AC637" s="186"/>
      <c r="AD637" s="189"/>
      <c r="AE637" s="189"/>
      <c r="AF637" s="172"/>
      <c r="AG637" s="186"/>
      <c r="AH637" s="186"/>
      <c r="AI637" s="186"/>
      <c r="AJ637" s="172"/>
    </row>
    <row r="638" spans="2:442" s="36" customFormat="1" ht="105.65" customHeight="1" x14ac:dyDescent="0.35">
      <c r="B638" s="170" t="s">
        <v>436</v>
      </c>
      <c r="C638" s="170" t="s">
        <v>437</v>
      </c>
      <c r="D638" s="170" t="s">
        <v>106</v>
      </c>
      <c r="E638" s="174" t="s">
        <v>67</v>
      </c>
      <c r="F638" s="227" t="s">
        <v>134</v>
      </c>
      <c r="G638" s="174" t="s">
        <v>147</v>
      </c>
      <c r="H638" s="235" t="s">
        <v>70</v>
      </c>
      <c r="I638" s="235" t="s">
        <v>79</v>
      </c>
      <c r="J638" s="12" t="s">
        <v>215</v>
      </c>
      <c r="K638" s="8" t="s">
        <v>107</v>
      </c>
      <c r="L638" s="15" t="s">
        <v>86</v>
      </c>
      <c r="M638" s="15">
        <v>40</v>
      </c>
      <c r="N638" s="224" t="s">
        <v>108</v>
      </c>
      <c r="O638" s="170" t="s">
        <v>359</v>
      </c>
      <c r="P638" s="170" t="s">
        <v>75</v>
      </c>
      <c r="Q638" s="170" t="s">
        <v>76</v>
      </c>
      <c r="R638" s="228" t="s">
        <v>77</v>
      </c>
      <c r="S638" s="228" t="s">
        <v>109</v>
      </c>
      <c r="T638" s="207">
        <f>V638+Y638</f>
        <v>74041.8</v>
      </c>
      <c r="U638" s="207" t="s">
        <v>79</v>
      </c>
      <c r="V638" s="212">
        <v>62935.53</v>
      </c>
      <c r="W638" s="212" t="s">
        <v>79</v>
      </c>
      <c r="X638" s="212" t="s">
        <v>79</v>
      </c>
      <c r="Y638" s="212">
        <v>11106.27</v>
      </c>
      <c r="Z638" s="212" t="s">
        <v>98</v>
      </c>
      <c r="AA638" s="212" t="s">
        <v>79</v>
      </c>
      <c r="AB638" s="212">
        <v>13066.2</v>
      </c>
      <c r="AC638" s="213" t="s">
        <v>149</v>
      </c>
      <c r="AD638" s="274" t="s">
        <v>79</v>
      </c>
      <c r="AE638" s="274">
        <f>V638+Y638</f>
        <v>74041.8</v>
      </c>
      <c r="AF638" s="213" t="s">
        <v>79</v>
      </c>
      <c r="AG638" s="213" t="s">
        <v>33</v>
      </c>
      <c r="AH638" s="224" t="s">
        <v>256</v>
      </c>
      <c r="AI638" s="213" t="s">
        <v>257</v>
      </c>
      <c r="AJ638" s="213"/>
    </row>
    <row r="639" spans="2:442" s="36" customFormat="1" ht="86.15" customHeight="1" x14ac:dyDescent="0.35">
      <c r="B639" s="171"/>
      <c r="C639" s="171"/>
      <c r="D639" s="171"/>
      <c r="E639" s="175"/>
      <c r="F639" s="175"/>
      <c r="G639" s="175"/>
      <c r="H639" s="171"/>
      <c r="I639" s="171"/>
      <c r="J639" s="12" t="s">
        <v>111</v>
      </c>
      <c r="K639" s="8" t="s">
        <v>112</v>
      </c>
      <c r="L639" s="8" t="s">
        <v>85</v>
      </c>
      <c r="M639" s="8">
        <v>1</v>
      </c>
      <c r="N639" s="223"/>
      <c r="O639" s="171"/>
      <c r="P639" s="171"/>
      <c r="Q639" s="171"/>
      <c r="R639" s="229"/>
      <c r="S639" s="229"/>
      <c r="T639" s="208"/>
      <c r="U639" s="208"/>
      <c r="V639" s="231"/>
      <c r="W639" s="231"/>
      <c r="X639" s="231"/>
      <c r="Y639" s="231"/>
      <c r="Z639" s="231"/>
      <c r="AA639" s="231"/>
      <c r="AB639" s="231"/>
      <c r="AC639" s="223"/>
      <c r="AD639" s="188"/>
      <c r="AE639" s="188"/>
      <c r="AF639" s="171"/>
      <c r="AG639" s="223"/>
      <c r="AH639" s="223"/>
      <c r="AI639" s="223"/>
      <c r="AJ639" s="171"/>
    </row>
    <row r="640" spans="2:442" s="36" customFormat="1" ht="51.65" customHeight="1" x14ac:dyDescent="0.35">
      <c r="B640" s="172"/>
      <c r="C640" s="172"/>
      <c r="D640" s="172"/>
      <c r="E640" s="194"/>
      <c r="F640" s="194"/>
      <c r="G640" s="194"/>
      <c r="H640" s="172"/>
      <c r="I640" s="172"/>
      <c r="J640" s="12" t="s">
        <v>127</v>
      </c>
      <c r="K640" s="8" t="s">
        <v>128</v>
      </c>
      <c r="L640" s="8" t="s">
        <v>85</v>
      </c>
      <c r="M640" s="53">
        <v>36</v>
      </c>
      <c r="N640" s="186"/>
      <c r="O640" s="172"/>
      <c r="P640" s="172"/>
      <c r="Q640" s="172"/>
      <c r="R640" s="179"/>
      <c r="S640" s="179"/>
      <c r="T640" s="181"/>
      <c r="U640" s="181"/>
      <c r="V640" s="184"/>
      <c r="W640" s="184"/>
      <c r="X640" s="184"/>
      <c r="Y640" s="184"/>
      <c r="Z640" s="184"/>
      <c r="AA640" s="184"/>
      <c r="AB640" s="184"/>
      <c r="AC640" s="186"/>
      <c r="AD640" s="189"/>
      <c r="AE640" s="189"/>
      <c r="AF640" s="172"/>
      <c r="AG640" s="186"/>
      <c r="AH640" s="186"/>
      <c r="AI640" s="186"/>
      <c r="AJ640" s="172"/>
    </row>
    <row r="641" spans="2:36" ht="52" customHeight="1" x14ac:dyDescent="0.3">
      <c r="B641" s="177" t="s">
        <v>439</v>
      </c>
      <c r="C641" s="177" t="s">
        <v>438</v>
      </c>
      <c r="D641" s="177" t="s">
        <v>66</v>
      </c>
      <c r="E641" s="176" t="s">
        <v>67</v>
      </c>
      <c r="F641" s="176" t="s">
        <v>132</v>
      </c>
      <c r="G641" s="176" t="s">
        <v>69</v>
      </c>
      <c r="H641" s="177" t="s">
        <v>70</v>
      </c>
      <c r="I641" s="177" t="s">
        <v>79</v>
      </c>
      <c r="J641" s="12" t="s">
        <v>113</v>
      </c>
      <c r="K641" s="8" t="s">
        <v>114</v>
      </c>
      <c r="L641" s="8" t="s">
        <v>115</v>
      </c>
      <c r="M641" s="8">
        <v>4</v>
      </c>
      <c r="N641" s="187" t="s">
        <v>108</v>
      </c>
      <c r="O641" s="177" t="s">
        <v>359</v>
      </c>
      <c r="P641" s="177" t="s">
        <v>75</v>
      </c>
      <c r="Q641" s="177" t="s">
        <v>76</v>
      </c>
      <c r="R641" s="180" t="s">
        <v>77</v>
      </c>
      <c r="S641" s="180" t="s">
        <v>109</v>
      </c>
      <c r="T641" s="182">
        <f>V641+Y641</f>
        <v>299710</v>
      </c>
      <c r="U641" s="182" t="s">
        <v>79</v>
      </c>
      <c r="V641" s="185">
        <v>254753.5</v>
      </c>
      <c r="W641" s="185" t="s">
        <v>79</v>
      </c>
      <c r="X641" s="185" t="s">
        <v>79</v>
      </c>
      <c r="Y641" s="185">
        <v>44956.5</v>
      </c>
      <c r="Z641" s="185" t="s">
        <v>79</v>
      </c>
      <c r="AA641" s="185" t="s">
        <v>79</v>
      </c>
      <c r="AB641" s="185">
        <v>52890</v>
      </c>
      <c r="AC641" s="187" t="s">
        <v>80</v>
      </c>
      <c r="AD641" s="190" t="s">
        <v>79</v>
      </c>
      <c r="AE641" s="190">
        <f>V641+Y641</f>
        <v>299710</v>
      </c>
      <c r="AF641" s="187" t="s">
        <v>79</v>
      </c>
      <c r="AG641" s="187" t="s">
        <v>33</v>
      </c>
      <c r="AH641" s="187" t="s">
        <v>256</v>
      </c>
      <c r="AI641" s="187" t="s">
        <v>257</v>
      </c>
      <c r="AJ641" s="187"/>
    </row>
    <row r="642" spans="2:36" ht="52" x14ac:dyDescent="0.3">
      <c r="B642" s="177"/>
      <c r="C642" s="177"/>
      <c r="D642" s="177"/>
      <c r="E642" s="176"/>
      <c r="F642" s="176"/>
      <c r="G642" s="176"/>
      <c r="H642" s="177"/>
      <c r="I642" s="177"/>
      <c r="J642" s="12" t="s">
        <v>116</v>
      </c>
      <c r="K642" s="8" t="s">
        <v>117</v>
      </c>
      <c r="L642" s="8" t="s">
        <v>85</v>
      </c>
      <c r="M642" s="8">
        <v>2</v>
      </c>
      <c r="N642" s="187"/>
      <c r="O642" s="177"/>
      <c r="P642" s="177"/>
      <c r="Q642" s="177"/>
      <c r="R642" s="180"/>
      <c r="S642" s="180"/>
      <c r="T642" s="182"/>
      <c r="U642" s="182"/>
      <c r="V642" s="185"/>
      <c r="W642" s="185"/>
      <c r="X642" s="185"/>
      <c r="Y642" s="185"/>
      <c r="Z642" s="185"/>
      <c r="AA642" s="185"/>
      <c r="AB642" s="185"/>
      <c r="AC642" s="187"/>
      <c r="AD642" s="190"/>
      <c r="AE642" s="190"/>
      <c r="AF642" s="177"/>
      <c r="AG642" s="187"/>
      <c r="AH642" s="187"/>
      <c r="AI642" s="187"/>
      <c r="AJ642" s="177"/>
    </row>
    <row r="643" spans="2:36" ht="39" x14ac:dyDescent="0.3">
      <c r="B643" s="177"/>
      <c r="C643" s="177"/>
      <c r="D643" s="177"/>
      <c r="E643" s="176"/>
      <c r="F643" s="176"/>
      <c r="G643" s="176"/>
      <c r="H643" s="177"/>
      <c r="I643" s="177"/>
      <c r="J643" s="12" t="s">
        <v>216</v>
      </c>
      <c r="K643" s="8" t="s">
        <v>118</v>
      </c>
      <c r="L643" s="8" t="s">
        <v>119</v>
      </c>
      <c r="M643" s="8">
        <v>2</v>
      </c>
      <c r="N643" s="187"/>
      <c r="O643" s="177"/>
      <c r="P643" s="177"/>
      <c r="Q643" s="177"/>
      <c r="R643" s="180"/>
      <c r="S643" s="180"/>
      <c r="T643" s="182"/>
      <c r="U643" s="182"/>
      <c r="V643" s="185"/>
      <c r="W643" s="185"/>
      <c r="X643" s="185"/>
      <c r="Y643" s="185"/>
      <c r="Z643" s="185"/>
      <c r="AA643" s="185"/>
      <c r="AB643" s="185"/>
      <c r="AC643" s="187"/>
      <c r="AD643" s="190"/>
      <c r="AE643" s="190"/>
      <c r="AF643" s="177"/>
      <c r="AG643" s="187"/>
      <c r="AH643" s="187"/>
      <c r="AI643" s="187"/>
      <c r="AJ643" s="177"/>
    </row>
    <row r="644" spans="2:36" ht="26" x14ac:dyDescent="0.3">
      <c r="B644" s="177"/>
      <c r="C644" s="177"/>
      <c r="D644" s="177"/>
      <c r="E644" s="176"/>
      <c r="F644" s="176"/>
      <c r="G644" s="176"/>
      <c r="H644" s="177"/>
      <c r="I644" s="177"/>
      <c r="J644" s="12" t="s">
        <v>120</v>
      </c>
      <c r="K644" s="8" t="s">
        <v>121</v>
      </c>
      <c r="L644" s="8" t="s">
        <v>119</v>
      </c>
      <c r="M644" s="53">
        <v>2</v>
      </c>
      <c r="N644" s="187"/>
      <c r="O644" s="177"/>
      <c r="P644" s="177"/>
      <c r="Q644" s="177"/>
      <c r="R644" s="180"/>
      <c r="S644" s="180"/>
      <c r="T644" s="182"/>
      <c r="U644" s="182"/>
      <c r="V644" s="185"/>
      <c r="W644" s="185"/>
      <c r="X644" s="185"/>
      <c r="Y644" s="185"/>
      <c r="Z644" s="185"/>
      <c r="AA644" s="185"/>
      <c r="AB644" s="185"/>
      <c r="AC644" s="187"/>
      <c r="AD644" s="190"/>
      <c r="AE644" s="190"/>
      <c r="AF644" s="177"/>
      <c r="AG644" s="187"/>
      <c r="AH644" s="187"/>
      <c r="AI644" s="187"/>
      <c r="AJ644" s="177"/>
    </row>
    <row r="645" spans="2:36" s="36" customFormat="1" ht="76" customHeight="1" x14ac:dyDescent="0.35">
      <c r="B645" s="170" t="s">
        <v>345</v>
      </c>
      <c r="C645" s="170" t="s">
        <v>346</v>
      </c>
      <c r="D645" s="170" t="s">
        <v>106</v>
      </c>
      <c r="E645" s="174" t="s">
        <v>67</v>
      </c>
      <c r="F645" s="227" t="s">
        <v>134</v>
      </c>
      <c r="G645" s="174" t="s">
        <v>147</v>
      </c>
      <c r="H645" s="235" t="s">
        <v>70</v>
      </c>
      <c r="I645" s="235" t="s">
        <v>79</v>
      </c>
      <c r="J645" s="290" t="s">
        <v>111</v>
      </c>
      <c r="K645" s="170" t="s">
        <v>112</v>
      </c>
      <c r="L645" s="170" t="s">
        <v>85</v>
      </c>
      <c r="M645" s="170">
        <v>6</v>
      </c>
      <c r="N645" s="224" t="s">
        <v>108</v>
      </c>
      <c r="O645" s="170" t="s">
        <v>347</v>
      </c>
      <c r="P645" s="170" t="s">
        <v>75</v>
      </c>
      <c r="Q645" s="170" t="s">
        <v>76</v>
      </c>
      <c r="R645" s="228" t="s">
        <v>77</v>
      </c>
      <c r="S645" s="228" t="s">
        <v>109</v>
      </c>
      <c r="T645" s="207">
        <f>V645+Y645</f>
        <v>510378</v>
      </c>
      <c r="U645" s="207" t="s">
        <v>79</v>
      </c>
      <c r="V645" s="212">
        <v>433821.3</v>
      </c>
      <c r="W645" s="212" t="s">
        <v>79</v>
      </c>
      <c r="X645" s="212" t="s">
        <v>79</v>
      </c>
      <c r="Y645" s="212">
        <v>76556.7</v>
      </c>
      <c r="Z645" s="212" t="s">
        <v>98</v>
      </c>
      <c r="AA645" s="212" t="s">
        <v>79</v>
      </c>
      <c r="AB645" s="212">
        <v>41382</v>
      </c>
      <c r="AC645" s="213" t="s">
        <v>149</v>
      </c>
      <c r="AD645" s="274" t="s">
        <v>79</v>
      </c>
      <c r="AE645" s="274">
        <f>V645+Y645</f>
        <v>510378</v>
      </c>
      <c r="AF645" s="213" t="s">
        <v>79</v>
      </c>
      <c r="AG645" s="213" t="s">
        <v>33</v>
      </c>
      <c r="AH645" s="224" t="s">
        <v>178</v>
      </c>
      <c r="AI645" s="213" t="s">
        <v>161</v>
      </c>
      <c r="AJ645" s="213"/>
    </row>
    <row r="646" spans="2:36" s="36" customFormat="1" ht="86.15" customHeight="1" x14ac:dyDescent="0.35">
      <c r="B646" s="171"/>
      <c r="C646" s="171"/>
      <c r="D646" s="171"/>
      <c r="E646" s="175"/>
      <c r="F646" s="175"/>
      <c r="G646" s="175"/>
      <c r="H646" s="171"/>
      <c r="I646" s="171"/>
      <c r="J646" s="291"/>
      <c r="K646" s="172"/>
      <c r="L646" s="172"/>
      <c r="M646" s="172"/>
      <c r="N646" s="223"/>
      <c r="O646" s="171"/>
      <c r="P646" s="171"/>
      <c r="Q646" s="171"/>
      <c r="R646" s="229"/>
      <c r="S646" s="229"/>
      <c r="T646" s="208"/>
      <c r="U646" s="208"/>
      <c r="V646" s="231"/>
      <c r="W646" s="231"/>
      <c r="X646" s="231"/>
      <c r="Y646" s="231"/>
      <c r="Z646" s="231"/>
      <c r="AA646" s="231"/>
      <c r="AB646" s="231"/>
      <c r="AC646" s="223"/>
      <c r="AD646" s="188"/>
      <c r="AE646" s="188"/>
      <c r="AF646" s="171"/>
      <c r="AG646" s="223"/>
      <c r="AH646" s="223"/>
      <c r="AI646" s="223"/>
      <c r="AJ646" s="171"/>
    </row>
    <row r="647" spans="2:36" s="36" customFormat="1" ht="142.5" customHeight="1" x14ac:dyDescent="0.35">
      <c r="B647" s="172"/>
      <c r="C647" s="172"/>
      <c r="D647" s="172"/>
      <c r="E647" s="194"/>
      <c r="F647" s="194"/>
      <c r="G647" s="194"/>
      <c r="H647" s="172"/>
      <c r="I647" s="172"/>
      <c r="J647" s="12" t="s">
        <v>127</v>
      </c>
      <c r="K647" s="8" t="s">
        <v>128</v>
      </c>
      <c r="L647" s="8" t="s">
        <v>85</v>
      </c>
      <c r="M647" s="53">
        <v>270</v>
      </c>
      <c r="N647" s="186"/>
      <c r="O647" s="172"/>
      <c r="P647" s="172"/>
      <c r="Q647" s="172"/>
      <c r="R647" s="179"/>
      <c r="S647" s="179"/>
      <c r="T647" s="181"/>
      <c r="U647" s="181"/>
      <c r="V647" s="184"/>
      <c r="W647" s="184"/>
      <c r="X647" s="184"/>
      <c r="Y647" s="184"/>
      <c r="Z647" s="184"/>
      <c r="AA647" s="184"/>
      <c r="AB647" s="184"/>
      <c r="AC647" s="186"/>
      <c r="AD647" s="189"/>
      <c r="AE647" s="189"/>
      <c r="AF647" s="172"/>
      <c r="AG647" s="186"/>
      <c r="AH647" s="186"/>
      <c r="AI647" s="186"/>
      <c r="AJ647" s="172"/>
    </row>
    <row r="648" spans="2:36" ht="52" customHeight="1" x14ac:dyDescent="0.3">
      <c r="B648" s="177" t="s">
        <v>348</v>
      </c>
      <c r="C648" s="177" t="s">
        <v>349</v>
      </c>
      <c r="D648" s="177" t="s">
        <v>66</v>
      </c>
      <c r="E648" s="176" t="s">
        <v>67</v>
      </c>
      <c r="F648" s="176" t="s">
        <v>132</v>
      </c>
      <c r="G648" s="176" t="s">
        <v>69</v>
      </c>
      <c r="H648" s="177" t="s">
        <v>70</v>
      </c>
      <c r="I648" s="177" t="s">
        <v>79</v>
      </c>
      <c r="J648" s="12" t="s">
        <v>113</v>
      </c>
      <c r="K648" s="8" t="s">
        <v>114</v>
      </c>
      <c r="L648" s="8" t="s">
        <v>115</v>
      </c>
      <c r="M648" s="8">
        <v>2</v>
      </c>
      <c r="N648" s="187" t="s">
        <v>108</v>
      </c>
      <c r="O648" s="177" t="s">
        <v>350</v>
      </c>
      <c r="P648" s="177" t="s">
        <v>75</v>
      </c>
      <c r="Q648" s="177" t="s">
        <v>76</v>
      </c>
      <c r="R648" s="180" t="s">
        <v>77</v>
      </c>
      <c r="S648" s="180" t="s">
        <v>109</v>
      </c>
      <c r="T648" s="182">
        <f>V648+Y648</f>
        <v>140600</v>
      </c>
      <c r="U648" s="182" t="s">
        <v>79</v>
      </c>
      <c r="V648" s="185">
        <v>119510</v>
      </c>
      <c r="W648" s="185" t="s">
        <v>79</v>
      </c>
      <c r="X648" s="185" t="s">
        <v>79</v>
      </c>
      <c r="Y648" s="185">
        <v>21090</v>
      </c>
      <c r="Z648" s="185" t="s">
        <v>79</v>
      </c>
      <c r="AA648" s="185" t="s">
        <v>79</v>
      </c>
      <c r="AB648" s="185">
        <v>11400</v>
      </c>
      <c r="AC648" s="187" t="s">
        <v>80</v>
      </c>
      <c r="AD648" s="190" t="s">
        <v>79</v>
      </c>
      <c r="AE648" s="190">
        <f>V648+Y648</f>
        <v>140600</v>
      </c>
      <c r="AF648" s="187" t="s">
        <v>79</v>
      </c>
      <c r="AG648" s="187" t="s">
        <v>33</v>
      </c>
      <c r="AH648" s="187" t="s">
        <v>164</v>
      </c>
      <c r="AI648" s="187" t="s">
        <v>165</v>
      </c>
      <c r="AJ648" s="187"/>
    </row>
    <row r="649" spans="2:36" ht="52" x14ac:dyDescent="0.3">
      <c r="B649" s="177"/>
      <c r="C649" s="177"/>
      <c r="D649" s="177"/>
      <c r="E649" s="176"/>
      <c r="F649" s="176"/>
      <c r="G649" s="176"/>
      <c r="H649" s="177"/>
      <c r="I649" s="177"/>
      <c r="J649" s="12" t="s">
        <v>116</v>
      </c>
      <c r="K649" s="8" t="s">
        <v>117</v>
      </c>
      <c r="L649" s="8" t="s">
        <v>85</v>
      </c>
      <c r="M649" s="8">
        <v>1</v>
      </c>
      <c r="N649" s="187"/>
      <c r="O649" s="177"/>
      <c r="P649" s="177"/>
      <c r="Q649" s="177"/>
      <c r="R649" s="180"/>
      <c r="S649" s="180"/>
      <c r="T649" s="182"/>
      <c r="U649" s="182"/>
      <c r="V649" s="185"/>
      <c r="W649" s="185"/>
      <c r="X649" s="185"/>
      <c r="Y649" s="185"/>
      <c r="Z649" s="185"/>
      <c r="AA649" s="185"/>
      <c r="AB649" s="185"/>
      <c r="AC649" s="187"/>
      <c r="AD649" s="190"/>
      <c r="AE649" s="190"/>
      <c r="AF649" s="177"/>
      <c r="AG649" s="187"/>
      <c r="AH649" s="187"/>
      <c r="AI649" s="187"/>
      <c r="AJ649" s="177"/>
    </row>
    <row r="650" spans="2:36" ht="39" x14ac:dyDescent="0.3">
      <c r="B650" s="177"/>
      <c r="C650" s="177"/>
      <c r="D650" s="177"/>
      <c r="E650" s="176"/>
      <c r="F650" s="176"/>
      <c r="G650" s="176"/>
      <c r="H650" s="177"/>
      <c r="I650" s="177"/>
      <c r="J650" s="12" t="s">
        <v>216</v>
      </c>
      <c r="K650" s="8" t="s">
        <v>118</v>
      </c>
      <c r="L650" s="8" t="s">
        <v>119</v>
      </c>
      <c r="M650" s="8">
        <v>1</v>
      </c>
      <c r="N650" s="187"/>
      <c r="O650" s="177"/>
      <c r="P650" s="177"/>
      <c r="Q650" s="177"/>
      <c r="R650" s="180"/>
      <c r="S650" s="180"/>
      <c r="T650" s="182"/>
      <c r="U650" s="182"/>
      <c r="V650" s="185"/>
      <c r="W650" s="185"/>
      <c r="X650" s="185"/>
      <c r="Y650" s="185"/>
      <c r="Z650" s="185"/>
      <c r="AA650" s="185"/>
      <c r="AB650" s="185"/>
      <c r="AC650" s="187"/>
      <c r="AD650" s="190"/>
      <c r="AE650" s="190"/>
      <c r="AF650" s="177"/>
      <c r="AG650" s="187"/>
      <c r="AH650" s="187"/>
      <c r="AI650" s="187"/>
      <c r="AJ650" s="177"/>
    </row>
    <row r="651" spans="2:36" ht="47.25" customHeight="1" x14ac:dyDescent="0.3">
      <c r="B651" s="177"/>
      <c r="C651" s="177"/>
      <c r="D651" s="177"/>
      <c r="E651" s="176"/>
      <c r="F651" s="176"/>
      <c r="G651" s="176"/>
      <c r="H651" s="177"/>
      <c r="I651" s="177"/>
      <c r="J651" s="12" t="s">
        <v>120</v>
      </c>
      <c r="K651" s="8" t="s">
        <v>121</v>
      </c>
      <c r="L651" s="8" t="s">
        <v>119</v>
      </c>
      <c r="M651" s="53">
        <v>1</v>
      </c>
      <c r="N651" s="187"/>
      <c r="O651" s="177"/>
      <c r="P651" s="177"/>
      <c r="Q651" s="177"/>
      <c r="R651" s="180"/>
      <c r="S651" s="180"/>
      <c r="T651" s="182"/>
      <c r="U651" s="182"/>
      <c r="V651" s="185"/>
      <c r="W651" s="185"/>
      <c r="X651" s="185"/>
      <c r="Y651" s="185"/>
      <c r="Z651" s="185"/>
      <c r="AA651" s="185"/>
      <c r="AB651" s="185"/>
      <c r="AC651" s="187"/>
      <c r="AD651" s="190"/>
      <c r="AE651" s="190"/>
      <c r="AF651" s="177"/>
      <c r="AG651" s="187"/>
      <c r="AH651" s="187"/>
      <c r="AI651" s="187"/>
      <c r="AJ651" s="177"/>
    </row>
    <row r="652" spans="2:36" s="36" customFormat="1" ht="93" customHeight="1" x14ac:dyDescent="0.35">
      <c r="B652" s="177" t="s">
        <v>351</v>
      </c>
      <c r="C652" s="177" t="s">
        <v>352</v>
      </c>
      <c r="D652" s="177" t="s">
        <v>106</v>
      </c>
      <c r="E652" s="176" t="s">
        <v>67</v>
      </c>
      <c r="F652" s="176" t="s">
        <v>134</v>
      </c>
      <c r="G652" s="176" t="s">
        <v>147</v>
      </c>
      <c r="H652" s="177" t="s">
        <v>70</v>
      </c>
      <c r="I652" s="177" t="s">
        <v>79</v>
      </c>
      <c r="J652" s="290" t="s">
        <v>111</v>
      </c>
      <c r="K652" s="170" t="s">
        <v>112</v>
      </c>
      <c r="L652" s="170" t="s">
        <v>85</v>
      </c>
      <c r="M652" s="170">
        <v>1</v>
      </c>
      <c r="N652" s="187" t="s">
        <v>108</v>
      </c>
      <c r="O652" s="177" t="s">
        <v>347</v>
      </c>
      <c r="P652" s="177" t="s">
        <v>75</v>
      </c>
      <c r="Q652" s="177" t="s">
        <v>76</v>
      </c>
      <c r="R652" s="180" t="s">
        <v>77</v>
      </c>
      <c r="S652" s="180" t="s">
        <v>109</v>
      </c>
      <c r="T652" s="182">
        <f>V652+Y652</f>
        <v>29600</v>
      </c>
      <c r="U652" s="182" t="s">
        <v>79</v>
      </c>
      <c r="V652" s="212">
        <v>25160</v>
      </c>
      <c r="W652" s="185" t="s">
        <v>79</v>
      </c>
      <c r="X652" s="185" t="s">
        <v>79</v>
      </c>
      <c r="Y652" s="185">
        <v>4440</v>
      </c>
      <c r="Z652" s="185" t="s">
        <v>98</v>
      </c>
      <c r="AA652" s="185" t="s">
        <v>79</v>
      </c>
      <c r="AB652" s="185">
        <v>2400</v>
      </c>
      <c r="AC652" s="187" t="s">
        <v>149</v>
      </c>
      <c r="AD652" s="190" t="s">
        <v>79</v>
      </c>
      <c r="AE652" s="190">
        <f>V652+Y652</f>
        <v>29600</v>
      </c>
      <c r="AF652" s="187" t="s">
        <v>79</v>
      </c>
      <c r="AG652" s="187" t="s">
        <v>33</v>
      </c>
      <c r="AH652" s="187" t="s">
        <v>164</v>
      </c>
      <c r="AI652" s="187" t="s">
        <v>165</v>
      </c>
      <c r="AJ652" s="187"/>
    </row>
    <row r="653" spans="2:36" s="36" customFormat="1" ht="33.75" customHeight="1" x14ac:dyDescent="0.35">
      <c r="B653" s="177"/>
      <c r="C653" s="177"/>
      <c r="D653" s="177"/>
      <c r="E653" s="176"/>
      <c r="F653" s="176"/>
      <c r="G653" s="176"/>
      <c r="H653" s="177"/>
      <c r="I653" s="177"/>
      <c r="J653" s="291"/>
      <c r="K653" s="172"/>
      <c r="L653" s="172"/>
      <c r="M653" s="172"/>
      <c r="N653" s="187"/>
      <c r="O653" s="177"/>
      <c r="P653" s="177"/>
      <c r="Q653" s="177"/>
      <c r="R653" s="180"/>
      <c r="S653" s="180"/>
      <c r="T653" s="182"/>
      <c r="U653" s="182"/>
      <c r="V653" s="231"/>
      <c r="W653" s="185"/>
      <c r="X653" s="185"/>
      <c r="Y653" s="185"/>
      <c r="Z653" s="185"/>
      <c r="AA653" s="185"/>
      <c r="AB653" s="185"/>
      <c r="AC653" s="187"/>
      <c r="AD653" s="190"/>
      <c r="AE653" s="190"/>
      <c r="AF653" s="177"/>
      <c r="AG653" s="187"/>
      <c r="AH653" s="187"/>
      <c r="AI653" s="187"/>
      <c r="AJ653" s="177"/>
    </row>
    <row r="654" spans="2:36" s="36" customFormat="1" ht="155.25" customHeight="1" x14ac:dyDescent="0.35">
      <c r="B654" s="177"/>
      <c r="C654" s="177"/>
      <c r="D654" s="177"/>
      <c r="E654" s="176"/>
      <c r="F654" s="176"/>
      <c r="G654" s="176"/>
      <c r="H654" s="177"/>
      <c r="I654" s="177"/>
      <c r="J654" s="12" t="s">
        <v>127</v>
      </c>
      <c r="K654" s="8" t="s">
        <v>128</v>
      </c>
      <c r="L654" s="8" t="s">
        <v>85</v>
      </c>
      <c r="M654" s="53">
        <v>20</v>
      </c>
      <c r="N654" s="187"/>
      <c r="O654" s="177"/>
      <c r="P654" s="177"/>
      <c r="Q654" s="177"/>
      <c r="R654" s="180"/>
      <c r="S654" s="180"/>
      <c r="T654" s="182"/>
      <c r="U654" s="182"/>
      <c r="V654" s="184"/>
      <c r="W654" s="185"/>
      <c r="X654" s="185"/>
      <c r="Y654" s="185"/>
      <c r="Z654" s="185"/>
      <c r="AA654" s="185"/>
      <c r="AB654" s="185"/>
      <c r="AC654" s="187"/>
      <c r="AD654" s="190"/>
      <c r="AE654" s="190"/>
      <c r="AF654" s="177"/>
      <c r="AG654" s="187"/>
      <c r="AH654" s="187"/>
      <c r="AI654" s="187"/>
      <c r="AJ654" s="177"/>
    </row>
    <row r="655" spans="2:36" s="36" customFormat="1" ht="132" customHeight="1" x14ac:dyDescent="0.35">
      <c r="B655" s="177" t="s">
        <v>353</v>
      </c>
      <c r="C655" s="177" t="s">
        <v>354</v>
      </c>
      <c r="D655" s="177" t="s">
        <v>106</v>
      </c>
      <c r="E655" s="176" t="s">
        <v>67</v>
      </c>
      <c r="F655" s="176" t="s">
        <v>134</v>
      </c>
      <c r="G655" s="176" t="s">
        <v>147</v>
      </c>
      <c r="H655" s="177" t="s">
        <v>70</v>
      </c>
      <c r="I655" s="177" t="s">
        <v>79</v>
      </c>
      <c r="J655" s="290" t="s">
        <v>127</v>
      </c>
      <c r="K655" s="170" t="s">
        <v>128</v>
      </c>
      <c r="L655" s="170" t="s">
        <v>85</v>
      </c>
      <c r="M655" s="364">
        <v>20</v>
      </c>
      <c r="N655" s="187" t="s">
        <v>108</v>
      </c>
      <c r="O655" s="177" t="s">
        <v>347</v>
      </c>
      <c r="P655" s="177" t="s">
        <v>75</v>
      </c>
      <c r="Q655" s="177" t="s">
        <v>76</v>
      </c>
      <c r="R655" s="180" t="s">
        <v>77</v>
      </c>
      <c r="S655" s="180" t="s">
        <v>109</v>
      </c>
      <c r="T655" s="182">
        <f>V655+Y655</f>
        <v>78625</v>
      </c>
      <c r="U655" s="182" t="s">
        <v>79</v>
      </c>
      <c r="V655" s="212">
        <v>66831.25</v>
      </c>
      <c r="W655" s="185" t="s">
        <v>79</v>
      </c>
      <c r="X655" s="185" t="s">
        <v>79</v>
      </c>
      <c r="Y655" s="185">
        <v>11793.75</v>
      </c>
      <c r="Z655" s="185" t="s">
        <v>98</v>
      </c>
      <c r="AA655" s="185" t="s">
        <v>79</v>
      </c>
      <c r="AB655" s="185">
        <v>6375</v>
      </c>
      <c r="AC655" s="187" t="s">
        <v>149</v>
      </c>
      <c r="AD655" s="190" t="s">
        <v>79</v>
      </c>
      <c r="AE655" s="190">
        <f>V655+Y655</f>
        <v>78625</v>
      </c>
      <c r="AF655" s="187" t="s">
        <v>79</v>
      </c>
      <c r="AG655" s="187" t="s">
        <v>33</v>
      </c>
      <c r="AH655" s="187" t="s">
        <v>164</v>
      </c>
      <c r="AI655" s="187" t="s">
        <v>165</v>
      </c>
      <c r="AJ655" s="187"/>
    </row>
    <row r="656" spans="2:36" s="36" customFormat="1" ht="85" customHeight="1" x14ac:dyDescent="0.35">
      <c r="B656" s="177"/>
      <c r="C656" s="177"/>
      <c r="D656" s="177"/>
      <c r="E656" s="176"/>
      <c r="F656" s="176"/>
      <c r="G656" s="176"/>
      <c r="H656" s="177"/>
      <c r="I656" s="177"/>
      <c r="J656" s="352"/>
      <c r="K656" s="171"/>
      <c r="L656" s="171"/>
      <c r="M656" s="365"/>
      <c r="N656" s="187"/>
      <c r="O656" s="177"/>
      <c r="P656" s="177"/>
      <c r="Q656" s="177"/>
      <c r="R656" s="180"/>
      <c r="S656" s="180"/>
      <c r="T656" s="182"/>
      <c r="U656" s="182"/>
      <c r="V656" s="231"/>
      <c r="W656" s="185"/>
      <c r="X656" s="185"/>
      <c r="Y656" s="185"/>
      <c r="Z656" s="185"/>
      <c r="AA656" s="185"/>
      <c r="AB656" s="185"/>
      <c r="AC656" s="187"/>
      <c r="AD656" s="190"/>
      <c r="AE656" s="190"/>
      <c r="AF656" s="177"/>
      <c r="AG656" s="187"/>
      <c r="AH656" s="187"/>
      <c r="AI656" s="187"/>
      <c r="AJ656" s="177"/>
    </row>
    <row r="657" spans="2:36" s="36" customFormat="1" ht="59.15" customHeight="1" x14ac:dyDescent="0.35">
      <c r="B657" s="177"/>
      <c r="C657" s="177"/>
      <c r="D657" s="177"/>
      <c r="E657" s="176"/>
      <c r="F657" s="176"/>
      <c r="G657" s="176"/>
      <c r="H657" s="177"/>
      <c r="I657" s="177"/>
      <c r="J657" s="291"/>
      <c r="K657" s="172"/>
      <c r="L657" s="172"/>
      <c r="M657" s="366"/>
      <c r="N657" s="187"/>
      <c r="O657" s="177"/>
      <c r="P657" s="177"/>
      <c r="Q657" s="177"/>
      <c r="R657" s="180"/>
      <c r="S657" s="180"/>
      <c r="T657" s="182"/>
      <c r="U657" s="182"/>
      <c r="V657" s="184"/>
      <c r="W657" s="185"/>
      <c r="X657" s="185"/>
      <c r="Y657" s="185"/>
      <c r="Z657" s="185"/>
      <c r="AA657" s="185"/>
      <c r="AB657" s="185"/>
      <c r="AC657" s="187"/>
      <c r="AD657" s="190"/>
      <c r="AE657" s="190"/>
      <c r="AF657" s="177"/>
      <c r="AG657" s="187"/>
      <c r="AH657" s="187"/>
      <c r="AI657" s="187"/>
      <c r="AJ657" s="177"/>
    </row>
    <row r="658" spans="2:36" s="36" customFormat="1" ht="131.5" customHeight="1" x14ac:dyDescent="0.35">
      <c r="B658" s="177" t="s">
        <v>355</v>
      </c>
      <c r="C658" s="177" t="s">
        <v>356</v>
      </c>
      <c r="D658" s="177" t="s">
        <v>106</v>
      </c>
      <c r="E658" s="176" t="s">
        <v>67</v>
      </c>
      <c r="F658" s="176" t="s">
        <v>134</v>
      </c>
      <c r="G658" s="176" t="s">
        <v>147</v>
      </c>
      <c r="H658" s="177" t="s">
        <v>70</v>
      </c>
      <c r="I658" s="177" t="s">
        <v>79</v>
      </c>
      <c r="J658" s="30" t="s">
        <v>111</v>
      </c>
      <c r="K658" s="15" t="s">
        <v>112</v>
      </c>
      <c r="L658" s="15" t="s">
        <v>85</v>
      </c>
      <c r="M658" s="15">
        <v>2</v>
      </c>
      <c r="N658" s="187" t="s">
        <v>108</v>
      </c>
      <c r="O658" s="177" t="s">
        <v>347</v>
      </c>
      <c r="P658" s="177" t="s">
        <v>75</v>
      </c>
      <c r="Q658" s="177" t="s">
        <v>76</v>
      </c>
      <c r="R658" s="180" t="s">
        <v>77</v>
      </c>
      <c r="S658" s="180" t="s">
        <v>109</v>
      </c>
      <c r="T658" s="182">
        <f>V658+Y658</f>
        <v>161172</v>
      </c>
      <c r="U658" s="182" t="s">
        <v>79</v>
      </c>
      <c r="V658" s="212">
        <v>136996.20000000001</v>
      </c>
      <c r="W658" s="185" t="s">
        <v>79</v>
      </c>
      <c r="X658" s="185" t="s">
        <v>79</v>
      </c>
      <c r="Y658" s="185">
        <v>24175.8</v>
      </c>
      <c r="Z658" s="185" t="s">
        <v>98</v>
      </c>
      <c r="AA658" s="185" t="s">
        <v>79</v>
      </c>
      <c r="AB658" s="185">
        <v>13068</v>
      </c>
      <c r="AC658" s="187" t="s">
        <v>149</v>
      </c>
      <c r="AD658" s="190" t="s">
        <v>79</v>
      </c>
      <c r="AE658" s="190">
        <f>V658+Y658</f>
        <v>161172</v>
      </c>
      <c r="AF658" s="187" t="s">
        <v>79</v>
      </c>
      <c r="AG658" s="187" t="s">
        <v>33</v>
      </c>
      <c r="AH658" s="187" t="s">
        <v>171</v>
      </c>
      <c r="AI658" s="187" t="s">
        <v>241</v>
      </c>
      <c r="AJ658" s="187"/>
    </row>
    <row r="659" spans="2:36" s="36" customFormat="1" ht="159.65" customHeight="1" x14ac:dyDescent="0.35">
      <c r="B659" s="170"/>
      <c r="C659" s="170"/>
      <c r="D659" s="170"/>
      <c r="E659" s="174"/>
      <c r="F659" s="174"/>
      <c r="G659" s="174"/>
      <c r="H659" s="170"/>
      <c r="I659" s="170"/>
      <c r="J659" s="30" t="s">
        <v>127</v>
      </c>
      <c r="K659" s="15" t="s">
        <v>128</v>
      </c>
      <c r="L659" s="15" t="s">
        <v>85</v>
      </c>
      <c r="M659" s="54">
        <v>80</v>
      </c>
      <c r="N659" s="213"/>
      <c r="O659" s="170"/>
      <c r="P659" s="170"/>
      <c r="Q659" s="170"/>
      <c r="R659" s="228"/>
      <c r="S659" s="228"/>
      <c r="T659" s="207"/>
      <c r="U659" s="207"/>
      <c r="V659" s="231"/>
      <c r="W659" s="185"/>
      <c r="X659" s="185"/>
      <c r="Y659" s="185"/>
      <c r="Z659" s="185"/>
      <c r="AA659" s="185"/>
      <c r="AB659" s="185"/>
      <c r="AC659" s="187"/>
      <c r="AD659" s="190"/>
      <c r="AE659" s="274"/>
      <c r="AF659" s="170"/>
      <c r="AG659" s="213"/>
      <c r="AH659" s="213"/>
      <c r="AI659" s="213"/>
      <c r="AJ659" s="177"/>
    </row>
    <row r="660" spans="2:36" s="36" customFormat="1" ht="79.5" customHeight="1" x14ac:dyDescent="0.35">
      <c r="B660" s="177" t="s">
        <v>695</v>
      </c>
      <c r="C660" s="177" t="s">
        <v>684</v>
      </c>
      <c r="D660" s="177" t="s">
        <v>88</v>
      </c>
      <c r="E660" s="173" t="s">
        <v>67</v>
      </c>
      <c r="F660" s="173" t="s">
        <v>132</v>
      </c>
      <c r="G660" s="176" t="s">
        <v>685</v>
      </c>
      <c r="H660" s="170" t="s">
        <v>70</v>
      </c>
      <c r="I660" s="170" t="s">
        <v>98</v>
      </c>
      <c r="J660" s="12" t="s">
        <v>113</v>
      </c>
      <c r="K660" s="8" t="s">
        <v>114</v>
      </c>
      <c r="L660" s="8" t="s">
        <v>115</v>
      </c>
      <c r="M660" s="8">
        <v>3</v>
      </c>
      <c r="N660" s="187" t="s">
        <v>108</v>
      </c>
      <c r="O660" s="177" t="s">
        <v>350</v>
      </c>
      <c r="P660" s="177" t="s">
        <v>75</v>
      </c>
      <c r="Q660" s="177" t="s">
        <v>76</v>
      </c>
      <c r="R660" s="180" t="s">
        <v>77</v>
      </c>
      <c r="S660" s="180" t="s">
        <v>109</v>
      </c>
      <c r="T660" s="182">
        <f>V660+Y660</f>
        <v>203300.75</v>
      </c>
      <c r="U660" s="182">
        <f>+T660/M661</f>
        <v>203300.75</v>
      </c>
      <c r="V660" s="185">
        <v>172805.64</v>
      </c>
      <c r="W660" s="185" t="s">
        <v>79</v>
      </c>
      <c r="X660" s="185" t="s">
        <v>79</v>
      </c>
      <c r="Y660" s="236">
        <v>30495.11</v>
      </c>
      <c r="Z660" s="185" t="s">
        <v>79</v>
      </c>
      <c r="AA660" s="185" t="s">
        <v>79</v>
      </c>
      <c r="AB660" s="236">
        <v>51143.24</v>
      </c>
      <c r="AC660" s="187" t="s">
        <v>80</v>
      </c>
      <c r="AD660" s="190" t="s">
        <v>79</v>
      </c>
      <c r="AE660" s="190">
        <f>V660+Y660</f>
        <v>203300.75</v>
      </c>
      <c r="AF660" s="187" t="s">
        <v>79</v>
      </c>
      <c r="AG660" s="187" t="s">
        <v>33</v>
      </c>
      <c r="AH660" s="187" t="s">
        <v>178</v>
      </c>
      <c r="AI660" s="187" t="s">
        <v>162</v>
      </c>
      <c r="AJ660" s="187"/>
    </row>
    <row r="661" spans="2:36" s="36" customFormat="1" ht="78" customHeight="1" x14ac:dyDescent="0.35">
      <c r="B661" s="192"/>
      <c r="C661" s="192"/>
      <c r="D661" s="192"/>
      <c r="E661" s="173"/>
      <c r="F661" s="173"/>
      <c r="G661" s="173"/>
      <c r="H661" s="171"/>
      <c r="I661" s="171"/>
      <c r="J661" s="12" t="s">
        <v>116</v>
      </c>
      <c r="K661" s="8" t="s">
        <v>117</v>
      </c>
      <c r="L661" s="8" t="s">
        <v>85</v>
      </c>
      <c r="M661" s="8">
        <v>1</v>
      </c>
      <c r="N661" s="187"/>
      <c r="O661" s="177"/>
      <c r="P661" s="177"/>
      <c r="Q661" s="177"/>
      <c r="R661" s="180"/>
      <c r="S661" s="180"/>
      <c r="T661" s="182"/>
      <c r="U661" s="182"/>
      <c r="V661" s="185"/>
      <c r="W661" s="185"/>
      <c r="X661" s="185"/>
      <c r="Y661" s="225"/>
      <c r="Z661" s="185"/>
      <c r="AA661" s="185"/>
      <c r="AB661" s="225"/>
      <c r="AC661" s="187"/>
      <c r="AD661" s="190"/>
      <c r="AE661" s="190"/>
      <c r="AF661" s="177"/>
      <c r="AG661" s="187"/>
      <c r="AH661" s="187"/>
      <c r="AI661" s="187"/>
      <c r="AJ661" s="177"/>
    </row>
    <row r="662" spans="2:36" s="36" customFormat="1" ht="57.65" customHeight="1" x14ac:dyDescent="0.35">
      <c r="B662" s="192"/>
      <c r="C662" s="192"/>
      <c r="D662" s="192"/>
      <c r="E662" s="173"/>
      <c r="F662" s="173"/>
      <c r="G662" s="173"/>
      <c r="H662" s="171"/>
      <c r="I662" s="171"/>
      <c r="J662" s="12" t="s">
        <v>216</v>
      </c>
      <c r="K662" s="8" t="s">
        <v>118</v>
      </c>
      <c r="L662" s="8" t="s">
        <v>119</v>
      </c>
      <c r="M662" s="8">
        <v>1</v>
      </c>
      <c r="N662" s="187"/>
      <c r="O662" s="177"/>
      <c r="P662" s="177"/>
      <c r="Q662" s="177"/>
      <c r="R662" s="180"/>
      <c r="S662" s="180"/>
      <c r="T662" s="182"/>
      <c r="U662" s="182"/>
      <c r="V662" s="185"/>
      <c r="W662" s="185"/>
      <c r="X662" s="185"/>
      <c r="Y662" s="225"/>
      <c r="Z662" s="185"/>
      <c r="AA662" s="185"/>
      <c r="AB662" s="225"/>
      <c r="AC662" s="187"/>
      <c r="AD662" s="190"/>
      <c r="AE662" s="190"/>
      <c r="AF662" s="177"/>
      <c r="AG662" s="187"/>
      <c r="AH662" s="187"/>
      <c r="AI662" s="187"/>
      <c r="AJ662" s="177"/>
    </row>
    <row r="663" spans="2:36" s="36" customFormat="1" ht="59.5" customHeight="1" thickBot="1" x14ac:dyDescent="0.4">
      <c r="B663" s="192"/>
      <c r="C663" s="192"/>
      <c r="D663" s="192"/>
      <c r="E663" s="173"/>
      <c r="F663" s="173"/>
      <c r="G663" s="173"/>
      <c r="H663" s="172"/>
      <c r="I663" s="172"/>
      <c r="J663" s="12" t="s">
        <v>120</v>
      </c>
      <c r="K663" s="8" t="s">
        <v>121</v>
      </c>
      <c r="L663" s="8" t="s">
        <v>119</v>
      </c>
      <c r="M663" s="53">
        <v>1</v>
      </c>
      <c r="N663" s="187"/>
      <c r="O663" s="177"/>
      <c r="P663" s="177"/>
      <c r="Q663" s="177"/>
      <c r="R663" s="180"/>
      <c r="S663" s="180"/>
      <c r="T663" s="182"/>
      <c r="U663" s="182"/>
      <c r="V663" s="185"/>
      <c r="W663" s="185"/>
      <c r="X663" s="185"/>
      <c r="Y663" s="225"/>
      <c r="Z663" s="185"/>
      <c r="AA663" s="185"/>
      <c r="AB663" s="225"/>
      <c r="AC663" s="187"/>
      <c r="AD663" s="190"/>
      <c r="AE663" s="190"/>
      <c r="AF663" s="177"/>
      <c r="AG663" s="187"/>
      <c r="AH663" s="187"/>
      <c r="AI663" s="187"/>
      <c r="AJ663" s="177"/>
    </row>
    <row r="664" spans="2:36" s="36" customFormat="1" ht="132.65" customHeight="1" x14ac:dyDescent="0.35">
      <c r="B664" s="177" t="s">
        <v>696</v>
      </c>
      <c r="C664" s="177" t="s">
        <v>686</v>
      </c>
      <c r="D664" s="177" t="s">
        <v>88</v>
      </c>
      <c r="E664" s="173" t="s">
        <v>67</v>
      </c>
      <c r="F664" s="173" t="s">
        <v>134</v>
      </c>
      <c r="G664" s="176" t="s">
        <v>671</v>
      </c>
      <c r="H664" s="170" t="s">
        <v>70</v>
      </c>
      <c r="I664" s="170" t="s">
        <v>98</v>
      </c>
      <c r="J664" s="81" t="s">
        <v>677</v>
      </c>
      <c r="K664" s="82" t="s">
        <v>107</v>
      </c>
      <c r="L664" s="83" t="s">
        <v>86</v>
      </c>
      <c r="M664" s="84">
        <v>40</v>
      </c>
      <c r="N664" s="279" t="s">
        <v>692</v>
      </c>
      <c r="O664" s="457" t="s">
        <v>693</v>
      </c>
      <c r="P664" s="170" t="s">
        <v>75</v>
      </c>
      <c r="Q664" s="170" t="s">
        <v>76</v>
      </c>
      <c r="R664" s="170" t="s">
        <v>77</v>
      </c>
      <c r="S664" s="228" t="s">
        <v>109</v>
      </c>
      <c r="T664" s="207">
        <f>V664+Y664</f>
        <v>141240.83000000002</v>
      </c>
      <c r="U664" s="208">
        <f>+T664/M665</f>
        <v>47080.276666666672</v>
      </c>
      <c r="V664" s="293">
        <v>120054.71</v>
      </c>
      <c r="W664" s="231" t="s">
        <v>98</v>
      </c>
      <c r="X664" s="231" t="s">
        <v>98</v>
      </c>
      <c r="Y664" s="293">
        <v>21186.12</v>
      </c>
      <c r="Z664" s="231" t="s">
        <v>98</v>
      </c>
      <c r="AA664" s="231" t="s">
        <v>98</v>
      </c>
      <c r="AB664" s="293">
        <v>35531.17</v>
      </c>
      <c r="AC664" s="223" t="s">
        <v>149</v>
      </c>
      <c r="AD664" s="188" t="s">
        <v>79</v>
      </c>
      <c r="AE664" s="188">
        <f>V664+Y664</f>
        <v>141240.83000000002</v>
      </c>
      <c r="AF664" s="213" t="s">
        <v>79</v>
      </c>
      <c r="AG664" s="213" t="s">
        <v>33</v>
      </c>
      <c r="AH664" s="224" t="s">
        <v>161</v>
      </c>
      <c r="AI664" s="213" t="s">
        <v>162</v>
      </c>
      <c r="AJ664" s="213"/>
    </row>
    <row r="665" spans="2:36" s="36" customFormat="1" ht="95.15" customHeight="1" x14ac:dyDescent="0.35">
      <c r="B665" s="192"/>
      <c r="C665" s="192"/>
      <c r="D665" s="192"/>
      <c r="E665" s="173"/>
      <c r="F665" s="173"/>
      <c r="G665" s="173"/>
      <c r="H665" s="171"/>
      <c r="I665" s="171"/>
      <c r="J665" s="30" t="s">
        <v>111</v>
      </c>
      <c r="K665" s="68" t="s">
        <v>112</v>
      </c>
      <c r="L665" s="85" t="s">
        <v>85</v>
      </c>
      <c r="M665" s="73">
        <v>3</v>
      </c>
      <c r="N665" s="210"/>
      <c r="O665" s="313"/>
      <c r="P665" s="171"/>
      <c r="Q665" s="171"/>
      <c r="R665" s="171"/>
      <c r="S665" s="229"/>
      <c r="T665" s="208"/>
      <c r="U665" s="208"/>
      <c r="V665" s="225"/>
      <c r="W665" s="231"/>
      <c r="X665" s="231"/>
      <c r="Y665" s="225"/>
      <c r="Z665" s="231"/>
      <c r="AA665" s="231"/>
      <c r="AB665" s="225"/>
      <c r="AC665" s="223"/>
      <c r="AD665" s="188"/>
      <c r="AE665" s="188"/>
      <c r="AF665" s="171"/>
      <c r="AG665" s="223"/>
      <c r="AH665" s="223"/>
      <c r="AI665" s="223"/>
      <c r="AJ665" s="171"/>
    </row>
    <row r="666" spans="2:36" s="36" customFormat="1" ht="196.5" customHeight="1" thickBot="1" x14ac:dyDescent="0.4">
      <c r="B666" s="192"/>
      <c r="C666" s="192"/>
      <c r="D666" s="192"/>
      <c r="E666" s="173"/>
      <c r="F666" s="173"/>
      <c r="G666" s="173"/>
      <c r="H666" s="172"/>
      <c r="I666" s="172"/>
      <c r="J666" s="86" t="s">
        <v>691</v>
      </c>
      <c r="K666" s="87" t="s">
        <v>678</v>
      </c>
      <c r="L666" s="88" t="s">
        <v>85</v>
      </c>
      <c r="M666" s="89">
        <v>69</v>
      </c>
      <c r="N666" s="280"/>
      <c r="O666" s="458"/>
      <c r="P666" s="172"/>
      <c r="Q666" s="172"/>
      <c r="R666" s="172"/>
      <c r="S666" s="179"/>
      <c r="T666" s="181"/>
      <c r="U666" s="181"/>
      <c r="V666" s="225"/>
      <c r="W666" s="184"/>
      <c r="X666" s="184"/>
      <c r="Y666" s="225"/>
      <c r="Z666" s="184"/>
      <c r="AA666" s="184"/>
      <c r="AB666" s="225"/>
      <c r="AC666" s="186"/>
      <c r="AD666" s="189"/>
      <c r="AE666" s="189"/>
      <c r="AF666" s="172"/>
      <c r="AG666" s="186"/>
      <c r="AH666" s="186"/>
      <c r="AI666" s="186"/>
      <c r="AJ666" s="172"/>
    </row>
    <row r="667" spans="2:36" s="36" customFormat="1" ht="132.65" customHeight="1" x14ac:dyDescent="0.35">
      <c r="B667" s="177" t="s">
        <v>697</v>
      </c>
      <c r="C667" s="177" t="s">
        <v>687</v>
      </c>
      <c r="D667" s="177" t="s">
        <v>88</v>
      </c>
      <c r="E667" s="173" t="s">
        <v>67</v>
      </c>
      <c r="F667" s="173" t="s">
        <v>134</v>
      </c>
      <c r="G667" s="176" t="s">
        <v>671</v>
      </c>
      <c r="H667" s="170" t="s">
        <v>70</v>
      </c>
      <c r="I667" s="170" t="s">
        <v>98</v>
      </c>
      <c r="J667" s="81" t="s">
        <v>677</v>
      </c>
      <c r="K667" s="82" t="s">
        <v>107</v>
      </c>
      <c r="L667" s="83" t="s">
        <v>86</v>
      </c>
      <c r="M667" s="84">
        <v>40</v>
      </c>
      <c r="N667" s="281" t="s">
        <v>692</v>
      </c>
      <c r="O667" s="348" t="s">
        <v>693</v>
      </c>
      <c r="P667" s="170" t="s">
        <v>75</v>
      </c>
      <c r="Q667" s="170" t="s">
        <v>76</v>
      </c>
      <c r="R667" s="170" t="s">
        <v>77</v>
      </c>
      <c r="S667" s="228" t="s">
        <v>109</v>
      </c>
      <c r="T667" s="208">
        <f>V667+Y667</f>
        <v>310306.32</v>
      </c>
      <c r="U667" s="208">
        <f>+T667/M668</f>
        <v>31030.632000000001</v>
      </c>
      <c r="V667" s="189">
        <v>263760.37</v>
      </c>
      <c r="W667" s="231" t="s">
        <v>98</v>
      </c>
      <c r="X667" s="231" t="s">
        <v>98</v>
      </c>
      <c r="Y667" s="189">
        <v>46545.95</v>
      </c>
      <c r="Z667" s="231" t="s">
        <v>98</v>
      </c>
      <c r="AA667" s="231" t="s">
        <v>98</v>
      </c>
      <c r="AB667" s="189">
        <v>78062.039999999994</v>
      </c>
      <c r="AC667" s="223" t="s">
        <v>149</v>
      </c>
      <c r="AD667" s="188" t="s">
        <v>79</v>
      </c>
      <c r="AE667" s="274">
        <f>V667+Y667</f>
        <v>310306.32</v>
      </c>
      <c r="AF667" s="213" t="s">
        <v>79</v>
      </c>
      <c r="AG667" s="213" t="s">
        <v>33</v>
      </c>
      <c r="AH667" s="224" t="s">
        <v>161</v>
      </c>
      <c r="AI667" s="213" t="s">
        <v>180</v>
      </c>
      <c r="AJ667" s="213"/>
    </row>
    <row r="668" spans="2:36" s="36" customFormat="1" ht="108.65" customHeight="1" x14ac:dyDescent="0.35">
      <c r="B668" s="192"/>
      <c r="C668" s="192"/>
      <c r="D668" s="192"/>
      <c r="E668" s="173"/>
      <c r="F668" s="173"/>
      <c r="G668" s="173"/>
      <c r="H668" s="171"/>
      <c r="I668" s="171"/>
      <c r="J668" s="30" t="s">
        <v>111</v>
      </c>
      <c r="K668" s="68" t="s">
        <v>112</v>
      </c>
      <c r="L668" s="85" t="s">
        <v>85</v>
      </c>
      <c r="M668" s="73">
        <v>10</v>
      </c>
      <c r="N668" s="230"/>
      <c r="O668" s="173"/>
      <c r="P668" s="171"/>
      <c r="Q668" s="171"/>
      <c r="R668" s="171"/>
      <c r="S668" s="229"/>
      <c r="T668" s="208"/>
      <c r="U668" s="208"/>
      <c r="V668" s="247"/>
      <c r="W668" s="231"/>
      <c r="X668" s="231"/>
      <c r="Y668" s="247"/>
      <c r="Z668" s="231"/>
      <c r="AA668" s="231"/>
      <c r="AB668" s="247"/>
      <c r="AC668" s="223"/>
      <c r="AD668" s="188"/>
      <c r="AE668" s="188"/>
      <c r="AF668" s="171"/>
      <c r="AG668" s="223"/>
      <c r="AH668" s="223"/>
      <c r="AI668" s="223"/>
      <c r="AJ668" s="171"/>
    </row>
    <row r="669" spans="2:36" s="36" customFormat="1" ht="90.65" customHeight="1" thickBot="1" x14ac:dyDescent="0.4">
      <c r="B669" s="192"/>
      <c r="C669" s="192"/>
      <c r="D669" s="192"/>
      <c r="E669" s="173"/>
      <c r="F669" s="173"/>
      <c r="G669" s="173"/>
      <c r="H669" s="172"/>
      <c r="I669" s="172"/>
      <c r="J669" s="86" t="s">
        <v>691</v>
      </c>
      <c r="K669" s="87" t="s">
        <v>678</v>
      </c>
      <c r="L669" s="88" t="s">
        <v>85</v>
      </c>
      <c r="M669" s="89">
        <v>230</v>
      </c>
      <c r="N669" s="282"/>
      <c r="O669" s="349"/>
      <c r="P669" s="172"/>
      <c r="Q669" s="172"/>
      <c r="R669" s="172"/>
      <c r="S669" s="179"/>
      <c r="T669" s="181"/>
      <c r="U669" s="181"/>
      <c r="V669" s="247"/>
      <c r="W669" s="184"/>
      <c r="X669" s="184"/>
      <c r="Y669" s="247"/>
      <c r="Z669" s="184"/>
      <c r="AA669" s="184"/>
      <c r="AB669" s="247"/>
      <c r="AC669" s="186"/>
      <c r="AD669" s="189"/>
      <c r="AE669" s="189"/>
      <c r="AF669" s="172"/>
      <c r="AG669" s="186"/>
      <c r="AH669" s="186"/>
      <c r="AI669" s="186"/>
      <c r="AJ669" s="172"/>
    </row>
    <row r="670" spans="2:36" s="36" customFormat="1" ht="152.15" customHeight="1" x14ac:dyDescent="0.35">
      <c r="B670" s="170" t="s">
        <v>698</v>
      </c>
      <c r="C670" s="170" t="s">
        <v>688</v>
      </c>
      <c r="D670" s="170" t="s">
        <v>66</v>
      </c>
      <c r="E670" s="170" t="s">
        <v>67</v>
      </c>
      <c r="F670" s="170" t="s">
        <v>134</v>
      </c>
      <c r="G670" s="170" t="s">
        <v>671</v>
      </c>
      <c r="H670" s="170" t="s">
        <v>70</v>
      </c>
      <c r="I670" s="170" t="s">
        <v>98</v>
      </c>
      <c r="J670" s="148" t="s">
        <v>691</v>
      </c>
      <c r="K670" s="149" t="s">
        <v>678</v>
      </c>
      <c r="L670" s="150" t="s">
        <v>85</v>
      </c>
      <c r="M670" s="150">
        <v>10</v>
      </c>
      <c r="N670" s="344" t="s">
        <v>692</v>
      </c>
      <c r="O670" s="346" t="s">
        <v>694</v>
      </c>
      <c r="P670" s="170" t="s">
        <v>75</v>
      </c>
      <c r="Q670" s="170" t="s">
        <v>76</v>
      </c>
      <c r="R670" s="228" t="s">
        <v>77</v>
      </c>
      <c r="S670" s="228" t="s">
        <v>109</v>
      </c>
      <c r="T670" s="26">
        <f>+V670+Y670</f>
        <v>117700.3</v>
      </c>
      <c r="U670" s="26">
        <f>+T670/1</f>
        <v>117700.3</v>
      </c>
      <c r="V670" s="72">
        <v>100045.25</v>
      </c>
      <c r="W670" s="27" t="s">
        <v>98</v>
      </c>
      <c r="X670" s="27" t="s">
        <v>98</v>
      </c>
      <c r="Y670" s="72">
        <v>17655.05</v>
      </c>
      <c r="Z670" s="27" t="s">
        <v>98</v>
      </c>
      <c r="AA670" s="27" t="s">
        <v>98</v>
      </c>
      <c r="AB670" s="72">
        <v>29609.21</v>
      </c>
      <c r="AC670" s="18"/>
      <c r="AD670" s="42"/>
      <c r="AE670" s="42">
        <f>+V670+Y670</f>
        <v>117700.3</v>
      </c>
      <c r="AF670" s="17"/>
      <c r="AG670" s="18" t="s">
        <v>33</v>
      </c>
      <c r="AH670" s="18" t="s">
        <v>257</v>
      </c>
      <c r="AI670" s="213" t="s">
        <v>261</v>
      </c>
      <c r="AJ670" s="170"/>
    </row>
    <row r="671" spans="2:36" s="36" customFormat="1" ht="95.15" customHeight="1" thickBot="1" x14ac:dyDescent="0.4">
      <c r="B671" s="172"/>
      <c r="C671" s="172"/>
      <c r="D671" s="172"/>
      <c r="E671" s="172"/>
      <c r="F671" s="172"/>
      <c r="G671" s="172"/>
      <c r="H671" s="172"/>
      <c r="I671" s="172"/>
      <c r="J671" s="30" t="s">
        <v>111</v>
      </c>
      <c r="K671" s="68" t="s">
        <v>112</v>
      </c>
      <c r="L671" s="85" t="s">
        <v>85</v>
      </c>
      <c r="M671" s="51">
        <v>0</v>
      </c>
      <c r="N671" s="345"/>
      <c r="O671" s="347"/>
      <c r="P671" s="172"/>
      <c r="Q671" s="172"/>
      <c r="R671" s="179"/>
      <c r="S671" s="179"/>
      <c r="T671" s="26"/>
      <c r="U671" s="26"/>
      <c r="V671" s="72"/>
      <c r="W671" s="27"/>
      <c r="X671" s="27"/>
      <c r="Y671" s="72"/>
      <c r="Z671" s="27"/>
      <c r="AA671" s="27"/>
      <c r="AB671" s="72"/>
      <c r="AC671" s="18"/>
      <c r="AD671" s="42"/>
      <c r="AE671" s="42"/>
      <c r="AF671" s="17"/>
      <c r="AG671" s="18"/>
      <c r="AH671" s="18"/>
      <c r="AI671" s="186"/>
      <c r="AJ671" s="172"/>
    </row>
    <row r="672" spans="2:36" s="36" customFormat="1" ht="111.65" customHeight="1" x14ac:dyDescent="0.35">
      <c r="B672" s="177" t="s">
        <v>699</v>
      </c>
      <c r="C672" s="177" t="s">
        <v>687</v>
      </c>
      <c r="D672" s="177" t="s">
        <v>88</v>
      </c>
      <c r="E672" s="173" t="s">
        <v>67</v>
      </c>
      <c r="F672" s="173" t="s">
        <v>134</v>
      </c>
      <c r="G672" s="176" t="s">
        <v>671</v>
      </c>
      <c r="H672" s="170" t="s">
        <v>70</v>
      </c>
      <c r="I672" s="170" t="s">
        <v>98</v>
      </c>
      <c r="J672" s="81" t="s">
        <v>677</v>
      </c>
      <c r="K672" s="82" t="s">
        <v>107</v>
      </c>
      <c r="L672" s="83" t="s">
        <v>86</v>
      </c>
      <c r="M672" s="84">
        <v>40</v>
      </c>
      <c r="N672" s="281" t="s">
        <v>692</v>
      </c>
      <c r="O672" s="348" t="s">
        <v>693</v>
      </c>
      <c r="P672" s="170" t="s">
        <v>75</v>
      </c>
      <c r="Q672" s="170" t="s">
        <v>76</v>
      </c>
      <c r="R672" s="177" t="s">
        <v>77</v>
      </c>
      <c r="S672" s="180" t="s">
        <v>109</v>
      </c>
      <c r="T672" s="182">
        <f>V672+Y672</f>
        <v>62061.26</v>
      </c>
      <c r="U672" s="182">
        <f>+T672/M673</f>
        <v>31030.63</v>
      </c>
      <c r="V672" s="190">
        <v>52752.07</v>
      </c>
      <c r="W672" s="185" t="s">
        <v>98</v>
      </c>
      <c r="X672" s="185" t="s">
        <v>98</v>
      </c>
      <c r="Y672" s="190">
        <v>9309.19</v>
      </c>
      <c r="Z672" s="185" t="s">
        <v>98</v>
      </c>
      <c r="AA672" s="185" t="s">
        <v>98</v>
      </c>
      <c r="AB672" s="190">
        <v>15612.41</v>
      </c>
      <c r="AC672" s="187" t="s">
        <v>149</v>
      </c>
      <c r="AD672" s="190" t="s">
        <v>79</v>
      </c>
      <c r="AE672" s="190">
        <f>V672+Y672</f>
        <v>62061.26</v>
      </c>
      <c r="AF672" s="187" t="s">
        <v>79</v>
      </c>
      <c r="AG672" s="187" t="s">
        <v>33</v>
      </c>
      <c r="AH672" s="187" t="s">
        <v>241</v>
      </c>
      <c r="AI672" s="213" t="s">
        <v>424</v>
      </c>
      <c r="AJ672" s="213"/>
    </row>
    <row r="673" spans="2:36" s="36" customFormat="1" ht="102" customHeight="1" x14ac:dyDescent="0.35">
      <c r="B673" s="192"/>
      <c r="C673" s="192"/>
      <c r="D673" s="192"/>
      <c r="E673" s="173"/>
      <c r="F673" s="173"/>
      <c r="G673" s="173"/>
      <c r="H673" s="171"/>
      <c r="I673" s="171"/>
      <c r="J673" s="30" t="s">
        <v>111</v>
      </c>
      <c r="K673" s="68" t="s">
        <v>112</v>
      </c>
      <c r="L673" s="85" t="s">
        <v>85</v>
      </c>
      <c r="M673" s="51">
        <v>2</v>
      </c>
      <c r="N673" s="230"/>
      <c r="O673" s="173"/>
      <c r="P673" s="171"/>
      <c r="Q673" s="171"/>
      <c r="R673" s="171"/>
      <c r="S673" s="229"/>
      <c r="T673" s="208"/>
      <c r="U673" s="208"/>
      <c r="V673" s="277"/>
      <c r="W673" s="231"/>
      <c r="X673" s="231"/>
      <c r="Y673" s="277"/>
      <c r="Z673" s="231"/>
      <c r="AA673" s="231"/>
      <c r="AB673" s="277"/>
      <c r="AC673" s="223"/>
      <c r="AD673" s="188"/>
      <c r="AE673" s="188"/>
      <c r="AF673" s="171"/>
      <c r="AG673" s="223"/>
      <c r="AH673" s="223"/>
      <c r="AI673" s="223"/>
      <c r="AJ673" s="171"/>
    </row>
    <row r="674" spans="2:36" s="36" customFormat="1" ht="117" customHeight="1" thickBot="1" x14ac:dyDescent="0.4">
      <c r="B674" s="214"/>
      <c r="C674" s="214"/>
      <c r="D674" s="214"/>
      <c r="E674" s="270"/>
      <c r="F674" s="270"/>
      <c r="G674" s="270"/>
      <c r="H674" s="172"/>
      <c r="I674" s="171"/>
      <c r="J674" s="30" t="s">
        <v>691</v>
      </c>
      <c r="K674" s="90" t="s">
        <v>678</v>
      </c>
      <c r="L674" s="91" t="s">
        <v>85</v>
      </c>
      <c r="M674" s="92">
        <v>46</v>
      </c>
      <c r="N674" s="350"/>
      <c r="O674" s="270"/>
      <c r="P674" s="171"/>
      <c r="Q674" s="172"/>
      <c r="R674" s="172"/>
      <c r="S674" s="179"/>
      <c r="T674" s="181"/>
      <c r="U674" s="181"/>
      <c r="V674" s="278"/>
      <c r="W674" s="184"/>
      <c r="X674" s="184"/>
      <c r="Y674" s="247"/>
      <c r="Z674" s="184"/>
      <c r="AA674" s="184"/>
      <c r="AB674" s="247"/>
      <c r="AC674" s="186"/>
      <c r="AD674" s="189"/>
      <c r="AE674" s="189"/>
      <c r="AF674" s="172"/>
      <c r="AG674" s="186"/>
      <c r="AH674" s="186"/>
      <c r="AI674" s="186"/>
      <c r="AJ674" s="172"/>
    </row>
    <row r="675" spans="2:36" s="36" customFormat="1" ht="166.5" customHeight="1" x14ac:dyDescent="0.35">
      <c r="B675" s="170" t="s">
        <v>689</v>
      </c>
      <c r="C675" s="170" t="s">
        <v>690</v>
      </c>
      <c r="D675" s="170" t="s">
        <v>66</v>
      </c>
      <c r="E675" s="170" t="s">
        <v>67</v>
      </c>
      <c r="F675" s="170" t="s">
        <v>134</v>
      </c>
      <c r="G675" s="170" t="s">
        <v>671</v>
      </c>
      <c r="H675" s="170" t="s">
        <v>70</v>
      </c>
      <c r="I675" s="170" t="s">
        <v>98</v>
      </c>
      <c r="J675" s="12" t="s">
        <v>691</v>
      </c>
      <c r="K675" s="68" t="s">
        <v>678</v>
      </c>
      <c r="L675" s="85" t="s">
        <v>85</v>
      </c>
      <c r="M675" s="51">
        <v>10</v>
      </c>
      <c r="N675" s="213" t="s">
        <v>692</v>
      </c>
      <c r="O675" s="170" t="s">
        <v>694</v>
      </c>
      <c r="P675" s="170" t="s">
        <v>75</v>
      </c>
      <c r="Q675" s="170" t="s">
        <v>76</v>
      </c>
      <c r="R675" s="228" t="s">
        <v>77</v>
      </c>
      <c r="S675" s="228" t="s">
        <v>109</v>
      </c>
      <c r="T675" s="207">
        <f>+V675+Y675</f>
        <v>117700.28</v>
      </c>
      <c r="U675" s="207">
        <f>+T675</f>
        <v>117700.28</v>
      </c>
      <c r="V675" s="137">
        <v>100045.24</v>
      </c>
      <c r="W675" s="212" t="s">
        <v>98</v>
      </c>
      <c r="X675" s="212" t="s">
        <v>98</v>
      </c>
      <c r="Y675" s="72">
        <v>17655.04</v>
      </c>
      <c r="Z675" s="231" t="s">
        <v>98</v>
      </c>
      <c r="AA675" s="231" t="s">
        <v>98</v>
      </c>
      <c r="AB675" s="199">
        <v>29609.21</v>
      </c>
      <c r="AC675" s="223"/>
      <c r="AD675" s="274"/>
      <c r="AE675" s="274">
        <f>+Y675+V675</f>
        <v>117700.28</v>
      </c>
      <c r="AF675" s="170"/>
      <c r="AG675" s="213" t="s">
        <v>33</v>
      </c>
      <c r="AH675" s="213" t="s">
        <v>241</v>
      </c>
      <c r="AI675" s="213" t="s">
        <v>424</v>
      </c>
      <c r="AJ675" s="170"/>
    </row>
    <row r="676" spans="2:36" s="36" customFormat="1" ht="105" customHeight="1" x14ac:dyDescent="0.35">
      <c r="B676" s="172"/>
      <c r="C676" s="172"/>
      <c r="D676" s="172"/>
      <c r="E676" s="172"/>
      <c r="F676" s="172"/>
      <c r="G676" s="172"/>
      <c r="H676" s="172"/>
      <c r="I676" s="172"/>
      <c r="J676" s="12" t="s">
        <v>111</v>
      </c>
      <c r="K676" s="68" t="s">
        <v>112</v>
      </c>
      <c r="L676" s="85" t="s">
        <v>85</v>
      </c>
      <c r="M676" s="51">
        <v>0</v>
      </c>
      <c r="N676" s="186"/>
      <c r="O676" s="172"/>
      <c r="P676" s="171"/>
      <c r="Q676" s="172"/>
      <c r="R676" s="179"/>
      <c r="S676" s="179"/>
      <c r="T676" s="181"/>
      <c r="U676" s="181"/>
      <c r="V676" s="72"/>
      <c r="W676" s="184"/>
      <c r="X676" s="184"/>
      <c r="Y676" s="72"/>
      <c r="Z676" s="184"/>
      <c r="AA676" s="184"/>
      <c r="AB676" s="200"/>
      <c r="AC676" s="186"/>
      <c r="AD676" s="189"/>
      <c r="AE676" s="189"/>
      <c r="AF676" s="172"/>
      <c r="AG676" s="186"/>
      <c r="AH676" s="186"/>
      <c r="AI676" s="186"/>
      <c r="AJ676" s="172"/>
    </row>
    <row r="677" spans="2:36" s="36" customFormat="1" ht="104" x14ac:dyDescent="0.35">
      <c r="B677" s="179" t="s">
        <v>670</v>
      </c>
      <c r="C677" s="172" t="s">
        <v>682</v>
      </c>
      <c r="D677" s="194" t="s">
        <v>66</v>
      </c>
      <c r="E677" s="194" t="s">
        <v>67</v>
      </c>
      <c r="F677" s="194" t="s">
        <v>134</v>
      </c>
      <c r="G677" s="194" t="s">
        <v>671</v>
      </c>
      <c r="H677" s="170" t="s">
        <v>70</v>
      </c>
      <c r="I677" s="215" t="s">
        <v>98</v>
      </c>
      <c r="J677" s="94" t="s">
        <v>677</v>
      </c>
      <c r="K677" s="93" t="s">
        <v>107</v>
      </c>
      <c r="L677" s="69" t="s">
        <v>86</v>
      </c>
      <c r="M677" s="95">
        <v>40</v>
      </c>
      <c r="N677" s="351" t="s">
        <v>681</v>
      </c>
      <c r="O677" s="314" t="s">
        <v>376</v>
      </c>
      <c r="P677" s="171" t="s">
        <v>75</v>
      </c>
      <c r="Q677" s="170" t="s">
        <v>76</v>
      </c>
      <c r="R677" s="170" t="s">
        <v>77</v>
      </c>
      <c r="S677" s="180" t="s">
        <v>109</v>
      </c>
      <c r="T677" s="182">
        <f>V677+Y677</f>
        <v>291040</v>
      </c>
      <c r="U677" s="182">
        <f>+T677/M678</f>
        <v>72760</v>
      </c>
      <c r="V677" s="190">
        <v>247384</v>
      </c>
      <c r="W677" s="185" t="s">
        <v>98</v>
      </c>
      <c r="X677" s="185" t="s">
        <v>98</v>
      </c>
      <c r="Y677" s="190">
        <v>43656</v>
      </c>
      <c r="Z677" s="185" t="s">
        <v>98</v>
      </c>
      <c r="AA677" s="185" t="s">
        <v>98</v>
      </c>
      <c r="AB677" s="248">
        <v>23597.84</v>
      </c>
      <c r="AC677" s="187" t="s">
        <v>149</v>
      </c>
      <c r="AD677" s="190" t="s">
        <v>79</v>
      </c>
      <c r="AE677" s="190">
        <f>V677+Y677</f>
        <v>291040</v>
      </c>
      <c r="AF677" s="187" t="s">
        <v>79</v>
      </c>
      <c r="AG677" s="187" t="s">
        <v>33</v>
      </c>
      <c r="AH677" s="187" t="s">
        <v>180</v>
      </c>
      <c r="AI677" s="187" t="s">
        <v>165</v>
      </c>
      <c r="AJ677" s="213"/>
    </row>
    <row r="678" spans="2:36" s="36" customFormat="1" ht="68.5" customHeight="1" x14ac:dyDescent="0.35">
      <c r="B678" s="180"/>
      <c r="C678" s="177"/>
      <c r="D678" s="176"/>
      <c r="E678" s="176"/>
      <c r="F678" s="176"/>
      <c r="G678" s="176"/>
      <c r="H678" s="171"/>
      <c r="I678" s="192"/>
      <c r="J678" s="30" t="s">
        <v>111</v>
      </c>
      <c r="K678" s="68" t="s">
        <v>112</v>
      </c>
      <c r="L678" s="85" t="s">
        <v>85</v>
      </c>
      <c r="M678" s="73">
        <v>4</v>
      </c>
      <c r="N678" s="230"/>
      <c r="O678" s="173"/>
      <c r="P678" s="171"/>
      <c r="Q678" s="171"/>
      <c r="R678" s="171"/>
      <c r="S678" s="180"/>
      <c r="T678" s="182"/>
      <c r="U678" s="182"/>
      <c r="V678" s="247"/>
      <c r="W678" s="185"/>
      <c r="X678" s="185"/>
      <c r="Y678" s="247"/>
      <c r="Z678" s="185"/>
      <c r="AA678" s="185"/>
      <c r="AB678" s="249"/>
      <c r="AC678" s="187"/>
      <c r="AD678" s="190"/>
      <c r="AE678" s="190"/>
      <c r="AF678" s="177"/>
      <c r="AG678" s="187"/>
      <c r="AH678" s="187"/>
      <c r="AI678" s="187"/>
      <c r="AJ678" s="171"/>
    </row>
    <row r="679" spans="2:36" s="36" customFormat="1" ht="87.65" customHeight="1" x14ac:dyDescent="0.35">
      <c r="B679" s="180"/>
      <c r="C679" s="177"/>
      <c r="D679" s="176"/>
      <c r="E679" s="176"/>
      <c r="F679" s="176"/>
      <c r="G679" s="176"/>
      <c r="H679" s="172"/>
      <c r="I679" s="192"/>
      <c r="J679" s="12" t="s">
        <v>127</v>
      </c>
      <c r="K679" s="68" t="s">
        <v>678</v>
      </c>
      <c r="L679" s="85" t="s">
        <v>85</v>
      </c>
      <c r="M679" s="73">
        <v>228</v>
      </c>
      <c r="N679" s="230"/>
      <c r="O679" s="173"/>
      <c r="P679" s="172"/>
      <c r="Q679" s="172"/>
      <c r="R679" s="172"/>
      <c r="S679" s="180"/>
      <c r="T679" s="182"/>
      <c r="U679" s="182"/>
      <c r="V679" s="247"/>
      <c r="W679" s="185"/>
      <c r="X679" s="185"/>
      <c r="Y679" s="247"/>
      <c r="Z679" s="185"/>
      <c r="AA679" s="185"/>
      <c r="AB679" s="249"/>
      <c r="AC679" s="187"/>
      <c r="AD679" s="190"/>
      <c r="AE679" s="190"/>
      <c r="AF679" s="177"/>
      <c r="AG679" s="187"/>
      <c r="AH679" s="187"/>
      <c r="AI679" s="187"/>
      <c r="AJ679" s="172"/>
    </row>
    <row r="680" spans="2:36" s="36" customFormat="1" ht="104" x14ac:dyDescent="0.35">
      <c r="B680" s="177" t="s">
        <v>672</v>
      </c>
      <c r="C680" s="177" t="s">
        <v>683</v>
      </c>
      <c r="D680" s="176" t="s">
        <v>66</v>
      </c>
      <c r="E680" s="176" t="s">
        <v>67</v>
      </c>
      <c r="F680" s="176" t="s">
        <v>134</v>
      </c>
      <c r="G680" s="176" t="s">
        <v>671</v>
      </c>
      <c r="H680" s="170" t="s">
        <v>70</v>
      </c>
      <c r="I680" s="192" t="s">
        <v>98</v>
      </c>
      <c r="J680" s="96" t="s">
        <v>677</v>
      </c>
      <c r="K680" s="68" t="s">
        <v>107</v>
      </c>
      <c r="L680" s="85" t="s">
        <v>86</v>
      </c>
      <c r="M680" s="73">
        <v>40</v>
      </c>
      <c r="N680" s="230" t="s">
        <v>681</v>
      </c>
      <c r="O680" s="173" t="s">
        <v>376</v>
      </c>
      <c r="P680" s="170" t="s">
        <v>75</v>
      </c>
      <c r="Q680" s="170" t="s">
        <v>76</v>
      </c>
      <c r="R680" s="170" t="s">
        <v>77</v>
      </c>
      <c r="S680" s="180" t="s">
        <v>643</v>
      </c>
      <c r="T680" s="182">
        <f>V680+Y680</f>
        <v>42799.99</v>
      </c>
      <c r="U680" s="182">
        <f>+T680/M681</f>
        <v>42799.99</v>
      </c>
      <c r="V680" s="275">
        <v>36379.99</v>
      </c>
      <c r="W680" s="185" t="s">
        <v>98</v>
      </c>
      <c r="X680" s="185" t="s">
        <v>98</v>
      </c>
      <c r="Y680" s="275">
        <v>6420</v>
      </c>
      <c r="Z680" s="185" t="s">
        <v>98</v>
      </c>
      <c r="AA680" s="185" t="s">
        <v>98</v>
      </c>
      <c r="AB680" s="367">
        <v>3470.27</v>
      </c>
      <c r="AC680" s="187" t="s">
        <v>149</v>
      </c>
      <c r="AD680" s="190" t="s">
        <v>79</v>
      </c>
      <c r="AE680" s="190">
        <f>V680+Y680</f>
        <v>42799.99</v>
      </c>
      <c r="AF680" s="187" t="s">
        <v>79</v>
      </c>
      <c r="AG680" s="187" t="s">
        <v>33</v>
      </c>
      <c r="AH680" s="187" t="s">
        <v>180</v>
      </c>
      <c r="AI680" s="187" t="s">
        <v>165</v>
      </c>
      <c r="AJ680" s="213"/>
    </row>
    <row r="681" spans="2:36" s="36" customFormat="1" ht="77.5" customHeight="1" x14ac:dyDescent="0.35">
      <c r="B681" s="315"/>
      <c r="C681" s="177"/>
      <c r="D681" s="173"/>
      <c r="E681" s="173"/>
      <c r="F681" s="176"/>
      <c r="G681" s="173"/>
      <c r="H681" s="171"/>
      <c r="I681" s="192"/>
      <c r="J681" s="30" t="s">
        <v>111</v>
      </c>
      <c r="K681" s="68" t="s">
        <v>112</v>
      </c>
      <c r="L681" s="85" t="s">
        <v>85</v>
      </c>
      <c r="M681" s="73">
        <v>1</v>
      </c>
      <c r="N681" s="230"/>
      <c r="O681" s="173"/>
      <c r="P681" s="171"/>
      <c r="Q681" s="171"/>
      <c r="R681" s="171"/>
      <c r="S681" s="180"/>
      <c r="T681" s="182"/>
      <c r="U681" s="182"/>
      <c r="V681" s="225"/>
      <c r="W681" s="185"/>
      <c r="X681" s="185"/>
      <c r="Y681" s="225"/>
      <c r="Z681" s="185"/>
      <c r="AA681" s="185"/>
      <c r="AB681" s="368"/>
      <c r="AC681" s="187"/>
      <c r="AD681" s="190"/>
      <c r="AE681" s="190"/>
      <c r="AF681" s="177"/>
      <c r="AG681" s="187"/>
      <c r="AH681" s="187"/>
      <c r="AI681" s="187"/>
      <c r="AJ681" s="171"/>
    </row>
    <row r="682" spans="2:36" s="36" customFormat="1" ht="87.65" customHeight="1" x14ac:dyDescent="0.35">
      <c r="B682" s="315"/>
      <c r="C682" s="177"/>
      <c r="D682" s="173"/>
      <c r="E682" s="173"/>
      <c r="F682" s="176"/>
      <c r="G682" s="173"/>
      <c r="H682" s="172"/>
      <c r="I682" s="192"/>
      <c r="J682" s="12" t="s">
        <v>127</v>
      </c>
      <c r="K682" s="68" t="s">
        <v>678</v>
      </c>
      <c r="L682" s="85" t="s">
        <v>85</v>
      </c>
      <c r="M682" s="73">
        <v>20</v>
      </c>
      <c r="N682" s="230"/>
      <c r="O682" s="173"/>
      <c r="P682" s="172"/>
      <c r="Q682" s="172"/>
      <c r="R682" s="172"/>
      <c r="S682" s="180"/>
      <c r="T682" s="182"/>
      <c r="U682" s="182"/>
      <c r="V682" s="225"/>
      <c r="W682" s="185"/>
      <c r="X682" s="185"/>
      <c r="Y682" s="225"/>
      <c r="Z682" s="185"/>
      <c r="AA682" s="185"/>
      <c r="AB682" s="368"/>
      <c r="AC682" s="187"/>
      <c r="AD682" s="190"/>
      <c r="AE682" s="190"/>
      <c r="AF682" s="177"/>
      <c r="AG682" s="187"/>
      <c r="AH682" s="187"/>
      <c r="AI682" s="187"/>
      <c r="AJ682" s="172"/>
    </row>
    <row r="683" spans="2:36" s="36" customFormat="1" ht="87.65" customHeight="1" x14ac:dyDescent="0.35">
      <c r="B683" s="177" t="s">
        <v>673</v>
      </c>
      <c r="C683" s="177" t="s">
        <v>674</v>
      </c>
      <c r="D683" s="176" t="s">
        <v>66</v>
      </c>
      <c r="E683" s="176" t="s">
        <v>67</v>
      </c>
      <c r="F683" s="176" t="s">
        <v>132</v>
      </c>
      <c r="G683" s="176" t="s">
        <v>675</v>
      </c>
      <c r="H683" s="170" t="s">
        <v>70</v>
      </c>
      <c r="I683" s="192" t="s">
        <v>98</v>
      </c>
      <c r="J683" s="96" t="s">
        <v>113</v>
      </c>
      <c r="K683" s="68" t="s">
        <v>114</v>
      </c>
      <c r="L683" s="8" t="s">
        <v>115</v>
      </c>
      <c r="M683" s="53">
        <v>1</v>
      </c>
      <c r="N683" s="230" t="s">
        <v>681</v>
      </c>
      <c r="O683" s="173" t="s">
        <v>376</v>
      </c>
      <c r="P683" s="170" t="s">
        <v>75</v>
      </c>
      <c r="Q683" s="170" t="s">
        <v>76</v>
      </c>
      <c r="R683" s="170" t="s">
        <v>77</v>
      </c>
      <c r="S683" s="180" t="s">
        <v>109</v>
      </c>
      <c r="T683" s="182">
        <f>V683+Y683</f>
        <v>75970</v>
      </c>
      <c r="U683" s="182">
        <f>+T683/M684</f>
        <v>75970</v>
      </c>
      <c r="V683" s="236">
        <v>64574.5</v>
      </c>
      <c r="W683" s="185" t="s">
        <v>98</v>
      </c>
      <c r="X683" s="185" t="s">
        <v>98</v>
      </c>
      <c r="Y683" s="236">
        <v>11395.5</v>
      </c>
      <c r="Z683" s="185" t="s">
        <v>98</v>
      </c>
      <c r="AA683" s="185" t="s">
        <v>98</v>
      </c>
      <c r="AB683" s="353">
        <v>6159.73</v>
      </c>
      <c r="AC683" s="187" t="s">
        <v>80</v>
      </c>
      <c r="AD683" s="190" t="s">
        <v>79</v>
      </c>
      <c r="AE683" s="190">
        <f>V683+Y683</f>
        <v>75970</v>
      </c>
      <c r="AF683" s="187" t="s">
        <v>79</v>
      </c>
      <c r="AG683" s="187" t="s">
        <v>33</v>
      </c>
      <c r="AH683" s="187" t="s">
        <v>256</v>
      </c>
      <c r="AI683" s="187" t="s">
        <v>261</v>
      </c>
      <c r="AJ683" s="187"/>
    </row>
    <row r="684" spans="2:36" s="36" customFormat="1" ht="106.5" customHeight="1" x14ac:dyDescent="0.35">
      <c r="B684" s="177"/>
      <c r="C684" s="177"/>
      <c r="D684" s="176"/>
      <c r="E684" s="176"/>
      <c r="F684" s="176"/>
      <c r="G684" s="176"/>
      <c r="H684" s="171"/>
      <c r="I684" s="192"/>
      <c r="J684" s="96" t="s">
        <v>679</v>
      </c>
      <c r="K684" s="68" t="s">
        <v>117</v>
      </c>
      <c r="L684" s="8" t="s">
        <v>85</v>
      </c>
      <c r="M684" s="53">
        <v>1</v>
      </c>
      <c r="N684" s="230"/>
      <c r="O684" s="173"/>
      <c r="P684" s="171"/>
      <c r="Q684" s="171"/>
      <c r="R684" s="171"/>
      <c r="S684" s="180"/>
      <c r="T684" s="182"/>
      <c r="U684" s="182"/>
      <c r="V684" s="236"/>
      <c r="W684" s="185"/>
      <c r="X684" s="185"/>
      <c r="Y684" s="236"/>
      <c r="Z684" s="185"/>
      <c r="AA684" s="185"/>
      <c r="AB684" s="353"/>
      <c r="AC684" s="187"/>
      <c r="AD684" s="190"/>
      <c r="AE684" s="190"/>
      <c r="AF684" s="177"/>
      <c r="AG684" s="187"/>
      <c r="AH684" s="187"/>
      <c r="AI684" s="187"/>
      <c r="AJ684" s="177"/>
    </row>
    <row r="685" spans="2:36" s="36" customFormat="1" ht="87.65" customHeight="1" x14ac:dyDescent="0.35">
      <c r="B685" s="177"/>
      <c r="C685" s="177"/>
      <c r="D685" s="176"/>
      <c r="E685" s="176"/>
      <c r="F685" s="176"/>
      <c r="G685" s="176"/>
      <c r="H685" s="171"/>
      <c r="I685" s="192"/>
      <c r="J685" s="96" t="s">
        <v>680</v>
      </c>
      <c r="K685" s="68" t="s">
        <v>118</v>
      </c>
      <c r="L685" s="8" t="s">
        <v>119</v>
      </c>
      <c r="M685" s="53">
        <v>1</v>
      </c>
      <c r="N685" s="230"/>
      <c r="O685" s="173"/>
      <c r="P685" s="171"/>
      <c r="Q685" s="171"/>
      <c r="R685" s="171"/>
      <c r="S685" s="180"/>
      <c r="T685" s="182"/>
      <c r="U685" s="182"/>
      <c r="V685" s="236"/>
      <c r="W685" s="185"/>
      <c r="X685" s="185"/>
      <c r="Y685" s="236"/>
      <c r="Z685" s="185"/>
      <c r="AA685" s="185"/>
      <c r="AB685" s="353"/>
      <c r="AC685" s="187"/>
      <c r="AD685" s="190"/>
      <c r="AE685" s="190"/>
      <c r="AF685" s="177"/>
      <c r="AG685" s="187"/>
      <c r="AH685" s="187"/>
      <c r="AI685" s="187"/>
      <c r="AJ685" s="177"/>
    </row>
    <row r="686" spans="2:36" s="36" customFormat="1" ht="87.65" customHeight="1" x14ac:dyDescent="0.35">
      <c r="B686" s="177"/>
      <c r="C686" s="177"/>
      <c r="D686" s="176"/>
      <c r="E686" s="176"/>
      <c r="F686" s="176"/>
      <c r="G686" s="176"/>
      <c r="H686" s="172"/>
      <c r="I686" s="192"/>
      <c r="J686" s="12" t="s">
        <v>120</v>
      </c>
      <c r="K686" s="68" t="s">
        <v>121</v>
      </c>
      <c r="L686" s="8" t="s">
        <v>119</v>
      </c>
      <c r="M686" s="53">
        <v>1</v>
      </c>
      <c r="N686" s="230"/>
      <c r="O686" s="173"/>
      <c r="P686" s="172"/>
      <c r="Q686" s="172"/>
      <c r="R686" s="172"/>
      <c r="S686" s="180"/>
      <c r="T686" s="182"/>
      <c r="U686" s="182"/>
      <c r="V686" s="236"/>
      <c r="W686" s="185"/>
      <c r="X686" s="185"/>
      <c r="Y686" s="236"/>
      <c r="Z686" s="185"/>
      <c r="AA686" s="185"/>
      <c r="AB686" s="353"/>
      <c r="AC686" s="187"/>
      <c r="AD686" s="190"/>
      <c r="AE686" s="190"/>
      <c r="AF686" s="177"/>
      <c r="AG686" s="187"/>
      <c r="AH686" s="187"/>
      <c r="AI686" s="187"/>
      <c r="AJ686" s="177"/>
    </row>
    <row r="687" spans="2:36" s="36" customFormat="1" ht="104" x14ac:dyDescent="0.35">
      <c r="B687" s="180" t="s">
        <v>676</v>
      </c>
      <c r="C687" s="177" t="s">
        <v>682</v>
      </c>
      <c r="D687" s="176" t="s">
        <v>66</v>
      </c>
      <c r="E687" s="176" t="s">
        <v>67</v>
      </c>
      <c r="F687" s="176" t="s">
        <v>134</v>
      </c>
      <c r="G687" s="176" t="s">
        <v>671</v>
      </c>
      <c r="H687" s="170" t="s">
        <v>70</v>
      </c>
      <c r="I687" s="192" t="s">
        <v>98</v>
      </c>
      <c r="J687" s="96" t="s">
        <v>677</v>
      </c>
      <c r="K687" s="68" t="s">
        <v>107</v>
      </c>
      <c r="L687" s="85" t="s">
        <v>86</v>
      </c>
      <c r="M687" s="73">
        <v>40</v>
      </c>
      <c r="N687" s="230" t="s">
        <v>681</v>
      </c>
      <c r="O687" s="173" t="s">
        <v>376</v>
      </c>
      <c r="P687" s="170" t="s">
        <v>75</v>
      </c>
      <c r="Q687" s="170" t="s">
        <v>76</v>
      </c>
      <c r="R687" s="170" t="s">
        <v>77</v>
      </c>
      <c r="S687" s="180" t="s">
        <v>109</v>
      </c>
      <c r="T687" s="182">
        <f>V687+Y687</f>
        <v>145520</v>
      </c>
      <c r="U687" s="182" t="s">
        <v>79</v>
      </c>
      <c r="V687" s="190">
        <v>123692</v>
      </c>
      <c r="W687" s="185" t="s">
        <v>98</v>
      </c>
      <c r="X687" s="185" t="s">
        <v>98</v>
      </c>
      <c r="Y687" s="190">
        <v>21828</v>
      </c>
      <c r="Z687" s="185" t="s">
        <v>98</v>
      </c>
      <c r="AA687" s="185" t="s">
        <v>98</v>
      </c>
      <c r="AB687" s="248">
        <v>11798.92</v>
      </c>
      <c r="AC687" s="187" t="s">
        <v>149</v>
      </c>
      <c r="AD687" s="190" t="s">
        <v>79</v>
      </c>
      <c r="AE687" s="190">
        <f>V687+Y687</f>
        <v>145520</v>
      </c>
      <c r="AF687" s="187" t="s">
        <v>79</v>
      </c>
      <c r="AG687" s="187" t="s">
        <v>33</v>
      </c>
      <c r="AH687" s="187" t="s">
        <v>256</v>
      </c>
      <c r="AI687" s="187" t="s">
        <v>261</v>
      </c>
      <c r="AJ687" s="213"/>
    </row>
    <row r="688" spans="2:36" s="36" customFormat="1" ht="69.650000000000006" customHeight="1" x14ac:dyDescent="0.35">
      <c r="B688" s="180"/>
      <c r="C688" s="177"/>
      <c r="D688" s="176"/>
      <c r="E688" s="176"/>
      <c r="F688" s="176"/>
      <c r="G688" s="176"/>
      <c r="H688" s="171"/>
      <c r="I688" s="192"/>
      <c r="J688" s="30" t="s">
        <v>111</v>
      </c>
      <c r="K688" s="68" t="s">
        <v>112</v>
      </c>
      <c r="L688" s="85" t="s">
        <v>85</v>
      </c>
      <c r="M688" s="73">
        <v>2</v>
      </c>
      <c r="N688" s="230"/>
      <c r="O688" s="173"/>
      <c r="P688" s="171"/>
      <c r="Q688" s="171"/>
      <c r="R688" s="171"/>
      <c r="S688" s="180"/>
      <c r="T688" s="182"/>
      <c r="U688" s="182"/>
      <c r="V688" s="247"/>
      <c r="W688" s="185"/>
      <c r="X688" s="185"/>
      <c r="Y688" s="247"/>
      <c r="Z688" s="185"/>
      <c r="AA688" s="185"/>
      <c r="AB688" s="249"/>
      <c r="AC688" s="187"/>
      <c r="AD688" s="190"/>
      <c r="AE688" s="190"/>
      <c r="AF688" s="177"/>
      <c r="AG688" s="187"/>
      <c r="AH688" s="187"/>
      <c r="AI688" s="187"/>
      <c r="AJ688" s="171"/>
    </row>
    <row r="689" spans="2:36" s="36" customFormat="1" ht="58.5" customHeight="1" x14ac:dyDescent="0.35">
      <c r="B689" s="180"/>
      <c r="C689" s="177"/>
      <c r="D689" s="176"/>
      <c r="E689" s="176"/>
      <c r="F689" s="176"/>
      <c r="G689" s="176"/>
      <c r="H689" s="172"/>
      <c r="I689" s="192"/>
      <c r="J689" s="12" t="s">
        <v>127</v>
      </c>
      <c r="K689" s="68" t="s">
        <v>678</v>
      </c>
      <c r="L689" s="85" t="s">
        <v>85</v>
      </c>
      <c r="M689" s="73">
        <v>112</v>
      </c>
      <c r="N689" s="230"/>
      <c r="O689" s="173"/>
      <c r="P689" s="172"/>
      <c r="Q689" s="172"/>
      <c r="R689" s="172"/>
      <c r="S689" s="180"/>
      <c r="T689" s="182"/>
      <c r="U689" s="182"/>
      <c r="V689" s="247"/>
      <c r="W689" s="185"/>
      <c r="X689" s="185"/>
      <c r="Y689" s="247"/>
      <c r="Z689" s="185"/>
      <c r="AA689" s="185"/>
      <c r="AB689" s="249"/>
      <c r="AC689" s="187"/>
      <c r="AD689" s="190"/>
      <c r="AE689" s="190"/>
      <c r="AF689" s="177"/>
      <c r="AG689" s="187"/>
      <c r="AH689" s="187"/>
      <c r="AI689" s="187"/>
      <c r="AJ689" s="172"/>
    </row>
    <row r="690" spans="2:36" s="36" customFormat="1" ht="132" customHeight="1" x14ac:dyDescent="0.35">
      <c r="B690" s="171" t="s">
        <v>172</v>
      </c>
      <c r="C690" s="171" t="s">
        <v>173</v>
      </c>
      <c r="D690" s="171" t="s">
        <v>106</v>
      </c>
      <c r="E690" s="175" t="s">
        <v>67</v>
      </c>
      <c r="F690" s="175" t="s">
        <v>134</v>
      </c>
      <c r="G690" s="175" t="s">
        <v>147</v>
      </c>
      <c r="H690" s="171" t="s">
        <v>70</v>
      </c>
      <c r="I690" s="171" t="s">
        <v>79</v>
      </c>
      <c r="J690" s="52" t="s">
        <v>215</v>
      </c>
      <c r="K690" s="23" t="s">
        <v>107</v>
      </c>
      <c r="L690" s="23" t="s">
        <v>86</v>
      </c>
      <c r="M690" s="23">
        <v>40</v>
      </c>
      <c r="N690" s="223" t="s">
        <v>108</v>
      </c>
      <c r="O690" s="171" t="s">
        <v>174</v>
      </c>
      <c r="P690" s="171" t="s">
        <v>75</v>
      </c>
      <c r="Q690" s="171" t="s">
        <v>76</v>
      </c>
      <c r="R690" s="229" t="s">
        <v>77</v>
      </c>
      <c r="S690" s="229" t="s">
        <v>109</v>
      </c>
      <c r="T690" s="208">
        <f>V690+Y690</f>
        <v>351052.49</v>
      </c>
      <c r="U690" s="208">
        <f>T690/M691</f>
        <v>70210.497999999992</v>
      </c>
      <c r="V690" s="231">
        <v>298394.62</v>
      </c>
      <c r="W690" s="231" t="s">
        <v>79</v>
      </c>
      <c r="X690" s="231" t="s">
        <v>79</v>
      </c>
      <c r="Y690" s="231">
        <v>52657.87</v>
      </c>
      <c r="Z690" s="231" t="s">
        <v>98</v>
      </c>
      <c r="AA690" s="231" t="s">
        <v>79</v>
      </c>
      <c r="AB690" s="231">
        <v>28463.72</v>
      </c>
      <c r="AC690" s="223" t="s">
        <v>149</v>
      </c>
      <c r="AD690" s="188" t="s">
        <v>79</v>
      </c>
      <c r="AE690" s="188">
        <f>V690+Y690</f>
        <v>351052.49</v>
      </c>
      <c r="AF690" s="223" t="s">
        <v>79</v>
      </c>
      <c r="AG690" s="223" t="s">
        <v>33</v>
      </c>
      <c r="AH690" s="223" t="s">
        <v>178</v>
      </c>
      <c r="AI690" s="223" t="s">
        <v>162</v>
      </c>
      <c r="AJ690" s="213"/>
    </row>
    <row r="691" spans="2:36" s="36" customFormat="1" ht="86.15" customHeight="1" x14ac:dyDescent="0.35">
      <c r="B691" s="171"/>
      <c r="C691" s="171"/>
      <c r="D691" s="171"/>
      <c r="E691" s="175"/>
      <c r="F691" s="175"/>
      <c r="G691" s="175"/>
      <c r="H691" s="171"/>
      <c r="I691" s="171"/>
      <c r="J691" s="12" t="s">
        <v>111</v>
      </c>
      <c r="K691" s="8" t="s">
        <v>112</v>
      </c>
      <c r="L691" s="8" t="s">
        <v>85</v>
      </c>
      <c r="M691" s="8">
        <v>5</v>
      </c>
      <c r="N691" s="223"/>
      <c r="O691" s="171"/>
      <c r="P691" s="171"/>
      <c r="Q691" s="171"/>
      <c r="R691" s="229"/>
      <c r="S691" s="229"/>
      <c r="T691" s="208"/>
      <c r="U691" s="208"/>
      <c r="V691" s="231"/>
      <c r="W691" s="231"/>
      <c r="X691" s="231"/>
      <c r="Y691" s="231"/>
      <c r="Z691" s="231"/>
      <c r="AA691" s="231"/>
      <c r="AB691" s="231"/>
      <c r="AC691" s="223"/>
      <c r="AD691" s="188"/>
      <c r="AE691" s="188"/>
      <c r="AF691" s="171"/>
      <c r="AG691" s="223"/>
      <c r="AH691" s="223"/>
      <c r="AI691" s="223"/>
      <c r="AJ691" s="171"/>
    </row>
    <row r="692" spans="2:36" s="36" customFormat="1" ht="59.15" customHeight="1" x14ac:dyDescent="0.35">
      <c r="B692" s="172"/>
      <c r="C692" s="172"/>
      <c r="D692" s="172"/>
      <c r="E692" s="194"/>
      <c r="F692" s="194"/>
      <c r="G692" s="194"/>
      <c r="H692" s="172"/>
      <c r="I692" s="172"/>
      <c r="J692" s="12" t="s">
        <v>127</v>
      </c>
      <c r="K692" s="8" t="s">
        <v>128</v>
      </c>
      <c r="L692" s="8" t="s">
        <v>85</v>
      </c>
      <c r="M692" s="53">
        <v>220</v>
      </c>
      <c r="N692" s="186"/>
      <c r="O692" s="172"/>
      <c r="P692" s="172"/>
      <c r="Q692" s="172"/>
      <c r="R692" s="179"/>
      <c r="S692" s="179"/>
      <c r="T692" s="181"/>
      <c r="U692" s="181"/>
      <c r="V692" s="184"/>
      <c r="W692" s="184"/>
      <c r="X692" s="184"/>
      <c r="Y692" s="184"/>
      <c r="Z692" s="184"/>
      <c r="AA692" s="184"/>
      <c r="AB692" s="184"/>
      <c r="AC692" s="186"/>
      <c r="AD692" s="189"/>
      <c r="AE692" s="189"/>
      <c r="AF692" s="172"/>
      <c r="AG692" s="186"/>
      <c r="AH692" s="186"/>
      <c r="AI692" s="186"/>
      <c r="AJ692" s="172"/>
    </row>
    <row r="693" spans="2:36" s="36" customFormat="1" ht="132" customHeight="1" x14ac:dyDescent="0.35">
      <c r="B693" s="177" t="s">
        <v>175</v>
      </c>
      <c r="C693" s="177" t="s">
        <v>176</v>
      </c>
      <c r="D693" s="177" t="s">
        <v>106</v>
      </c>
      <c r="E693" s="176" t="s">
        <v>67</v>
      </c>
      <c r="F693" s="176" t="s">
        <v>134</v>
      </c>
      <c r="G693" s="176" t="s">
        <v>147</v>
      </c>
      <c r="H693" s="177" t="s">
        <v>70</v>
      </c>
      <c r="I693" s="177" t="s">
        <v>79</v>
      </c>
      <c r="J693" s="12" t="s">
        <v>215</v>
      </c>
      <c r="K693" s="8" t="s">
        <v>107</v>
      </c>
      <c r="L693" s="8" t="s">
        <v>86</v>
      </c>
      <c r="M693" s="8">
        <v>40</v>
      </c>
      <c r="N693" s="187" t="s">
        <v>108</v>
      </c>
      <c r="O693" s="177" t="s">
        <v>174</v>
      </c>
      <c r="P693" s="177" t="s">
        <v>75</v>
      </c>
      <c r="Q693" s="177" t="s">
        <v>76</v>
      </c>
      <c r="R693" s="180" t="s">
        <v>77</v>
      </c>
      <c r="S693" s="180" t="s">
        <v>109</v>
      </c>
      <c r="T693" s="182">
        <f>V693+Y693</f>
        <v>59999.99</v>
      </c>
      <c r="U693" s="182">
        <f>T693</f>
        <v>59999.99</v>
      </c>
      <c r="V693" s="212">
        <v>51000</v>
      </c>
      <c r="W693" s="185" t="s">
        <v>79</v>
      </c>
      <c r="X693" s="185" t="s">
        <v>79</v>
      </c>
      <c r="Y693" s="185">
        <v>8999.99</v>
      </c>
      <c r="Z693" s="185" t="s">
        <v>98</v>
      </c>
      <c r="AA693" s="185" t="s">
        <v>79</v>
      </c>
      <c r="AB693" s="185">
        <v>4864.87</v>
      </c>
      <c r="AC693" s="187" t="s">
        <v>149</v>
      </c>
      <c r="AD693" s="190" t="s">
        <v>79</v>
      </c>
      <c r="AE693" s="190">
        <f>V693+Y693</f>
        <v>59999.99</v>
      </c>
      <c r="AF693" s="187" t="s">
        <v>79</v>
      </c>
      <c r="AG693" s="187" t="s">
        <v>33</v>
      </c>
      <c r="AH693" s="187" t="s">
        <v>161</v>
      </c>
      <c r="AI693" s="187" t="s">
        <v>162</v>
      </c>
      <c r="AJ693" s="187"/>
    </row>
    <row r="694" spans="2:36" s="36" customFormat="1" ht="86.15" customHeight="1" x14ac:dyDescent="0.35">
      <c r="B694" s="177"/>
      <c r="C694" s="177"/>
      <c r="D694" s="177"/>
      <c r="E694" s="176"/>
      <c r="F694" s="176"/>
      <c r="G694" s="176"/>
      <c r="H694" s="177"/>
      <c r="I694" s="177"/>
      <c r="J694" s="12" t="s">
        <v>111</v>
      </c>
      <c r="K694" s="8" t="s">
        <v>112</v>
      </c>
      <c r="L694" s="8" t="s">
        <v>85</v>
      </c>
      <c r="M694" s="8">
        <v>1</v>
      </c>
      <c r="N694" s="187"/>
      <c r="O694" s="177"/>
      <c r="P694" s="177"/>
      <c r="Q694" s="177"/>
      <c r="R694" s="180"/>
      <c r="S694" s="180"/>
      <c r="T694" s="182"/>
      <c r="U694" s="182"/>
      <c r="V694" s="231"/>
      <c r="W694" s="185"/>
      <c r="X694" s="185"/>
      <c r="Y694" s="185"/>
      <c r="Z694" s="185"/>
      <c r="AA694" s="185"/>
      <c r="AB694" s="185"/>
      <c r="AC694" s="187"/>
      <c r="AD694" s="190"/>
      <c r="AE694" s="190"/>
      <c r="AF694" s="177"/>
      <c r="AG694" s="187"/>
      <c r="AH694" s="187"/>
      <c r="AI694" s="187"/>
      <c r="AJ694" s="177"/>
    </row>
    <row r="695" spans="2:36" s="36" customFormat="1" ht="59.15" customHeight="1" x14ac:dyDescent="0.35">
      <c r="B695" s="177"/>
      <c r="C695" s="177"/>
      <c r="D695" s="177"/>
      <c r="E695" s="176"/>
      <c r="F695" s="176"/>
      <c r="G695" s="176"/>
      <c r="H695" s="177"/>
      <c r="I695" s="177"/>
      <c r="J695" s="12" t="s">
        <v>127</v>
      </c>
      <c r="K695" s="8" t="s">
        <v>128</v>
      </c>
      <c r="L695" s="8" t="s">
        <v>85</v>
      </c>
      <c r="M695" s="53">
        <v>30</v>
      </c>
      <c r="N695" s="187"/>
      <c r="O695" s="177"/>
      <c r="P695" s="177"/>
      <c r="Q695" s="177"/>
      <c r="R695" s="180"/>
      <c r="S695" s="180"/>
      <c r="T695" s="182"/>
      <c r="U695" s="182"/>
      <c r="V695" s="184"/>
      <c r="W695" s="185"/>
      <c r="X695" s="185"/>
      <c r="Y695" s="185"/>
      <c r="Z695" s="185"/>
      <c r="AA695" s="185"/>
      <c r="AB695" s="185"/>
      <c r="AC695" s="187"/>
      <c r="AD695" s="190"/>
      <c r="AE695" s="190"/>
      <c r="AF695" s="177"/>
      <c r="AG695" s="187"/>
      <c r="AH695" s="187"/>
      <c r="AI695" s="187"/>
      <c r="AJ695" s="177"/>
    </row>
    <row r="696" spans="2:36" s="36" customFormat="1" ht="132" customHeight="1" x14ac:dyDescent="0.35">
      <c r="B696" s="177" t="s">
        <v>177</v>
      </c>
      <c r="C696" s="177" t="s">
        <v>880</v>
      </c>
      <c r="D696" s="177" t="s">
        <v>106</v>
      </c>
      <c r="E696" s="176" t="s">
        <v>67</v>
      </c>
      <c r="F696" s="176" t="s">
        <v>134</v>
      </c>
      <c r="G696" s="176" t="s">
        <v>147</v>
      </c>
      <c r="H696" s="177" t="s">
        <v>70</v>
      </c>
      <c r="I696" s="177" t="s">
        <v>79</v>
      </c>
      <c r="J696" s="12" t="s">
        <v>215</v>
      </c>
      <c r="K696" s="8" t="s">
        <v>107</v>
      </c>
      <c r="L696" s="8" t="s">
        <v>86</v>
      </c>
      <c r="M696" s="8">
        <v>40</v>
      </c>
      <c r="N696" s="187" t="s">
        <v>108</v>
      </c>
      <c r="O696" s="177" t="s">
        <v>174</v>
      </c>
      <c r="P696" s="177" t="s">
        <v>75</v>
      </c>
      <c r="Q696" s="177" t="s">
        <v>76</v>
      </c>
      <c r="R696" s="180" t="s">
        <v>77</v>
      </c>
      <c r="S696" s="180" t="s">
        <v>109</v>
      </c>
      <c r="T696" s="182">
        <f>V696+Y696</f>
        <v>108000</v>
      </c>
      <c r="U696" s="182">
        <f>+T696/M697</f>
        <v>54000</v>
      </c>
      <c r="V696" s="212">
        <v>91800</v>
      </c>
      <c r="W696" s="185" t="s">
        <v>79</v>
      </c>
      <c r="X696" s="185" t="s">
        <v>79</v>
      </c>
      <c r="Y696" s="185">
        <v>16200</v>
      </c>
      <c r="Z696" s="185" t="s">
        <v>98</v>
      </c>
      <c r="AA696" s="185" t="s">
        <v>79</v>
      </c>
      <c r="AB696" s="185">
        <v>8756.76</v>
      </c>
      <c r="AC696" s="187" t="s">
        <v>149</v>
      </c>
      <c r="AD696" s="190" t="s">
        <v>79</v>
      </c>
      <c r="AE696" s="190">
        <f>V696+Y696</f>
        <v>108000</v>
      </c>
      <c r="AF696" s="187" t="s">
        <v>79</v>
      </c>
      <c r="AG696" s="187" t="s">
        <v>33</v>
      </c>
      <c r="AH696" s="187" t="s">
        <v>164</v>
      </c>
      <c r="AI696" s="187" t="s">
        <v>165</v>
      </c>
      <c r="AJ696" s="187"/>
    </row>
    <row r="697" spans="2:36" s="36" customFormat="1" ht="86.15" customHeight="1" x14ac:dyDescent="0.35">
      <c r="B697" s="177"/>
      <c r="C697" s="177"/>
      <c r="D697" s="177"/>
      <c r="E697" s="176"/>
      <c r="F697" s="176"/>
      <c r="G697" s="176"/>
      <c r="H697" s="177"/>
      <c r="I697" s="177"/>
      <c r="J697" s="12" t="s">
        <v>111</v>
      </c>
      <c r="K697" s="8" t="s">
        <v>112</v>
      </c>
      <c r="L697" s="8" t="s">
        <v>85</v>
      </c>
      <c r="M697" s="8">
        <v>2</v>
      </c>
      <c r="N697" s="187"/>
      <c r="O697" s="177"/>
      <c r="P697" s="177"/>
      <c r="Q697" s="177"/>
      <c r="R697" s="180"/>
      <c r="S697" s="180"/>
      <c r="T697" s="182"/>
      <c r="U697" s="182"/>
      <c r="V697" s="231"/>
      <c r="W697" s="185"/>
      <c r="X697" s="185"/>
      <c r="Y697" s="185"/>
      <c r="Z697" s="185"/>
      <c r="AA697" s="185"/>
      <c r="AB697" s="185"/>
      <c r="AC697" s="187"/>
      <c r="AD697" s="190"/>
      <c r="AE697" s="190"/>
      <c r="AF697" s="177"/>
      <c r="AG697" s="187"/>
      <c r="AH697" s="187"/>
      <c r="AI697" s="187"/>
      <c r="AJ697" s="177"/>
    </row>
    <row r="698" spans="2:36" s="36" customFormat="1" ht="59.15" customHeight="1" x14ac:dyDescent="0.35">
      <c r="B698" s="177"/>
      <c r="C698" s="177"/>
      <c r="D698" s="177"/>
      <c r="E698" s="176"/>
      <c r="F698" s="176"/>
      <c r="G698" s="176"/>
      <c r="H698" s="177"/>
      <c r="I698" s="177"/>
      <c r="J698" s="12" t="s">
        <v>127</v>
      </c>
      <c r="K698" s="8" t="s">
        <v>128</v>
      </c>
      <c r="L698" s="8" t="s">
        <v>85</v>
      </c>
      <c r="M698" s="53">
        <v>92</v>
      </c>
      <c r="N698" s="187"/>
      <c r="O698" s="177"/>
      <c r="P698" s="177"/>
      <c r="Q698" s="177"/>
      <c r="R698" s="180"/>
      <c r="S698" s="180"/>
      <c r="T698" s="182"/>
      <c r="U698" s="182"/>
      <c r="V698" s="184"/>
      <c r="W698" s="185"/>
      <c r="X698" s="185"/>
      <c r="Y698" s="185"/>
      <c r="Z698" s="185"/>
      <c r="AA698" s="185"/>
      <c r="AB698" s="185"/>
      <c r="AC698" s="187"/>
      <c r="AD698" s="190"/>
      <c r="AE698" s="190"/>
      <c r="AF698" s="177"/>
      <c r="AG698" s="187"/>
      <c r="AH698" s="187"/>
      <c r="AI698" s="187"/>
      <c r="AJ698" s="177"/>
    </row>
    <row r="699" spans="2:36" s="36" customFormat="1" ht="132" customHeight="1" x14ac:dyDescent="0.35">
      <c r="B699" s="177" t="s">
        <v>179</v>
      </c>
      <c r="C699" s="177" t="s">
        <v>881</v>
      </c>
      <c r="D699" s="177" t="s">
        <v>106</v>
      </c>
      <c r="E699" s="176" t="s">
        <v>67</v>
      </c>
      <c r="F699" s="176" t="s">
        <v>134</v>
      </c>
      <c r="G699" s="176" t="s">
        <v>147</v>
      </c>
      <c r="H699" s="177" t="s">
        <v>70</v>
      </c>
      <c r="I699" s="177" t="s">
        <v>79</v>
      </c>
      <c r="J699" s="12" t="s">
        <v>215</v>
      </c>
      <c r="K699" s="8" t="s">
        <v>107</v>
      </c>
      <c r="L699" s="8" t="s">
        <v>86</v>
      </c>
      <c r="M699" s="8">
        <v>40</v>
      </c>
      <c r="N699" s="187" t="s">
        <v>108</v>
      </c>
      <c r="O699" s="177" t="s">
        <v>174</v>
      </c>
      <c r="P699" s="177" t="s">
        <v>75</v>
      </c>
      <c r="Q699" s="177" t="s">
        <v>76</v>
      </c>
      <c r="R699" s="180" t="s">
        <v>77</v>
      </c>
      <c r="S699" s="180" t="s">
        <v>109</v>
      </c>
      <c r="T699" s="182">
        <f>V699+Y699</f>
        <v>99999.99</v>
      </c>
      <c r="U699" s="182">
        <f>T699/M700</f>
        <v>99999.99</v>
      </c>
      <c r="V699" s="212">
        <v>84999.99</v>
      </c>
      <c r="W699" s="185" t="s">
        <v>79</v>
      </c>
      <c r="X699" s="185" t="s">
        <v>79</v>
      </c>
      <c r="Y699" s="185">
        <v>15000</v>
      </c>
      <c r="Z699" s="185" t="s">
        <v>98</v>
      </c>
      <c r="AA699" s="185" t="s">
        <v>79</v>
      </c>
      <c r="AB699" s="185">
        <v>8108.11</v>
      </c>
      <c r="AC699" s="187" t="s">
        <v>149</v>
      </c>
      <c r="AD699" s="190" t="s">
        <v>79</v>
      </c>
      <c r="AE699" s="190">
        <f>V699+Y699</f>
        <v>99999.99</v>
      </c>
      <c r="AF699" s="187" t="s">
        <v>79</v>
      </c>
      <c r="AG699" s="187" t="s">
        <v>33</v>
      </c>
      <c r="AH699" s="187" t="s">
        <v>307</v>
      </c>
      <c r="AI699" s="187" t="s">
        <v>371</v>
      </c>
      <c r="AJ699" s="187"/>
    </row>
    <row r="700" spans="2:36" s="36" customFormat="1" ht="86.15" customHeight="1" x14ac:dyDescent="0.35">
      <c r="B700" s="177"/>
      <c r="C700" s="177"/>
      <c r="D700" s="177"/>
      <c r="E700" s="176"/>
      <c r="F700" s="176"/>
      <c r="G700" s="176"/>
      <c r="H700" s="177"/>
      <c r="I700" s="177"/>
      <c r="J700" s="12" t="s">
        <v>111</v>
      </c>
      <c r="K700" s="8" t="s">
        <v>112</v>
      </c>
      <c r="L700" s="8" t="s">
        <v>85</v>
      </c>
      <c r="M700" s="8">
        <v>1</v>
      </c>
      <c r="N700" s="187"/>
      <c r="O700" s="177"/>
      <c r="P700" s="177"/>
      <c r="Q700" s="177"/>
      <c r="R700" s="180"/>
      <c r="S700" s="180"/>
      <c r="T700" s="182"/>
      <c r="U700" s="182"/>
      <c r="V700" s="231"/>
      <c r="W700" s="185"/>
      <c r="X700" s="185"/>
      <c r="Y700" s="185"/>
      <c r="Z700" s="185"/>
      <c r="AA700" s="185"/>
      <c r="AB700" s="185"/>
      <c r="AC700" s="187"/>
      <c r="AD700" s="190"/>
      <c r="AE700" s="190"/>
      <c r="AF700" s="177"/>
      <c r="AG700" s="187"/>
      <c r="AH700" s="187"/>
      <c r="AI700" s="187"/>
      <c r="AJ700" s="177"/>
    </row>
    <row r="701" spans="2:36" s="36" customFormat="1" ht="59.15" customHeight="1" x14ac:dyDescent="0.35">
      <c r="B701" s="177"/>
      <c r="C701" s="177"/>
      <c r="D701" s="177"/>
      <c r="E701" s="176"/>
      <c r="F701" s="176"/>
      <c r="G701" s="176"/>
      <c r="H701" s="177"/>
      <c r="I701" s="177"/>
      <c r="J701" s="12" t="s">
        <v>127</v>
      </c>
      <c r="K701" s="8" t="s">
        <v>128</v>
      </c>
      <c r="L701" s="8" t="s">
        <v>85</v>
      </c>
      <c r="M701" s="53">
        <v>50</v>
      </c>
      <c r="N701" s="187"/>
      <c r="O701" s="177"/>
      <c r="P701" s="177"/>
      <c r="Q701" s="177"/>
      <c r="R701" s="180"/>
      <c r="S701" s="180"/>
      <c r="T701" s="182"/>
      <c r="U701" s="182"/>
      <c r="V701" s="184"/>
      <c r="W701" s="185"/>
      <c r="X701" s="185"/>
      <c r="Y701" s="185"/>
      <c r="Z701" s="185"/>
      <c r="AA701" s="185"/>
      <c r="AB701" s="185"/>
      <c r="AC701" s="187"/>
      <c r="AD701" s="190"/>
      <c r="AE701" s="190"/>
      <c r="AF701" s="177"/>
      <c r="AG701" s="187"/>
      <c r="AH701" s="187"/>
      <c r="AI701" s="187"/>
      <c r="AJ701" s="177"/>
    </row>
    <row r="702" spans="2:36" s="36" customFormat="1" ht="132" customHeight="1" x14ac:dyDescent="0.35">
      <c r="B702" s="177" t="s">
        <v>181</v>
      </c>
      <c r="C702" s="177" t="s">
        <v>182</v>
      </c>
      <c r="D702" s="177" t="s">
        <v>106</v>
      </c>
      <c r="E702" s="176" t="s">
        <v>67</v>
      </c>
      <c r="F702" s="176" t="s">
        <v>134</v>
      </c>
      <c r="G702" s="176" t="s">
        <v>147</v>
      </c>
      <c r="H702" s="177" t="s">
        <v>70</v>
      </c>
      <c r="I702" s="177" t="s">
        <v>79</v>
      </c>
      <c r="J702" s="12" t="s">
        <v>215</v>
      </c>
      <c r="K702" s="8" t="s">
        <v>107</v>
      </c>
      <c r="L702" s="8" t="s">
        <v>86</v>
      </c>
      <c r="M702" s="8">
        <v>40</v>
      </c>
      <c r="N702" s="187" t="s">
        <v>108</v>
      </c>
      <c r="O702" s="177" t="s">
        <v>174</v>
      </c>
      <c r="P702" s="177" t="s">
        <v>75</v>
      </c>
      <c r="Q702" s="177" t="s">
        <v>76</v>
      </c>
      <c r="R702" s="180" t="s">
        <v>77</v>
      </c>
      <c r="S702" s="180" t="s">
        <v>109</v>
      </c>
      <c r="T702" s="182">
        <f>V702+Y702</f>
        <v>247999.99</v>
      </c>
      <c r="U702" s="182">
        <v>123999.99</v>
      </c>
      <c r="V702" s="212">
        <v>210799.99</v>
      </c>
      <c r="W702" s="185" t="s">
        <v>79</v>
      </c>
      <c r="X702" s="185" t="s">
        <v>79</v>
      </c>
      <c r="Y702" s="185">
        <v>37200</v>
      </c>
      <c r="Z702" s="185" t="s">
        <v>98</v>
      </c>
      <c r="AA702" s="185" t="s">
        <v>79</v>
      </c>
      <c r="AB702" s="185">
        <v>20108.11</v>
      </c>
      <c r="AC702" s="187" t="s">
        <v>149</v>
      </c>
      <c r="AD702" s="190" t="s">
        <v>79</v>
      </c>
      <c r="AE702" s="190">
        <f>V702+Y702</f>
        <v>247999.99</v>
      </c>
      <c r="AF702" s="187" t="s">
        <v>79</v>
      </c>
      <c r="AG702" s="187" t="s">
        <v>33</v>
      </c>
      <c r="AH702" s="187" t="s">
        <v>257</v>
      </c>
      <c r="AI702" s="187" t="s">
        <v>263</v>
      </c>
      <c r="AJ702" s="187"/>
    </row>
    <row r="703" spans="2:36" s="36" customFormat="1" ht="86.15" customHeight="1" x14ac:dyDescent="0.35">
      <c r="B703" s="177"/>
      <c r="C703" s="177"/>
      <c r="D703" s="177"/>
      <c r="E703" s="176"/>
      <c r="F703" s="176"/>
      <c r="G703" s="176"/>
      <c r="H703" s="177"/>
      <c r="I703" s="177"/>
      <c r="J703" s="12" t="s">
        <v>111</v>
      </c>
      <c r="K703" s="8" t="s">
        <v>112</v>
      </c>
      <c r="L703" s="8" t="s">
        <v>85</v>
      </c>
      <c r="M703" s="8">
        <v>2</v>
      </c>
      <c r="N703" s="187"/>
      <c r="O703" s="177"/>
      <c r="P703" s="177"/>
      <c r="Q703" s="177"/>
      <c r="R703" s="180"/>
      <c r="S703" s="180"/>
      <c r="T703" s="182"/>
      <c r="U703" s="182"/>
      <c r="V703" s="231"/>
      <c r="W703" s="185"/>
      <c r="X703" s="185"/>
      <c r="Y703" s="185"/>
      <c r="Z703" s="185"/>
      <c r="AA703" s="185"/>
      <c r="AB703" s="185"/>
      <c r="AC703" s="187"/>
      <c r="AD703" s="190"/>
      <c r="AE703" s="190"/>
      <c r="AF703" s="177"/>
      <c r="AG703" s="187"/>
      <c r="AH703" s="187"/>
      <c r="AI703" s="187"/>
      <c r="AJ703" s="177"/>
    </row>
    <row r="704" spans="2:36" s="36" customFormat="1" ht="59.15" customHeight="1" x14ac:dyDescent="0.35">
      <c r="B704" s="177"/>
      <c r="C704" s="177"/>
      <c r="D704" s="177"/>
      <c r="E704" s="176"/>
      <c r="F704" s="176"/>
      <c r="G704" s="176"/>
      <c r="H704" s="177"/>
      <c r="I704" s="177"/>
      <c r="J704" s="12" t="s">
        <v>127</v>
      </c>
      <c r="K704" s="8" t="s">
        <v>128</v>
      </c>
      <c r="L704" s="8" t="s">
        <v>85</v>
      </c>
      <c r="M704" s="53">
        <v>116</v>
      </c>
      <c r="N704" s="187"/>
      <c r="O704" s="177"/>
      <c r="P704" s="177"/>
      <c r="Q704" s="177"/>
      <c r="R704" s="180"/>
      <c r="S704" s="180"/>
      <c r="T704" s="182"/>
      <c r="U704" s="182"/>
      <c r="V704" s="184"/>
      <c r="W704" s="185"/>
      <c r="X704" s="185"/>
      <c r="Y704" s="185"/>
      <c r="Z704" s="185"/>
      <c r="AA704" s="185"/>
      <c r="AB704" s="185"/>
      <c r="AC704" s="187"/>
      <c r="AD704" s="190"/>
      <c r="AE704" s="190"/>
      <c r="AF704" s="177"/>
      <c r="AG704" s="187"/>
      <c r="AH704" s="187"/>
      <c r="AI704" s="187"/>
      <c r="AJ704" s="177"/>
    </row>
    <row r="705" spans="2:36" ht="52" customHeight="1" x14ac:dyDescent="0.3">
      <c r="B705" s="177" t="s">
        <v>184</v>
      </c>
      <c r="C705" s="177" t="s">
        <v>185</v>
      </c>
      <c r="D705" s="177" t="s">
        <v>66</v>
      </c>
      <c r="E705" s="176" t="s">
        <v>67</v>
      </c>
      <c r="F705" s="176" t="s">
        <v>132</v>
      </c>
      <c r="G705" s="176" t="s">
        <v>69</v>
      </c>
      <c r="H705" s="177" t="s">
        <v>70</v>
      </c>
      <c r="I705" s="177" t="s">
        <v>79</v>
      </c>
      <c r="J705" s="12" t="s">
        <v>113</v>
      </c>
      <c r="K705" s="8" t="s">
        <v>114</v>
      </c>
      <c r="L705" s="8" t="s">
        <v>115</v>
      </c>
      <c r="M705" s="8">
        <v>2</v>
      </c>
      <c r="N705" s="187" t="s">
        <v>108</v>
      </c>
      <c r="O705" s="177" t="s">
        <v>174</v>
      </c>
      <c r="P705" s="177" t="s">
        <v>75</v>
      </c>
      <c r="Q705" s="177" t="s">
        <v>76</v>
      </c>
      <c r="R705" s="180" t="s">
        <v>77</v>
      </c>
      <c r="S705" s="180" t="s">
        <v>109</v>
      </c>
      <c r="T705" s="182">
        <f>V705+Y705</f>
        <v>132947.5</v>
      </c>
      <c r="U705" s="182">
        <f>T705/M706</f>
        <v>66473.75</v>
      </c>
      <c r="V705" s="185">
        <v>113005.38</v>
      </c>
      <c r="W705" s="185" t="s">
        <v>79</v>
      </c>
      <c r="X705" s="185" t="s">
        <v>79</v>
      </c>
      <c r="Y705" s="185">
        <v>19942.12</v>
      </c>
      <c r="Z705" s="185" t="s">
        <v>79</v>
      </c>
      <c r="AA705" s="185" t="s">
        <v>79</v>
      </c>
      <c r="AB705" s="185">
        <v>10779.53</v>
      </c>
      <c r="AC705" s="187" t="s">
        <v>80</v>
      </c>
      <c r="AD705" s="190" t="s">
        <v>79</v>
      </c>
      <c r="AE705" s="190">
        <f>V705+Y705</f>
        <v>132947.5</v>
      </c>
      <c r="AF705" s="187" t="s">
        <v>79</v>
      </c>
      <c r="AG705" s="187" t="s">
        <v>33</v>
      </c>
      <c r="AH705" s="187" t="s">
        <v>264</v>
      </c>
      <c r="AI705" s="187" t="s">
        <v>170</v>
      </c>
      <c r="AJ705" s="187"/>
    </row>
    <row r="706" spans="2:36" ht="52" x14ac:dyDescent="0.3">
      <c r="B706" s="177"/>
      <c r="C706" s="177"/>
      <c r="D706" s="177"/>
      <c r="E706" s="176"/>
      <c r="F706" s="176"/>
      <c r="G706" s="176"/>
      <c r="H706" s="177"/>
      <c r="I706" s="177"/>
      <c r="J706" s="12" t="s">
        <v>116</v>
      </c>
      <c r="K706" s="8" t="s">
        <v>117</v>
      </c>
      <c r="L706" s="8" t="s">
        <v>85</v>
      </c>
      <c r="M706" s="8">
        <v>2</v>
      </c>
      <c r="N706" s="187"/>
      <c r="O706" s="177"/>
      <c r="P706" s="177"/>
      <c r="Q706" s="177"/>
      <c r="R706" s="180"/>
      <c r="S706" s="180"/>
      <c r="T706" s="182"/>
      <c r="U706" s="182"/>
      <c r="V706" s="185"/>
      <c r="W706" s="185"/>
      <c r="X706" s="185"/>
      <c r="Y706" s="185"/>
      <c r="Z706" s="185"/>
      <c r="AA706" s="185"/>
      <c r="AB706" s="185"/>
      <c r="AC706" s="187"/>
      <c r="AD706" s="190"/>
      <c r="AE706" s="190"/>
      <c r="AF706" s="177"/>
      <c r="AG706" s="187"/>
      <c r="AH706" s="187"/>
      <c r="AI706" s="187"/>
      <c r="AJ706" s="177"/>
    </row>
    <row r="707" spans="2:36" ht="39" x14ac:dyDescent="0.3">
      <c r="B707" s="177"/>
      <c r="C707" s="177"/>
      <c r="D707" s="177"/>
      <c r="E707" s="176"/>
      <c r="F707" s="176"/>
      <c r="G707" s="176"/>
      <c r="H707" s="177"/>
      <c r="I707" s="177"/>
      <c r="J707" s="12" t="s">
        <v>216</v>
      </c>
      <c r="K707" s="8" t="s">
        <v>118</v>
      </c>
      <c r="L707" s="8" t="s">
        <v>119</v>
      </c>
      <c r="M707" s="8">
        <v>2</v>
      </c>
      <c r="N707" s="187"/>
      <c r="O707" s="177"/>
      <c r="P707" s="177"/>
      <c r="Q707" s="177"/>
      <c r="R707" s="180"/>
      <c r="S707" s="180"/>
      <c r="T707" s="182"/>
      <c r="U707" s="182"/>
      <c r="V707" s="185"/>
      <c r="W707" s="185"/>
      <c r="X707" s="185"/>
      <c r="Y707" s="185"/>
      <c r="Z707" s="185"/>
      <c r="AA707" s="185"/>
      <c r="AB707" s="185"/>
      <c r="AC707" s="187"/>
      <c r="AD707" s="190"/>
      <c r="AE707" s="190"/>
      <c r="AF707" s="177"/>
      <c r="AG707" s="187"/>
      <c r="AH707" s="187"/>
      <c r="AI707" s="187"/>
      <c r="AJ707" s="177"/>
    </row>
    <row r="708" spans="2:36" ht="47.5" customHeight="1" x14ac:dyDescent="0.3">
      <c r="B708" s="177"/>
      <c r="C708" s="177"/>
      <c r="D708" s="177"/>
      <c r="E708" s="176"/>
      <c r="F708" s="176"/>
      <c r="G708" s="176"/>
      <c r="H708" s="177"/>
      <c r="I708" s="177"/>
      <c r="J708" s="12" t="s">
        <v>120</v>
      </c>
      <c r="K708" s="8" t="s">
        <v>121</v>
      </c>
      <c r="L708" s="8" t="s">
        <v>119</v>
      </c>
      <c r="M708" s="53">
        <v>2</v>
      </c>
      <c r="N708" s="187"/>
      <c r="O708" s="177"/>
      <c r="P708" s="177"/>
      <c r="Q708" s="177"/>
      <c r="R708" s="180"/>
      <c r="S708" s="180"/>
      <c r="T708" s="182"/>
      <c r="U708" s="182"/>
      <c r="V708" s="185"/>
      <c r="W708" s="185"/>
      <c r="X708" s="185"/>
      <c r="Y708" s="185"/>
      <c r="Z708" s="185"/>
      <c r="AA708" s="185"/>
      <c r="AB708" s="185"/>
      <c r="AC708" s="187"/>
      <c r="AD708" s="190"/>
      <c r="AE708" s="190"/>
      <c r="AF708" s="177"/>
      <c r="AG708" s="187"/>
      <c r="AH708" s="187"/>
      <c r="AI708" s="187"/>
      <c r="AJ708" s="177"/>
    </row>
    <row r="709" spans="2:36" s="66" customFormat="1" ht="132" customHeight="1" x14ac:dyDescent="0.35">
      <c r="B709" s="170" t="s">
        <v>552</v>
      </c>
      <c r="C709" s="177" t="s">
        <v>568</v>
      </c>
      <c r="D709" s="170" t="s">
        <v>106</v>
      </c>
      <c r="E709" s="174" t="s">
        <v>67</v>
      </c>
      <c r="F709" s="227" t="s">
        <v>134</v>
      </c>
      <c r="G709" s="174" t="s">
        <v>147</v>
      </c>
      <c r="H709" s="235" t="s">
        <v>70</v>
      </c>
      <c r="I709" s="235" t="s">
        <v>79</v>
      </c>
      <c r="J709" s="12" t="s">
        <v>215</v>
      </c>
      <c r="K709" s="8" t="s">
        <v>107</v>
      </c>
      <c r="L709" s="8" t="s">
        <v>86</v>
      </c>
      <c r="M709" s="8">
        <v>40</v>
      </c>
      <c r="N709" s="224" t="s">
        <v>108</v>
      </c>
      <c r="O709" s="176" t="s">
        <v>553</v>
      </c>
      <c r="P709" s="170" t="s">
        <v>75</v>
      </c>
      <c r="Q709" s="170" t="s">
        <v>76</v>
      </c>
      <c r="R709" s="228" t="s">
        <v>77</v>
      </c>
      <c r="S709" s="228" t="s">
        <v>109</v>
      </c>
      <c r="T709" s="207">
        <f>V709+Y709</f>
        <v>119840.01</v>
      </c>
      <c r="U709" s="207" t="s">
        <v>79</v>
      </c>
      <c r="V709" s="198">
        <v>101864.01</v>
      </c>
      <c r="W709" s="380" t="s">
        <v>98</v>
      </c>
      <c r="X709" s="232" t="s">
        <v>98</v>
      </c>
      <c r="Y709" s="380">
        <v>17976</v>
      </c>
      <c r="Z709" s="380" t="s">
        <v>98</v>
      </c>
      <c r="AA709" s="232" t="s">
        <v>98</v>
      </c>
      <c r="AB709" s="232">
        <v>9716.76</v>
      </c>
      <c r="AC709" s="213" t="s">
        <v>149</v>
      </c>
      <c r="AD709" s="274" t="s">
        <v>79</v>
      </c>
      <c r="AE709" s="274">
        <f>V709+Y709</f>
        <v>119840.01</v>
      </c>
      <c r="AF709" s="213" t="s">
        <v>79</v>
      </c>
      <c r="AG709" s="213" t="s">
        <v>33</v>
      </c>
      <c r="AH709" s="213" t="s">
        <v>178</v>
      </c>
      <c r="AI709" s="213" t="s">
        <v>739</v>
      </c>
      <c r="AJ709" s="213"/>
    </row>
    <row r="710" spans="2:36" s="66" customFormat="1" ht="86.15" customHeight="1" x14ac:dyDescent="0.35">
      <c r="B710" s="171"/>
      <c r="C710" s="177"/>
      <c r="D710" s="171"/>
      <c r="E710" s="175"/>
      <c r="F710" s="175"/>
      <c r="G710" s="175"/>
      <c r="H710" s="171"/>
      <c r="I710" s="171"/>
      <c r="J710" s="12" t="s">
        <v>111</v>
      </c>
      <c r="K710" s="8" t="s">
        <v>112</v>
      </c>
      <c r="L710" s="8" t="s">
        <v>85</v>
      </c>
      <c r="M710" s="97">
        <v>1</v>
      </c>
      <c r="N710" s="223"/>
      <c r="O710" s="176"/>
      <c r="P710" s="171"/>
      <c r="Q710" s="171"/>
      <c r="R710" s="229"/>
      <c r="S710" s="229"/>
      <c r="T710" s="208"/>
      <c r="U710" s="208"/>
      <c r="V710" s="199"/>
      <c r="W710" s="381"/>
      <c r="X710" s="233"/>
      <c r="Y710" s="381"/>
      <c r="Z710" s="381"/>
      <c r="AA710" s="233"/>
      <c r="AB710" s="233"/>
      <c r="AC710" s="223"/>
      <c r="AD710" s="188"/>
      <c r="AE710" s="188"/>
      <c r="AF710" s="171"/>
      <c r="AG710" s="223"/>
      <c r="AH710" s="223"/>
      <c r="AI710" s="223"/>
      <c r="AJ710" s="171"/>
    </row>
    <row r="711" spans="2:36" s="66" customFormat="1" ht="59.15" customHeight="1" x14ac:dyDescent="0.35">
      <c r="B711" s="172"/>
      <c r="C711" s="177"/>
      <c r="D711" s="172"/>
      <c r="E711" s="194"/>
      <c r="F711" s="194"/>
      <c r="G711" s="194"/>
      <c r="H711" s="172"/>
      <c r="I711" s="172"/>
      <c r="J711" s="12" t="s">
        <v>127</v>
      </c>
      <c r="K711" s="8" t="s">
        <v>128</v>
      </c>
      <c r="L711" s="8" t="s">
        <v>85</v>
      </c>
      <c r="M711" s="8">
        <v>56</v>
      </c>
      <c r="N711" s="186"/>
      <c r="O711" s="176"/>
      <c r="P711" s="172"/>
      <c r="Q711" s="172"/>
      <c r="R711" s="179"/>
      <c r="S711" s="179"/>
      <c r="T711" s="181"/>
      <c r="U711" s="181"/>
      <c r="V711" s="200"/>
      <c r="W711" s="382"/>
      <c r="X711" s="234"/>
      <c r="Y711" s="382"/>
      <c r="Z711" s="382"/>
      <c r="AA711" s="234"/>
      <c r="AB711" s="234"/>
      <c r="AC711" s="186"/>
      <c r="AD711" s="189"/>
      <c r="AE711" s="189"/>
      <c r="AF711" s="172"/>
      <c r="AG711" s="186"/>
      <c r="AH711" s="186"/>
      <c r="AI711" s="186"/>
      <c r="AJ711" s="172"/>
    </row>
    <row r="712" spans="2:36" s="66" customFormat="1" ht="132" customHeight="1" x14ac:dyDescent="0.35">
      <c r="B712" s="170" t="s">
        <v>554</v>
      </c>
      <c r="C712" s="177" t="s">
        <v>569</v>
      </c>
      <c r="D712" s="170" t="s">
        <v>106</v>
      </c>
      <c r="E712" s="174" t="s">
        <v>67</v>
      </c>
      <c r="F712" s="227" t="s">
        <v>134</v>
      </c>
      <c r="G712" s="174" t="s">
        <v>147</v>
      </c>
      <c r="H712" s="235" t="s">
        <v>70</v>
      </c>
      <c r="I712" s="235" t="s">
        <v>79</v>
      </c>
      <c r="J712" s="12" t="s">
        <v>215</v>
      </c>
      <c r="K712" s="8" t="s">
        <v>107</v>
      </c>
      <c r="L712" s="8" t="s">
        <v>86</v>
      </c>
      <c r="M712" s="8">
        <v>40</v>
      </c>
      <c r="N712" s="224" t="s">
        <v>108</v>
      </c>
      <c r="O712" s="176" t="s">
        <v>553</v>
      </c>
      <c r="P712" s="170" t="s">
        <v>75</v>
      </c>
      <c r="Q712" s="170" t="s">
        <v>76</v>
      </c>
      <c r="R712" s="228" t="s">
        <v>77</v>
      </c>
      <c r="S712" s="228" t="s">
        <v>109</v>
      </c>
      <c r="T712" s="207">
        <f>V712+Y712</f>
        <v>47668.490000000005</v>
      </c>
      <c r="U712" s="207" t="s">
        <v>79</v>
      </c>
      <c r="V712" s="198">
        <v>40518.22</v>
      </c>
      <c r="W712" s="198" t="s">
        <v>98</v>
      </c>
      <c r="X712" s="232" t="s">
        <v>98</v>
      </c>
      <c r="Y712" s="198">
        <v>7150.27</v>
      </c>
      <c r="Z712" s="198" t="s">
        <v>98</v>
      </c>
      <c r="AA712" s="232" t="s">
        <v>98</v>
      </c>
      <c r="AB712" s="232">
        <v>3865.02</v>
      </c>
      <c r="AC712" s="213" t="s">
        <v>149</v>
      </c>
      <c r="AD712" s="274" t="s">
        <v>79</v>
      </c>
      <c r="AE712" s="274">
        <f>V712+Y712</f>
        <v>47668.490000000005</v>
      </c>
      <c r="AF712" s="213" t="s">
        <v>79</v>
      </c>
      <c r="AG712" s="213" t="s">
        <v>33</v>
      </c>
      <c r="AH712" s="213" t="s">
        <v>178</v>
      </c>
      <c r="AI712" s="213" t="s">
        <v>162</v>
      </c>
      <c r="AJ712" s="213"/>
    </row>
    <row r="713" spans="2:36" s="66" customFormat="1" ht="86.15" customHeight="1" x14ac:dyDescent="0.35">
      <c r="B713" s="171"/>
      <c r="C713" s="177"/>
      <c r="D713" s="171"/>
      <c r="E713" s="175"/>
      <c r="F713" s="175"/>
      <c r="G713" s="175"/>
      <c r="H713" s="171"/>
      <c r="I713" s="171"/>
      <c r="J713" s="12" t="s">
        <v>111</v>
      </c>
      <c r="K713" s="8" t="s">
        <v>112</v>
      </c>
      <c r="L713" s="8" t="s">
        <v>85</v>
      </c>
      <c r="M713" s="8">
        <v>1</v>
      </c>
      <c r="N713" s="223"/>
      <c r="O713" s="176"/>
      <c r="P713" s="171"/>
      <c r="Q713" s="171"/>
      <c r="R713" s="229"/>
      <c r="S713" s="229"/>
      <c r="T713" s="208"/>
      <c r="U713" s="208"/>
      <c r="V713" s="199"/>
      <c r="W713" s="199"/>
      <c r="X713" s="233"/>
      <c r="Y713" s="199"/>
      <c r="Z713" s="199"/>
      <c r="AA713" s="233"/>
      <c r="AB713" s="233"/>
      <c r="AC713" s="223"/>
      <c r="AD713" s="188"/>
      <c r="AE713" s="188"/>
      <c r="AF713" s="171"/>
      <c r="AG713" s="223"/>
      <c r="AH713" s="223"/>
      <c r="AI713" s="223"/>
      <c r="AJ713" s="171"/>
    </row>
    <row r="714" spans="2:36" s="66" customFormat="1" ht="59.15" customHeight="1" x14ac:dyDescent="0.35">
      <c r="B714" s="172"/>
      <c r="C714" s="177"/>
      <c r="D714" s="172"/>
      <c r="E714" s="194"/>
      <c r="F714" s="194"/>
      <c r="G714" s="194"/>
      <c r="H714" s="172"/>
      <c r="I714" s="172"/>
      <c r="J714" s="12" t="s">
        <v>127</v>
      </c>
      <c r="K714" s="8" t="s">
        <v>128</v>
      </c>
      <c r="L714" s="8" t="s">
        <v>85</v>
      </c>
      <c r="M714" s="8">
        <v>45</v>
      </c>
      <c r="N714" s="186"/>
      <c r="O714" s="176"/>
      <c r="P714" s="172"/>
      <c r="Q714" s="172"/>
      <c r="R714" s="179"/>
      <c r="S714" s="179"/>
      <c r="T714" s="181"/>
      <c r="U714" s="181"/>
      <c r="V714" s="200"/>
      <c r="W714" s="200"/>
      <c r="X714" s="234"/>
      <c r="Y714" s="200"/>
      <c r="Z714" s="200"/>
      <c r="AA714" s="234"/>
      <c r="AB714" s="234"/>
      <c r="AC714" s="186"/>
      <c r="AD714" s="189"/>
      <c r="AE714" s="189"/>
      <c r="AF714" s="172"/>
      <c r="AG714" s="186"/>
      <c r="AH714" s="186"/>
      <c r="AI714" s="186"/>
      <c r="AJ714" s="172"/>
    </row>
    <row r="715" spans="2:36" s="66" customFormat="1" ht="132" customHeight="1" x14ac:dyDescent="0.35">
      <c r="B715" s="170" t="s">
        <v>555</v>
      </c>
      <c r="C715" s="177" t="s">
        <v>570</v>
      </c>
      <c r="D715" s="170" t="s">
        <v>106</v>
      </c>
      <c r="E715" s="174" t="s">
        <v>67</v>
      </c>
      <c r="F715" s="227" t="s">
        <v>134</v>
      </c>
      <c r="G715" s="174" t="s">
        <v>147</v>
      </c>
      <c r="H715" s="235" t="s">
        <v>70</v>
      </c>
      <c r="I715" s="235" t="s">
        <v>79</v>
      </c>
      <c r="J715" s="12" t="s">
        <v>215</v>
      </c>
      <c r="K715" s="8" t="s">
        <v>107</v>
      </c>
      <c r="L715" s="8" t="s">
        <v>86</v>
      </c>
      <c r="M715" s="8">
        <v>40</v>
      </c>
      <c r="N715" s="224" t="s">
        <v>108</v>
      </c>
      <c r="O715" s="176" t="s">
        <v>553</v>
      </c>
      <c r="P715" s="170" t="s">
        <v>75</v>
      </c>
      <c r="Q715" s="170" t="s">
        <v>76</v>
      </c>
      <c r="R715" s="228" t="s">
        <v>77</v>
      </c>
      <c r="S715" s="228" t="s">
        <v>109</v>
      </c>
      <c r="T715" s="207">
        <f>V715+Y715</f>
        <v>54570</v>
      </c>
      <c r="U715" s="207" t="s">
        <v>79</v>
      </c>
      <c r="V715" s="198">
        <v>46384.5</v>
      </c>
      <c r="W715" s="198" t="s">
        <v>98</v>
      </c>
      <c r="X715" s="232" t="s">
        <v>98</v>
      </c>
      <c r="Y715" s="198">
        <v>8185.5</v>
      </c>
      <c r="Z715" s="198" t="s">
        <v>98</v>
      </c>
      <c r="AA715" s="232" t="s">
        <v>98</v>
      </c>
      <c r="AB715" s="232">
        <v>4424.59</v>
      </c>
      <c r="AC715" s="213" t="s">
        <v>149</v>
      </c>
      <c r="AD715" s="274" t="s">
        <v>79</v>
      </c>
      <c r="AE715" s="274">
        <f>V715+Y715</f>
        <v>54570</v>
      </c>
      <c r="AF715" s="213" t="s">
        <v>79</v>
      </c>
      <c r="AG715" s="213" t="s">
        <v>33</v>
      </c>
      <c r="AH715" s="213" t="s">
        <v>178</v>
      </c>
      <c r="AI715" s="213" t="s">
        <v>162</v>
      </c>
      <c r="AJ715" s="213"/>
    </row>
    <row r="716" spans="2:36" s="66" customFormat="1" ht="86.15" customHeight="1" x14ac:dyDescent="0.35">
      <c r="B716" s="171"/>
      <c r="C716" s="177"/>
      <c r="D716" s="171"/>
      <c r="E716" s="175"/>
      <c r="F716" s="175"/>
      <c r="G716" s="175"/>
      <c r="H716" s="171"/>
      <c r="I716" s="171"/>
      <c r="J716" s="12" t="s">
        <v>111</v>
      </c>
      <c r="K716" s="8" t="s">
        <v>112</v>
      </c>
      <c r="L716" s="8" t="s">
        <v>85</v>
      </c>
      <c r="M716" s="8">
        <v>1</v>
      </c>
      <c r="N716" s="223"/>
      <c r="O716" s="176"/>
      <c r="P716" s="171"/>
      <c r="Q716" s="171"/>
      <c r="R716" s="229"/>
      <c r="S716" s="229"/>
      <c r="T716" s="208"/>
      <c r="U716" s="208"/>
      <c r="V716" s="199"/>
      <c r="W716" s="199"/>
      <c r="X716" s="233"/>
      <c r="Y716" s="199"/>
      <c r="Z716" s="199"/>
      <c r="AA716" s="233"/>
      <c r="AB716" s="233"/>
      <c r="AC716" s="223"/>
      <c r="AD716" s="188"/>
      <c r="AE716" s="188"/>
      <c r="AF716" s="171"/>
      <c r="AG716" s="223"/>
      <c r="AH716" s="223"/>
      <c r="AI716" s="223"/>
      <c r="AJ716" s="171"/>
    </row>
    <row r="717" spans="2:36" s="66" customFormat="1" ht="59.15" customHeight="1" x14ac:dyDescent="0.35">
      <c r="B717" s="172"/>
      <c r="C717" s="177"/>
      <c r="D717" s="172"/>
      <c r="E717" s="194"/>
      <c r="F717" s="194"/>
      <c r="G717" s="194"/>
      <c r="H717" s="172"/>
      <c r="I717" s="172"/>
      <c r="J717" s="12" t="s">
        <v>127</v>
      </c>
      <c r="K717" s="8" t="s">
        <v>128</v>
      </c>
      <c r="L717" s="8" t="s">
        <v>85</v>
      </c>
      <c r="M717" s="8">
        <v>30</v>
      </c>
      <c r="N717" s="186"/>
      <c r="O717" s="176"/>
      <c r="P717" s="172"/>
      <c r="Q717" s="172"/>
      <c r="R717" s="179"/>
      <c r="S717" s="179"/>
      <c r="T717" s="181"/>
      <c r="U717" s="181"/>
      <c r="V717" s="200"/>
      <c r="W717" s="200"/>
      <c r="X717" s="234"/>
      <c r="Y717" s="200"/>
      <c r="Z717" s="200"/>
      <c r="AA717" s="234"/>
      <c r="AB717" s="234"/>
      <c r="AC717" s="186"/>
      <c r="AD717" s="189"/>
      <c r="AE717" s="189"/>
      <c r="AF717" s="172"/>
      <c r="AG717" s="186"/>
      <c r="AH717" s="186"/>
      <c r="AI717" s="186"/>
      <c r="AJ717" s="172"/>
    </row>
    <row r="718" spans="2:36" s="66" customFormat="1" ht="132" customHeight="1" x14ac:dyDescent="0.35">
      <c r="B718" s="170" t="s">
        <v>556</v>
      </c>
      <c r="C718" s="177" t="s">
        <v>571</v>
      </c>
      <c r="D718" s="170" t="s">
        <v>106</v>
      </c>
      <c r="E718" s="174" t="s">
        <v>67</v>
      </c>
      <c r="F718" s="227" t="s">
        <v>134</v>
      </c>
      <c r="G718" s="174" t="s">
        <v>147</v>
      </c>
      <c r="H718" s="235" t="s">
        <v>70</v>
      </c>
      <c r="I718" s="235" t="s">
        <v>79</v>
      </c>
      <c r="J718" s="12" t="s">
        <v>215</v>
      </c>
      <c r="K718" s="8" t="s">
        <v>107</v>
      </c>
      <c r="L718" s="8" t="s">
        <v>86</v>
      </c>
      <c r="M718" s="8">
        <v>40</v>
      </c>
      <c r="N718" s="224" t="s">
        <v>108</v>
      </c>
      <c r="O718" s="176" t="s">
        <v>553</v>
      </c>
      <c r="P718" s="170" t="s">
        <v>75</v>
      </c>
      <c r="Q718" s="170" t="s">
        <v>76</v>
      </c>
      <c r="R718" s="228" t="s">
        <v>77</v>
      </c>
      <c r="S718" s="228" t="s">
        <v>109</v>
      </c>
      <c r="T718" s="207">
        <f>V718+Y718</f>
        <v>109782</v>
      </c>
      <c r="U718" s="207" t="s">
        <v>79</v>
      </c>
      <c r="V718" s="198">
        <v>93314.7</v>
      </c>
      <c r="W718" s="198" t="s">
        <v>98</v>
      </c>
      <c r="X718" s="232" t="s">
        <v>98</v>
      </c>
      <c r="Y718" s="198">
        <v>16467.3</v>
      </c>
      <c r="Z718" s="198" t="s">
        <v>98</v>
      </c>
      <c r="AA718" s="232" t="s">
        <v>98</v>
      </c>
      <c r="AB718" s="232">
        <v>8901.24</v>
      </c>
      <c r="AC718" s="213" t="s">
        <v>149</v>
      </c>
      <c r="AD718" s="274" t="s">
        <v>79</v>
      </c>
      <c r="AE718" s="274">
        <f>V718+Y718</f>
        <v>109782</v>
      </c>
      <c r="AF718" s="213" t="s">
        <v>79</v>
      </c>
      <c r="AG718" s="213" t="s">
        <v>33</v>
      </c>
      <c r="AH718" s="213" t="s">
        <v>178</v>
      </c>
      <c r="AI718" s="213" t="s">
        <v>162</v>
      </c>
      <c r="AJ718" s="213"/>
    </row>
    <row r="719" spans="2:36" s="66" customFormat="1" ht="86.15" customHeight="1" x14ac:dyDescent="0.35">
      <c r="B719" s="171"/>
      <c r="C719" s="177"/>
      <c r="D719" s="171"/>
      <c r="E719" s="175"/>
      <c r="F719" s="175"/>
      <c r="G719" s="175"/>
      <c r="H719" s="171"/>
      <c r="I719" s="171"/>
      <c r="J719" s="12" t="s">
        <v>111</v>
      </c>
      <c r="K719" s="8" t="s">
        <v>112</v>
      </c>
      <c r="L719" s="8" t="s">
        <v>85</v>
      </c>
      <c r="M719" s="8">
        <v>1</v>
      </c>
      <c r="N719" s="223"/>
      <c r="O719" s="176"/>
      <c r="P719" s="171"/>
      <c r="Q719" s="171"/>
      <c r="R719" s="229"/>
      <c r="S719" s="229"/>
      <c r="T719" s="208"/>
      <c r="U719" s="208"/>
      <c r="V719" s="199"/>
      <c r="W719" s="199"/>
      <c r="X719" s="233"/>
      <c r="Y719" s="199"/>
      <c r="Z719" s="199"/>
      <c r="AA719" s="233"/>
      <c r="AB719" s="233"/>
      <c r="AC719" s="223"/>
      <c r="AD719" s="188"/>
      <c r="AE719" s="188"/>
      <c r="AF719" s="171"/>
      <c r="AG719" s="223"/>
      <c r="AH719" s="223"/>
      <c r="AI719" s="223"/>
      <c r="AJ719" s="171"/>
    </row>
    <row r="720" spans="2:36" s="66" customFormat="1" ht="59.15" customHeight="1" x14ac:dyDescent="0.35">
      <c r="B720" s="172"/>
      <c r="C720" s="177"/>
      <c r="D720" s="172"/>
      <c r="E720" s="194"/>
      <c r="F720" s="194"/>
      <c r="G720" s="194"/>
      <c r="H720" s="172"/>
      <c r="I720" s="172"/>
      <c r="J720" s="12" t="s">
        <v>127</v>
      </c>
      <c r="K720" s="8" t="s">
        <v>128</v>
      </c>
      <c r="L720" s="8" t="s">
        <v>85</v>
      </c>
      <c r="M720" s="8">
        <v>27</v>
      </c>
      <c r="N720" s="186"/>
      <c r="O720" s="176"/>
      <c r="P720" s="172"/>
      <c r="Q720" s="172"/>
      <c r="R720" s="179"/>
      <c r="S720" s="179"/>
      <c r="T720" s="181"/>
      <c r="U720" s="181"/>
      <c r="V720" s="200"/>
      <c r="W720" s="200"/>
      <c r="X720" s="234"/>
      <c r="Y720" s="200"/>
      <c r="Z720" s="200"/>
      <c r="AA720" s="234"/>
      <c r="AB720" s="234"/>
      <c r="AC720" s="186"/>
      <c r="AD720" s="189"/>
      <c r="AE720" s="189"/>
      <c r="AF720" s="172"/>
      <c r="AG720" s="186"/>
      <c r="AH720" s="186"/>
      <c r="AI720" s="186"/>
      <c r="AJ720" s="172"/>
    </row>
    <row r="721" spans="2:36" s="66" customFormat="1" ht="132" customHeight="1" x14ac:dyDescent="0.35">
      <c r="B721" s="170" t="s">
        <v>557</v>
      </c>
      <c r="C721" s="177" t="s">
        <v>572</v>
      </c>
      <c r="D721" s="170" t="s">
        <v>106</v>
      </c>
      <c r="E721" s="174" t="s">
        <v>67</v>
      </c>
      <c r="F721" s="227" t="s">
        <v>134</v>
      </c>
      <c r="G721" s="174" t="s">
        <v>147</v>
      </c>
      <c r="H721" s="235" t="s">
        <v>70</v>
      </c>
      <c r="I721" s="235" t="s">
        <v>79</v>
      </c>
      <c r="J721" s="12" t="s">
        <v>215</v>
      </c>
      <c r="K721" s="8" t="s">
        <v>107</v>
      </c>
      <c r="L721" s="8" t="s">
        <v>86</v>
      </c>
      <c r="M721" s="8">
        <v>40</v>
      </c>
      <c r="N721" s="224" t="s">
        <v>108</v>
      </c>
      <c r="O721" s="176" t="s">
        <v>553</v>
      </c>
      <c r="P721" s="170" t="s">
        <v>75</v>
      </c>
      <c r="Q721" s="170" t="s">
        <v>76</v>
      </c>
      <c r="R721" s="228" t="s">
        <v>77</v>
      </c>
      <c r="S721" s="228" t="s">
        <v>109</v>
      </c>
      <c r="T721" s="207">
        <f>V721+Y721</f>
        <v>72225</v>
      </c>
      <c r="U721" s="207" t="s">
        <v>79</v>
      </c>
      <c r="V721" s="198">
        <v>61391.25</v>
      </c>
      <c r="W721" s="198" t="s">
        <v>98</v>
      </c>
      <c r="X721" s="232" t="s">
        <v>98</v>
      </c>
      <c r="Y721" s="198">
        <v>10833.75</v>
      </c>
      <c r="Z721" s="198" t="s">
        <v>98</v>
      </c>
      <c r="AA721" s="232" t="s">
        <v>98</v>
      </c>
      <c r="AB721" s="232">
        <v>5856.08</v>
      </c>
      <c r="AC721" s="213" t="s">
        <v>149</v>
      </c>
      <c r="AD721" s="274" t="s">
        <v>79</v>
      </c>
      <c r="AE721" s="274">
        <f>V721+Y721</f>
        <v>72225</v>
      </c>
      <c r="AF721" s="213" t="s">
        <v>79</v>
      </c>
      <c r="AG721" s="213" t="s">
        <v>33</v>
      </c>
      <c r="AH721" s="213" t="s">
        <v>178</v>
      </c>
      <c r="AI721" s="213" t="s">
        <v>162</v>
      </c>
      <c r="AJ721" s="213"/>
    </row>
    <row r="722" spans="2:36" s="66" customFormat="1" ht="86.15" customHeight="1" x14ac:dyDescent="0.35">
      <c r="B722" s="171"/>
      <c r="C722" s="177"/>
      <c r="D722" s="171"/>
      <c r="E722" s="175"/>
      <c r="F722" s="175"/>
      <c r="G722" s="175"/>
      <c r="H722" s="171"/>
      <c r="I722" s="171"/>
      <c r="J722" s="12" t="s">
        <v>111</v>
      </c>
      <c r="K722" s="8" t="s">
        <v>112</v>
      </c>
      <c r="L722" s="8" t="s">
        <v>85</v>
      </c>
      <c r="M722" s="8">
        <v>1</v>
      </c>
      <c r="N722" s="223"/>
      <c r="O722" s="176"/>
      <c r="P722" s="171"/>
      <c r="Q722" s="171"/>
      <c r="R722" s="229"/>
      <c r="S722" s="229"/>
      <c r="T722" s="208"/>
      <c r="U722" s="208"/>
      <c r="V722" s="199"/>
      <c r="W722" s="199"/>
      <c r="X722" s="233"/>
      <c r="Y722" s="199"/>
      <c r="Z722" s="199"/>
      <c r="AA722" s="233"/>
      <c r="AB722" s="233"/>
      <c r="AC722" s="223"/>
      <c r="AD722" s="188"/>
      <c r="AE722" s="188"/>
      <c r="AF722" s="171"/>
      <c r="AG722" s="223"/>
      <c r="AH722" s="223"/>
      <c r="AI722" s="223"/>
      <c r="AJ722" s="171"/>
    </row>
    <row r="723" spans="2:36" s="66" customFormat="1" ht="59.15" customHeight="1" x14ac:dyDescent="0.35">
      <c r="B723" s="172"/>
      <c r="C723" s="177"/>
      <c r="D723" s="172"/>
      <c r="E723" s="194"/>
      <c r="F723" s="194"/>
      <c r="G723" s="194"/>
      <c r="H723" s="172"/>
      <c r="I723" s="172"/>
      <c r="J723" s="12" t="s">
        <v>127</v>
      </c>
      <c r="K723" s="8" t="s">
        <v>128</v>
      </c>
      <c r="L723" s="8" t="s">
        <v>85</v>
      </c>
      <c r="M723" s="8">
        <v>45</v>
      </c>
      <c r="N723" s="186"/>
      <c r="O723" s="176"/>
      <c r="P723" s="172"/>
      <c r="Q723" s="172"/>
      <c r="R723" s="179"/>
      <c r="S723" s="179"/>
      <c r="T723" s="181"/>
      <c r="U723" s="181"/>
      <c r="V723" s="200"/>
      <c r="W723" s="200"/>
      <c r="X723" s="234"/>
      <c r="Y723" s="200"/>
      <c r="Z723" s="200"/>
      <c r="AA723" s="234"/>
      <c r="AB723" s="234"/>
      <c r="AC723" s="186"/>
      <c r="AD723" s="189"/>
      <c r="AE723" s="189"/>
      <c r="AF723" s="172"/>
      <c r="AG723" s="186"/>
      <c r="AH723" s="186"/>
      <c r="AI723" s="186"/>
      <c r="AJ723" s="172"/>
    </row>
    <row r="724" spans="2:36" s="66" customFormat="1" ht="132" customHeight="1" x14ac:dyDescent="0.35">
      <c r="B724" s="170" t="s">
        <v>558</v>
      </c>
      <c r="C724" s="177" t="s">
        <v>573</v>
      </c>
      <c r="D724" s="170" t="s">
        <v>106</v>
      </c>
      <c r="E724" s="174" t="s">
        <v>67</v>
      </c>
      <c r="F724" s="227" t="s">
        <v>134</v>
      </c>
      <c r="G724" s="174" t="s">
        <v>147</v>
      </c>
      <c r="H724" s="235" t="s">
        <v>70</v>
      </c>
      <c r="I724" s="235" t="s">
        <v>79</v>
      </c>
      <c r="J724" s="12" t="s">
        <v>215</v>
      </c>
      <c r="K724" s="8" t="s">
        <v>107</v>
      </c>
      <c r="L724" s="8" t="s">
        <v>86</v>
      </c>
      <c r="M724" s="8">
        <v>40</v>
      </c>
      <c r="N724" s="224" t="s">
        <v>108</v>
      </c>
      <c r="O724" s="176" t="s">
        <v>553</v>
      </c>
      <c r="P724" s="170" t="s">
        <v>75</v>
      </c>
      <c r="Q724" s="170" t="s">
        <v>76</v>
      </c>
      <c r="R724" s="228" t="s">
        <v>77</v>
      </c>
      <c r="S724" s="228" t="s">
        <v>109</v>
      </c>
      <c r="T724" s="207">
        <f>V724+Y724</f>
        <v>38520</v>
      </c>
      <c r="U724" s="207" t="s">
        <v>79</v>
      </c>
      <c r="V724" s="198">
        <v>32742</v>
      </c>
      <c r="W724" s="198" t="s">
        <v>98</v>
      </c>
      <c r="X724" s="232" t="s">
        <v>98</v>
      </c>
      <c r="Y724" s="198">
        <v>5778</v>
      </c>
      <c r="Z724" s="198" t="s">
        <v>98</v>
      </c>
      <c r="AA724" s="232" t="s">
        <v>98</v>
      </c>
      <c r="AB724" s="232">
        <v>3123.24</v>
      </c>
      <c r="AC724" s="213" t="s">
        <v>149</v>
      </c>
      <c r="AD724" s="274" t="s">
        <v>79</v>
      </c>
      <c r="AE724" s="274">
        <f>V724+Y724</f>
        <v>38520</v>
      </c>
      <c r="AF724" s="213" t="s">
        <v>79</v>
      </c>
      <c r="AG724" s="213" t="s">
        <v>33</v>
      </c>
      <c r="AH724" s="187" t="s">
        <v>162</v>
      </c>
      <c r="AI724" s="187" t="s">
        <v>164</v>
      </c>
      <c r="AJ724" s="213"/>
    </row>
    <row r="725" spans="2:36" s="66" customFormat="1" ht="86.15" customHeight="1" x14ac:dyDescent="0.35">
      <c r="B725" s="171"/>
      <c r="C725" s="177"/>
      <c r="D725" s="171"/>
      <c r="E725" s="175"/>
      <c r="F725" s="175"/>
      <c r="G725" s="175"/>
      <c r="H725" s="171"/>
      <c r="I725" s="171"/>
      <c r="J725" s="12" t="s">
        <v>111</v>
      </c>
      <c r="K725" s="8" t="s">
        <v>112</v>
      </c>
      <c r="L725" s="8" t="s">
        <v>85</v>
      </c>
      <c r="M725" s="8">
        <v>1</v>
      </c>
      <c r="N725" s="223"/>
      <c r="O725" s="176"/>
      <c r="P725" s="171"/>
      <c r="Q725" s="171"/>
      <c r="R725" s="229"/>
      <c r="S725" s="229"/>
      <c r="T725" s="208"/>
      <c r="U725" s="208"/>
      <c r="V725" s="199"/>
      <c r="W725" s="199"/>
      <c r="X725" s="233"/>
      <c r="Y725" s="199"/>
      <c r="Z725" s="199"/>
      <c r="AA725" s="233"/>
      <c r="AB725" s="233"/>
      <c r="AC725" s="223"/>
      <c r="AD725" s="188"/>
      <c r="AE725" s="188"/>
      <c r="AF725" s="171"/>
      <c r="AG725" s="223"/>
      <c r="AH725" s="187"/>
      <c r="AI725" s="187"/>
      <c r="AJ725" s="171"/>
    </row>
    <row r="726" spans="2:36" s="66" customFormat="1" ht="59.15" customHeight="1" x14ac:dyDescent="0.35">
      <c r="B726" s="172"/>
      <c r="C726" s="177"/>
      <c r="D726" s="172"/>
      <c r="E726" s="194"/>
      <c r="F726" s="194"/>
      <c r="G726" s="194"/>
      <c r="H726" s="172"/>
      <c r="I726" s="172"/>
      <c r="J726" s="12" t="s">
        <v>127</v>
      </c>
      <c r="K726" s="8" t="s">
        <v>128</v>
      </c>
      <c r="L726" s="8" t="s">
        <v>85</v>
      </c>
      <c r="M726" s="8">
        <v>36</v>
      </c>
      <c r="N726" s="186"/>
      <c r="O726" s="176"/>
      <c r="P726" s="172"/>
      <c r="Q726" s="172"/>
      <c r="R726" s="179"/>
      <c r="S726" s="179"/>
      <c r="T726" s="181"/>
      <c r="U726" s="181"/>
      <c r="V726" s="200"/>
      <c r="W726" s="200"/>
      <c r="X726" s="234"/>
      <c r="Y726" s="200"/>
      <c r="Z726" s="200"/>
      <c r="AA726" s="234"/>
      <c r="AB726" s="234"/>
      <c r="AC726" s="186"/>
      <c r="AD726" s="189"/>
      <c r="AE726" s="189"/>
      <c r="AF726" s="172"/>
      <c r="AG726" s="186"/>
      <c r="AH726" s="187"/>
      <c r="AI726" s="187"/>
      <c r="AJ726" s="172"/>
    </row>
    <row r="727" spans="2:36" s="66" customFormat="1" ht="132" customHeight="1" x14ac:dyDescent="0.35">
      <c r="B727" s="170" t="s">
        <v>559</v>
      </c>
      <c r="C727" s="177" t="s">
        <v>574</v>
      </c>
      <c r="D727" s="170" t="s">
        <v>106</v>
      </c>
      <c r="E727" s="174" t="s">
        <v>67</v>
      </c>
      <c r="F727" s="227" t="s">
        <v>134</v>
      </c>
      <c r="G727" s="174" t="s">
        <v>147</v>
      </c>
      <c r="H727" s="235" t="s">
        <v>70</v>
      </c>
      <c r="I727" s="235" t="s">
        <v>79</v>
      </c>
      <c r="J727" s="12" t="s">
        <v>215</v>
      </c>
      <c r="K727" s="8" t="s">
        <v>107</v>
      </c>
      <c r="L727" s="8" t="s">
        <v>86</v>
      </c>
      <c r="M727" s="8">
        <v>40</v>
      </c>
      <c r="N727" s="224" t="s">
        <v>108</v>
      </c>
      <c r="O727" s="176" t="s">
        <v>553</v>
      </c>
      <c r="P727" s="170" t="s">
        <v>75</v>
      </c>
      <c r="Q727" s="170" t="s">
        <v>76</v>
      </c>
      <c r="R727" s="228" t="s">
        <v>77</v>
      </c>
      <c r="S727" s="228" t="s">
        <v>109</v>
      </c>
      <c r="T727" s="207">
        <f>V727+Y727</f>
        <v>68480.009999999995</v>
      </c>
      <c r="U727" s="207" t="s">
        <v>79</v>
      </c>
      <c r="V727" s="198">
        <v>58208</v>
      </c>
      <c r="W727" s="198" t="s">
        <v>98</v>
      </c>
      <c r="X727" s="232" t="s">
        <v>98</v>
      </c>
      <c r="Y727" s="198">
        <v>10272.01</v>
      </c>
      <c r="Z727" s="198" t="s">
        <v>98</v>
      </c>
      <c r="AA727" s="232" t="s">
        <v>98</v>
      </c>
      <c r="AB727" s="232">
        <v>5552.43</v>
      </c>
      <c r="AC727" s="213" t="s">
        <v>149</v>
      </c>
      <c r="AD727" s="274" t="s">
        <v>79</v>
      </c>
      <c r="AE727" s="274">
        <f>V727+Y727</f>
        <v>68480.009999999995</v>
      </c>
      <c r="AF727" s="213" t="s">
        <v>79</v>
      </c>
      <c r="AG727" s="213" t="s">
        <v>33</v>
      </c>
      <c r="AH727" s="187" t="s">
        <v>162</v>
      </c>
      <c r="AI727" s="187" t="s">
        <v>164</v>
      </c>
      <c r="AJ727" s="213"/>
    </row>
    <row r="728" spans="2:36" s="66" customFormat="1" ht="86.15" customHeight="1" x14ac:dyDescent="0.35">
      <c r="B728" s="171"/>
      <c r="C728" s="177"/>
      <c r="D728" s="171"/>
      <c r="E728" s="175"/>
      <c r="F728" s="175"/>
      <c r="G728" s="175"/>
      <c r="H728" s="171"/>
      <c r="I728" s="171"/>
      <c r="J728" s="12" t="s">
        <v>111</v>
      </c>
      <c r="K728" s="8" t="s">
        <v>112</v>
      </c>
      <c r="L728" s="8" t="s">
        <v>85</v>
      </c>
      <c r="M728" s="8">
        <v>1</v>
      </c>
      <c r="N728" s="223"/>
      <c r="O728" s="176"/>
      <c r="P728" s="171"/>
      <c r="Q728" s="171"/>
      <c r="R728" s="229"/>
      <c r="S728" s="229"/>
      <c r="T728" s="208"/>
      <c r="U728" s="208"/>
      <c r="V728" s="199"/>
      <c r="W728" s="199"/>
      <c r="X728" s="233"/>
      <c r="Y728" s="199"/>
      <c r="Z728" s="199"/>
      <c r="AA728" s="233"/>
      <c r="AB728" s="233"/>
      <c r="AC728" s="223"/>
      <c r="AD728" s="188"/>
      <c r="AE728" s="188"/>
      <c r="AF728" s="171"/>
      <c r="AG728" s="223"/>
      <c r="AH728" s="187"/>
      <c r="AI728" s="187"/>
      <c r="AJ728" s="171"/>
    </row>
    <row r="729" spans="2:36" s="66" customFormat="1" ht="59.15" customHeight="1" x14ac:dyDescent="0.35">
      <c r="B729" s="172"/>
      <c r="C729" s="177"/>
      <c r="D729" s="172"/>
      <c r="E729" s="194"/>
      <c r="F729" s="194"/>
      <c r="G729" s="194"/>
      <c r="H729" s="172"/>
      <c r="I729" s="172"/>
      <c r="J729" s="12" t="s">
        <v>127</v>
      </c>
      <c r="K729" s="8" t="s">
        <v>128</v>
      </c>
      <c r="L729" s="8" t="s">
        <v>85</v>
      </c>
      <c r="M729" s="8">
        <v>32</v>
      </c>
      <c r="N729" s="186"/>
      <c r="O729" s="176"/>
      <c r="P729" s="172"/>
      <c r="Q729" s="172"/>
      <c r="R729" s="179"/>
      <c r="S729" s="179"/>
      <c r="T729" s="181"/>
      <c r="U729" s="181"/>
      <c r="V729" s="200"/>
      <c r="W729" s="200"/>
      <c r="X729" s="234"/>
      <c r="Y729" s="200"/>
      <c r="Z729" s="200"/>
      <c r="AA729" s="234"/>
      <c r="AB729" s="234"/>
      <c r="AC729" s="186"/>
      <c r="AD729" s="189"/>
      <c r="AE729" s="189"/>
      <c r="AF729" s="172"/>
      <c r="AG729" s="186"/>
      <c r="AH729" s="187"/>
      <c r="AI729" s="187"/>
      <c r="AJ729" s="172"/>
    </row>
    <row r="730" spans="2:36" s="66" customFormat="1" ht="132" customHeight="1" x14ac:dyDescent="0.35">
      <c r="B730" s="170" t="s">
        <v>560</v>
      </c>
      <c r="C730" s="177" t="s">
        <v>575</v>
      </c>
      <c r="D730" s="170" t="s">
        <v>106</v>
      </c>
      <c r="E730" s="174" t="s">
        <v>67</v>
      </c>
      <c r="F730" s="227" t="s">
        <v>134</v>
      </c>
      <c r="G730" s="174" t="s">
        <v>147</v>
      </c>
      <c r="H730" s="235" t="s">
        <v>70</v>
      </c>
      <c r="I730" s="235" t="s">
        <v>79</v>
      </c>
      <c r="J730" s="12" t="s">
        <v>215</v>
      </c>
      <c r="K730" s="8" t="s">
        <v>107</v>
      </c>
      <c r="L730" s="8" t="s">
        <v>86</v>
      </c>
      <c r="M730" s="8">
        <v>40</v>
      </c>
      <c r="N730" s="224" t="s">
        <v>108</v>
      </c>
      <c r="O730" s="176" t="s">
        <v>553</v>
      </c>
      <c r="P730" s="170" t="s">
        <v>75</v>
      </c>
      <c r="Q730" s="170" t="s">
        <v>76</v>
      </c>
      <c r="R730" s="228" t="s">
        <v>77</v>
      </c>
      <c r="S730" s="228" t="s">
        <v>109</v>
      </c>
      <c r="T730" s="207">
        <f>V730+Y730</f>
        <v>27820</v>
      </c>
      <c r="U730" s="207" t="s">
        <v>79</v>
      </c>
      <c r="V730" s="198">
        <v>23647</v>
      </c>
      <c r="W730" s="198" t="s">
        <v>98</v>
      </c>
      <c r="X730" s="232" t="s">
        <v>98</v>
      </c>
      <c r="Y730" s="198">
        <v>4173</v>
      </c>
      <c r="Z730" s="198" t="s">
        <v>98</v>
      </c>
      <c r="AA730" s="232" t="s">
        <v>98</v>
      </c>
      <c r="AB730" s="232">
        <v>2255.6799999999998</v>
      </c>
      <c r="AC730" s="213" t="s">
        <v>149</v>
      </c>
      <c r="AD730" s="274" t="s">
        <v>79</v>
      </c>
      <c r="AE730" s="274">
        <f>V730+Y730</f>
        <v>27820</v>
      </c>
      <c r="AF730" s="213" t="s">
        <v>79</v>
      </c>
      <c r="AG730" s="213" t="s">
        <v>33</v>
      </c>
      <c r="AH730" s="187" t="s">
        <v>162</v>
      </c>
      <c r="AI730" s="187" t="s">
        <v>164</v>
      </c>
      <c r="AJ730" s="213"/>
    </row>
    <row r="731" spans="2:36" s="66" customFormat="1" ht="86.15" customHeight="1" x14ac:dyDescent="0.35">
      <c r="B731" s="171"/>
      <c r="C731" s="177"/>
      <c r="D731" s="171"/>
      <c r="E731" s="175"/>
      <c r="F731" s="175"/>
      <c r="G731" s="175"/>
      <c r="H731" s="171"/>
      <c r="I731" s="171"/>
      <c r="J731" s="12" t="s">
        <v>111</v>
      </c>
      <c r="K731" s="8" t="s">
        <v>112</v>
      </c>
      <c r="L731" s="8" t="s">
        <v>85</v>
      </c>
      <c r="M731" s="8">
        <v>1</v>
      </c>
      <c r="N731" s="223"/>
      <c r="O731" s="176"/>
      <c r="P731" s="171"/>
      <c r="Q731" s="171"/>
      <c r="R731" s="229"/>
      <c r="S731" s="229"/>
      <c r="T731" s="208"/>
      <c r="U731" s="208"/>
      <c r="V731" s="199"/>
      <c r="W731" s="199"/>
      <c r="X731" s="233"/>
      <c r="Y731" s="199"/>
      <c r="Z731" s="199"/>
      <c r="AA731" s="233"/>
      <c r="AB731" s="233"/>
      <c r="AC731" s="223"/>
      <c r="AD731" s="188"/>
      <c r="AE731" s="188"/>
      <c r="AF731" s="171"/>
      <c r="AG731" s="223"/>
      <c r="AH731" s="187"/>
      <c r="AI731" s="187"/>
      <c r="AJ731" s="171"/>
    </row>
    <row r="732" spans="2:36" s="66" customFormat="1" ht="59.15" customHeight="1" x14ac:dyDescent="0.35">
      <c r="B732" s="172"/>
      <c r="C732" s="177"/>
      <c r="D732" s="172"/>
      <c r="E732" s="194"/>
      <c r="F732" s="194"/>
      <c r="G732" s="194"/>
      <c r="H732" s="172"/>
      <c r="I732" s="172"/>
      <c r="J732" s="12" t="s">
        <v>127</v>
      </c>
      <c r="K732" s="8" t="s">
        <v>128</v>
      </c>
      <c r="L732" s="8" t="s">
        <v>85</v>
      </c>
      <c r="M732" s="8">
        <v>20</v>
      </c>
      <c r="N732" s="186"/>
      <c r="O732" s="176"/>
      <c r="P732" s="172"/>
      <c r="Q732" s="172"/>
      <c r="R732" s="179"/>
      <c r="S732" s="179"/>
      <c r="T732" s="181"/>
      <c r="U732" s="181"/>
      <c r="V732" s="200"/>
      <c r="W732" s="200"/>
      <c r="X732" s="234"/>
      <c r="Y732" s="200"/>
      <c r="Z732" s="200"/>
      <c r="AA732" s="234"/>
      <c r="AB732" s="234"/>
      <c r="AC732" s="186"/>
      <c r="AD732" s="189"/>
      <c r="AE732" s="189"/>
      <c r="AF732" s="172"/>
      <c r="AG732" s="186"/>
      <c r="AH732" s="187"/>
      <c r="AI732" s="187"/>
      <c r="AJ732" s="172"/>
    </row>
    <row r="733" spans="2:36" s="66" customFormat="1" ht="132" customHeight="1" x14ac:dyDescent="0.35">
      <c r="B733" s="170" t="s">
        <v>561</v>
      </c>
      <c r="C733" s="177" t="s">
        <v>576</v>
      </c>
      <c r="D733" s="170" t="s">
        <v>106</v>
      </c>
      <c r="E733" s="174" t="s">
        <v>67</v>
      </c>
      <c r="F733" s="227" t="s">
        <v>134</v>
      </c>
      <c r="G733" s="174" t="s">
        <v>147</v>
      </c>
      <c r="H733" s="235" t="s">
        <v>70</v>
      </c>
      <c r="I733" s="235" t="s">
        <v>79</v>
      </c>
      <c r="J733" s="12" t="s">
        <v>215</v>
      </c>
      <c r="K733" s="8" t="s">
        <v>107</v>
      </c>
      <c r="L733" s="8" t="s">
        <v>86</v>
      </c>
      <c r="M733" s="8">
        <v>40</v>
      </c>
      <c r="N733" s="224" t="s">
        <v>108</v>
      </c>
      <c r="O733" s="176" t="s">
        <v>553</v>
      </c>
      <c r="P733" s="170" t="s">
        <v>75</v>
      </c>
      <c r="Q733" s="170" t="s">
        <v>76</v>
      </c>
      <c r="R733" s="228" t="s">
        <v>77</v>
      </c>
      <c r="S733" s="228" t="s">
        <v>109</v>
      </c>
      <c r="T733" s="207">
        <f>V733+Y733</f>
        <v>48792</v>
      </c>
      <c r="U733" s="207" t="s">
        <v>79</v>
      </c>
      <c r="V733" s="198">
        <v>41473.199999999997</v>
      </c>
      <c r="W733" s="198" t="s">
        <v>98</v>
      </c>
      <c r="X733" s="232" t="s">
        <v>98</v>
      </c>
      <c r="Y733" s="198">
        <v>7318.8</v>
      </c>
      <c r="Z733" s="198" t="s">
        <v>98</v>
      </c>
      <c r="AA733" s="232" t="s">
        <v>98</v>
      </c>
      <c r="AB733" s="232">
        <v>3956.11</v>
      </c>
      <c r="AC733" s="213" t="s">
        <v>149</v>
      </c>
      <c r="AD733" s="274" t="s">
        <v>79</v>
      </c>
      <c r="AE733" s="274">
        <f>V733+Y733</f>
        <v>48792</v>
      </c>
      <c r="AF733" s="213" t="s">
        <v>79</v>
      </c>
      <c r="AG733" s="213" t="s">
        <v>33</v>
      </c>
      <c r="AH733" s="187" t="s">
        <v>162</v>
      </c>
      <c r="AI733" s="187" t="s">
        <v>164</v>
      </c>
      <c r="AJ733" s="213"/>
    </row>
    <row r="734" spans="2:36" s="66" customFormat="1" ht="86.15" customHeight="1" x14ac:dyDescent="0.35">
      <c r="B734" s="171"/>
      <c r="C734" s="177"/>
      <c r="D734" s="171"/>
      <c r="E734" s="175"/>
      <c r="F734" s="175"/>
      <c r="G734" s="175"/>
      <c r="H734" s="171"/>
      <c r="I734" s="171"/>
      <c r="J734" s="12" t="s">
        <v>111</v>
      </c>
      <c r="K734" s="8" t="s">
        <v>112</v>
      </c>
      <c r="L734" s="8" t="s">
        <v>85</v>
      </c>
      <c r="M734" s="8">
        <v>1</v>
      </c>
      <c r="N734" s="223"/>
      <c r="O734" s="176"/>
      <c r="P734" s="171"/>
      <c r="Q734" s="171"/>
      <c r="R734" s="229"/>
      <c r="S734" s="229"/>
      <c r="T734" s="208"/>
      <c r="U734" s="208"/>
      <c r="V734" s="199"/>
      <c r="W734" s="199"/>
      <c r="X734" s="233"/>
      <c r="Y734" s="199"/>
      <c r="Z734" s="199"/>
      <c r="AA734" s="233"/>
      <c r="AB734" s="233"/>
      <c r="AC734" s="223"/>
      <c r="AD734" s="188"/>
      <c r="AE734" s="188"/>
      <c r="AF734" s="171"/>
      <c r="AG734" s="223"/>
      <c r="AH734" s="187"/>
      <c r="AI734" s="187"/>
      <c r="AJ734" s="171"/>
    </row>
    <row r="735" spans="2:36" s="66" customFormat="1" ht="59.15" customHeight="1" x14ac:dyDescent="0.35">
      <c r="B735" s="172"/>
      <c r="C735" s="177"/>
      <c r="D735" s="172"/>
      <c r="E735" s="194"/>
      <c r="F735" s="194"/>
      <c r="G735" s="194"/>
      <c r="H735" s="172"/>
      <c r="I735" s="172"/>
      <c r="J735" s="12" t="s">
        <v>127</v>
      </c>
      <c r="K735" s="8" t="s">
        <v>128</v>
      </c>
      <c r="L735" s="8" t="s">
        <v>85</v>
      </c>
      <c r="M735" s="8">
        <v>24</v>
      </c>
      <c r="N735" s="186"/>
      <c r="O735" s="176"/>
      <c r="P735" s="172"/>
      <c r="Q735" s="172"/>
      <c r="R735" s="179"/>
      <c r="S735" s="179"/>
      <c r="T735" s="181"/>
      <c r="U735" s="181"/>
      <c r="V735" s="200"/>
      <c r="W735" s="200"/>
      <c r="X735" s="234"/>
      <c r="Y735" s="200"/>
      <c r="Z735" s="200"/>
      <c r="AA735" s="234"/>
      <c r="AB735" s="234"/>
      <c r="AC735" s="186"/>
      <c r="AD735" s="189"/>
      <c r="AE735" s="189"/>
      <c r="AF735" s="172"/>
      <c r="AG735" s="186"/>
      <c r="AH735" s="187"/>
      <c r="AI735" s="187"/>
      <c r="AJ735" s="172"/>
    </row>
    <row r="736" spans="2:36" s="66" customFormat="1" ht="132" customHeight="1" x14ac:dyDescent="0.35">
      <c r="B736" s="170" t="s">
        <v>562</v>
      </c>
      <c r="C736" s="177" t="s">
        <v>570</v>
      </c>
      <c r="D736" s="170" t="s">
        <v>106</v>
      </c>
      <c r="E736" s="174" t="s">
        <v>67</v>
      </c>
      <c r="F736" s="227" t="s">
        <v>134</v>
      </c>
      <c r="G736" s="174" t="s">
        <v>147</v>
      </c>
      <c r="H736" s="235" t="s">
        <v>70</v>
      </c>
      <c r="I736" s="235" t="s">
        <v>79</v>
      </c>
      <c r="J736" s="12" t="s">
        <v>215</v>
      </c>
      <c r="K736" s="8" t="s">
        <v>107</v>
      </c>
      <c r="L736" s="8" t="s">
        <v>86</v>
      </c>
      <c r="M736" s="8">
        <v>40</v>
      </c>
      <c r="N736" s="224" t="s">
        <v>108</v>
      </c>
      <c r="O736" s="176" t="s">
        <v>553</v>
      </c>
      <c r="P736" s="170" t="s">
        <v>75</v>
      </c>
      <c r="Q736" s="170" t="s">
        <v>76</v>
      </c>
      <c r="R736" s="228" t="s">
        <v>77</v>
      </c>
      <c r="S736" s="228" t="s">
        <v>109</v>
      </c>
      <c r="T736" s="207">
        <f>V736+Y736</f>
        <v>226840</v>
      </c>
      <c r="U736" s="207" t="s">
        <v>79</v>
      </c>
      <c r="V736" s="198">
        <v>192814</v>
      </c>
      <c r="W736" s="198" t="s">
        <v>98</v>
      </c>
      <c r="X736" s="232" t="s">
        <v>98</v>
      </c>
      <c r="Y736" s="198">
        <v>34026</v>
      </c>
      <c r="Z736" s="198" t="s">
        <v>98</v>
      </c>
      <c r="AA736" s="232" t="s">
        <v>98</v>
      </c>
      <c r="AB736" s="232">
        <v>18392.439999999999</v>
      </c>
      <c r="AC736" s="213" t="s">
        <v>149</v>
      </c>
      <c r="AD736" s="274" t="s">
        <v>79</v>
      </c>
      <c r="AE736" s="274">
        <f>V736+Y736</f>
        <v>226840</v>
      </c>
      <c r="AF736" s="213" t="s">
        <v>79</v>
      </c>
      <c r="AG736" s="213" t="s">
        <v>33</v>
      </c>
      <c r="AH736" s="187" t="s">
        <v>930</v>
      </c>
      <c r="AI736" s="187" t="s">
        <v>164</v>
      </c>
      <c r="AJ736" s="213"/>
    </row>
    <row r="737" spans="2:36" s="66" customFormat="1" ht="86.15" customHeight="1" x14ac:dyDescent="0.35">
      <c r="B737" s="171"/>
      <c r="C737" s="177"/>
      <c r="D737" s="171"/>
      <c r="E737" s="175"/>
      <c r="F737" s="175"/>
      <c r="G737" s="175"/>
      <c r="H737" s="171"/>
      <c r="I737" s="171"/>
      <c r="J737" s="12" t="s">
        <v>111</v>
      </c>
      <c r="K737" s="8" t="s">
        <v>112</v>
      </c>
      <c r="L737" s="8" t="s">
        <v>85</v>
      </c>
      <c r="M737" s="97">
        <v>1</v>
      </c>
      <c r="N737" s="223"/>
      <c r="O737" s="176"/>
      <c r="P737" s="171"/>
      <c r="Q737" s="171"/>
      <c r="R737" s="229"/>
      <c r="S737" s="229"/>
      <c r="T737" s="208"/>
      <c r="U737" s="208"/>
      <c r="V737" s="199"/>
      <c r="W737" s="199"/>
      <c r="X737" s="233"/>
      <c r="Y737" s="199"/>
      <c r="Z737" s="199"/>
      <c r="AA737" s="233"/>
      <c r="AB737" s="233"/>
      <c r="AC737" s="223"/>
      <c r="AD737" s="188"/>
      <c r="AE737" s="188"/>
      <c r="AF737" s="171"/>
      <c r="AG737" s="223"/>
      <c r="AH737" s="187"/>
      <c r="AI737" s="187"/>
      <c r="AJ737" s="171"/>
    </row>
    <row r="738" spans="2:36" s="66" customFormat="1" ht="59.15" customHeight="1" x14ac:dyDescent="0.35">
      <c r="B738" s="172"/>
      <c r="C738" s="177"/>
      <c r="D738" s="172"/>
      <c r="E738" s="194"/>
      <c r="F738" s="194"/>
      <c r="G738" s="194"/>
      <c r="H738" s="172"/>
      <c r="I738" s="172"/>
      <c r="J738" s="12" t="s">
        <v>127</v>
      </c>
      <c r="K738" s="8" t="s">
        <v>128</v>
      </c>
      <c r="L738" s="8" t="s">
        <v>85</v>
      </c>
      <c r="M738" s="8" t="s">
        <v>563</v>
      </c>
      <c r="N738" s="186"/>
      <c r="O738" s="176"/>
      <c r="P738" s="172"/>
      <c r="Q738" s="172"/>
      <c r="R738" s="179"/>
      <c r="S738" s="179"/>
      <c r="T738" s="181"/>
      <c r="U738" s="181"/>
      <c r="V738" s="200"/>
      <c r="W738" s="200"/>
      <c r="X738" s="234"/>
      <c r="Y738" s="200"/>
      <c r="Z738" s="200"/>
      <c r="AA738" s="234"/>
      <c r="AB738" s="234"/>
      <c r="AC738" s="186"/>
      <c r="AD738" s="189"/>
      <c r="AE738" s="189"/>
      <c r="AF738" s="172"/>
      <c r="AG738" s="186"/>
      <c r="AH738" s="187"/>
      <c r="AI738" s="187"/>
      <c r="AJ738" s="172"/>
    </row>
    <row r="739" spans="2:36" s="66" customFormat="1" ht="132" customHeight="1" x14ac:dyDescent="0.35">
      <c r="B739" s="170" t="s">
        <v>564</v>
      </c>
      <c r="C739" s="177" t="s">
        <v>577</v>
      </c>
      <c r="D739" s="170" t="s">
        <v>106</v>
      </c>
      <c r="E739" s="174" t="s">
        <v>67</v>
      </c>
      <c r="F739" s="227" t="s">
        <v>134</v>
      </c>
      <c r="G739" s="174" t="s">
        <v>147</v>
      </c>
      <c r="H739" s="235" t="s">
        <v>70</v>
      </c>
      <c r="I739" s="235" t="s">
        <v>79</v>
      </c>
      <c r="J739" s="12" t="s">
        <v>215</v>
      </c>
      <c r="K739" s="8" t="s">
        <v>107</v>
      </c>
      <c r="L739" s="8" t="s">
        <v>86</v>
      </c>
      <c r="M739" s="8">
        <v>40</v>
      </c>
      <c r="N739" s="224" t="s">
        <v>108</v>
      </c>
      <c r="O739" s="176" t="s">
        <v>553</v>
      </c>
      <c r="P739" s="170" t="s">
        <v>75</v>
      </c>
      <c r="Q739" s="170" t="s">
        <v>76</v>
      </c>
      <c r="R739" s="228" t="s">
        <v>77</v>
      </c>
      <c r="S739" s="228" t="s">
        <v>109</v>
      </c>
      <c r="T739" s="207">
        <f>V739+Y739</f>
        <v>29960</v>
      </c>
      <c r="U739" s="207" t="s">
        <v>79</v>
      </c>
      <c r="V739" s="198">
        <v>25466</v>
      </c>
      <c r="W739" s="198" t="s">
        <v>98</v>
      </c>
      <c r="X739" s="232" t="s">
        <v>98</v>
      </c>
      <c r="Y739" s="198">
        <v>4494</v>
      </c>
      <c r="Z739" s="198" t="s">
        <v>98</v>
      </c>
      <c r="AA739" s="232" t="s">
        <v>98</v>
      </c>
      <c r="AB739" s="232">
        <v>2429.19</v>
      </c>
      <c r="AC739" s="213" t="s">
        <v>149</v>
      </c>
      <c r="AD739" s="274" t="s">
        <v>79</v>
      </c>
      <c r="AE739" s="274">
        <f>V739+Y739</f>
        <v>29960</v>
      </c>
      <c r="AF739" s="213" t="s">
        <v>79</v>
      </c>
      <c r="AG739" s="213" t="s">
        <v>33</v>
      </c>
      <c r="AH739" s="187" t="s">
        <v>183</v>
      </c>
      <c r="AI739" s="187" t="s">
        <v>1003</v>
      </c>
      <c r="AJ739" s="213"/>
    </row>
    <row r="740" spans="2:36" s="66" customFormat="1" ht="86.15" customHeight="1" x14ac:dyDescent="0.35">
      <c r="B740" s="171"/>
      <c r="C740" s="177"/>
      <c r="D740" s="171"/>
      <c r="E740" s="175"/>
      <c r="F740" s="175"/>
      <c r="G740" s="175"/>
      <c r="H740" s="171"/>
      <c r="I740" s="171"/>
      <c r="J740" s="12" t="s">
        <v>111</v>
      </c>
      <c r="K740" s="8" t="s">
        <v>112</v>
      </c>
      <c r="L740" s="8" t="s">
        <v>85</v>
      </c>
      <c r="M740" s="97">
        <v>1</v>
      </c>
      <c r="N740" s="223"/>
      <c r="O740" s="176"/>
      <c r="P740" s="171"/>
      <c r="Q740" s="171"/>
      <c r="R740" s="229"/>
      <c r="S740" s="229"/>
      <c r="T740" s="208"/>
      <c r="U740" s="208"/>
      <c r="V740" s="199"/>
      <c r="W740" s="199"/>
      <c r="X740" s="233"/>
      <c r="Y740" s="199"/>
      <c r="Z740" s="199"/>
      <c r="AA740" s="233"/>
      <c r="AB740" s="233"/>
      <c r="AC740" s="223"/>
      <c r="AD740" s="188"/>
      <c r="AE740" s="188"/>
      <c r="AF740" s="171"/>
      <c r="AG740" s="223"/>
      <c r="AH740" s="187"/>
      <c r="AI740" s="187"/>
      <c r="AJ740" s="171"/>
    </row>
    <row r="741" spans="2:36" s="66" customFormat="1" ht="59.15" customHeight="1" x14ac:dyDescent="0.35">
      <c r="B741" s="172"/>
      <c r="C741" s="177"/>
      <c r="D741" s="172"/>
      <c r="E741" s="194"/>
      <c r="F741" s="194"/>
      <c r="G741" s="194"/>
      <c r="H741" s="172"/>
      <c r="I741" s="172"/>
      <c r="J741" s="12" t="s">
        <v>127</v>
      </c>
      <c r="K741" s="8" t="s">
        <v>128</v>
      </c>
      <c r="L741" s="8" t="s">
        <v>85</v>
      </c>
      <c r="M741" s="8">
        <v>20</v>
      </c>
      <c r="N741" s="186"/>
      <c r="O741" s="176"/>
      <c r="P741" s="172"/>
      <c r="Q741" s="172"/>
      <c r="R741" s="179"/>
      <c r="S741" s="179"/>
      <c r="T741" s="181"/>
      <c r="U741" s="181"/>
      <c r="V741" s="200"/>
      <c r="W741" s="200"/>
      <c r="X741" s="234"/>
      <c r="Y741" s="200"/>
      <c r="Z741" s="200"/>
      <c r="AA741" s="234"/>
      <c r="AB741" s="234"/>
      <c r="AC741" s="186"/>
      <c r="AD741" s="189"/>
      <c r="AE741" s="189"/>
      <c r="AF741" s="172"/>
      <c r="AG741" s="186"/>
      <c r="AH741" s="187"/>
      <c r="AI741" s="187"/>
      <c r="AJ741" s="172"/>
    </row>
    <row r="742" spans="2:36" s="66" customFormat="1" ht="132" customHeight="1" x14ac:dyDescent="0.35">
      <c r="B742" s="170" t="s">
        <v>565</v>
      </c>
      <c r="C742" s="177" t="s">
        <v>578</v>
      </c>
      <c r="D742" s="170" t="s">
        <v>106</v>
      </c>
      <c r="E742" s="174" t="s">
        <v>67</v>
      </c>
      <c r="F742" s="227" t="s">
        <v>134</v>
      </c>
      <c r="G742" s="174" t="s">
        <v>147</v>
      </c>
      <c r="H742" s="235" t="s">
        <v>70</v>
      </c>
      <c r="I742" s="235" t="s">
        <v>79</v>
      </c>
      <c r="J742" s="12" t="s">
        <v>215</v>
      </c>
      <c r="K742" s="8" t="s">
        <v>107</v>
      </c>
      <c r="L742" s="8" t="s">
        <v>86</v>
      </c>
      <c r="M742" s="8">
        <v>40</v>
      </c>
      <c r="N742" s="224" t="s">
        <v>108</v>
      </c>
      <c r="O742" s="176" t="s">
        <v>553</v>
      </c>
      <c r="P742" s="170" t="s">
        <v>75</v>
      </c>
      <c r="Q742" s="170" t="s">
        <v>76</v>
      </c>
      <c r="R742" s="228" t="s">
        <v>77</v>
      </c>
      <c r="S742" s="228" t="s">
        <v>109</v>
      </c>
      <c r="T742" s="207">
        <f>V742+Y742</f>
        <v>85600</v>
      </c>
      <c r="U742" s="207" t="s">
        <v>79</v>
      </c>
      <c r="V742" s="198">
        <v>72760</v>
      </c>
      <c r="W742" s="198" t="s">
        <v>98</v>
      </c>
      <c r="X742" s="232" t="s">
        <v>98</v>
      </c>
      <c r="Y742" s="198">
        <v>12840</v>
      </c>
      <c r="Z742" s="198" t="s">
        <v>98</v>
      </c>
      <c r="AA742" s="232" t="s">
        <v>98</v>
      </c>
      <c r="AB742" s="232">
        <v>6940.54</v>
      </c>
      <c r="AC742" s="213" t="s">
        <v>149</v>
      </c>
      <c r="AD742" s="274" t="s">
        <v>79</v>
      </c>
      <c r="AE742" s="274">
        <f>V742+Y742</f>
        <v>85600</v>
      </c>
      <c r="AF742" s="213" t="s">
        <v>79</v>
      </c>
      <c r="AG742" s="213" t="s">
        <v>33</v>
      </c>
      <c r="AH742" s="187" t="s">
        <v>183</v>
      </c>
      <c r="AI742" s="187" t="s">
        <v>1003</v>
      </c>
      <c r="AJ742" s="213"/>
    </row>
    <row r="743" spans="2:36" s="66" customFormat="1" ht="86.15" customHeight="1" x14ac:dyDescent="0.35">
      <c r="B743" s="171"/>
      <c r="C743" s="177"/>
      <c r="D743" s="171"/>
      <c r="E743" s="175"/>
      <c r="F743" s="175"/>
      <c r="G743" s="175"/>
      <c r="H743" s="171"/>
      <c r="I743" s="171"/>
      <c r="J743" s="12" t="s">
        <v>111</v>
      </c>
      <c r="K743" s="8" t="s">
        <v>112</v>
      </c>
      <c r="L743" s="8" t="s">
        <v>85</v>
      </c>
      <c r="M743" s="97">
        <v>1</v>
      </c>
      <c r="N743" s="223"/>
      <c r="O743" s="176"/>
      <c r="P743" s="171"/>
      <c r="Q743" s="171"/>
      <c r="R743" s="229"/>
      <c r="S743" s="229"/>
      <c r="T743" s="208"/>
      <c r="U743" s="208"/>
      <c r="V743" s="199"/>
      <c r="W743" s="199"/>
      <c r="X743" s="233"/>
      <c r="Y743" s="199"/>
      <c r="Z743" s="199"/>
      <c r="AA743" s="233"/>
      <c r="AB743" s="233"/>
      <c r="AC743" s="223"/>
      <c r="AD743" s="188"/>
      <c r="AE743" s="188"/>
      <c r="AF743" s="171"/>
      <c r="AG743" s="223"/>
      <c r="AH743" s="187"/>
      <c r="AI743" s="187"/>
      <c r="AJ743" s="171"/>
    </row>
    <row r="744" spans="2:36" s="66" customFormat="1" ht="59.15" customHeight="1" x14ac:dyDescent="0.35">
      <c r="B744" s="172"/>
      <c r="C744" s="177"/>
      <c r="D744" s="172"/>
      <c r="E744" s="194"/>
      <c r="F744" s="194"/>
      <c r="G744" s="194"/>
      <c r="H744" s="172"/>
      <c r="I744" s="172"/>
      <c r="J744" s="12" t="s">
        <v>127</v>
      </c>
      <c r="K744" s="8" t="s">
        <v>128</v>
      </c>
      <c r="L744" s="8" t="s">
        <v>85</v>
      </c>
      <c r="M744" s="8">
        <v>40</v>
      </c>
      <c r="N744" s="186"/>
      <c r="O744" s="176"/>
      <c r="P744" s="172"/>
      <c r="Q744" s="172"/>
      <c r="R744" s="179"/>
      <c r="S744" s="179"/>
      <c r="T744" s="181"/>
      <c r="U744" s="181"/>
      <c r="V744" s="200"/>
      <c r="W744" s="200"/>
      <c r="X744" s="234"/>
      <c r="Y744" s="200"/>
      <c r="Z744" s="200"/>
      <c r="AA744" s="234"/>
      <c r="AB744" s="234"/>
      <c r="AC744" s="186"/>
      <c r="AD744" s="189"/>
      <c r="AE744" s="189"/>
      <c r="AF744" s="172"/>
      <c r="AG744" s="186"/>
      <c r="AH744" s="187"/>
      <c r="AI744" s="187"/>
      <c r="AJ744" s="172"/>
    </row>
    <row r="745" spans="2:36" s="78" customFormat="1" ht="52" customHeight="1" x14ac:dyDescent="0.3">
      <c r="B745" s="177" t="s">
        <v>566</v>
      </c>
      <c r="C745" s="177" t="s">
        <v>581</v>
      </c>
      <c r="D745" s="177" t="s">
        <v>66</v>
      </c>
      <c r="E745" s="176" t="s">
        <v>67</v>
      </c>
      <c r="F745" s="176" t="s">
        <v>132</v>
      </c>
      <c r="G745" s="176" t="s">
        <v>69</v>
      </c>
      <c r="H745" s="177" t="s">
        <v>70</v>
      </c>
      <c r="I745" s="177" t="s">
        <v>79</v>
      </c>
      <c r="J745" s="12" t="s">
        <v>113</v>
      </c>
      <c r="K745" s="8" t="s">
        <v>114</v>
      </c>
      <c r="L745" s="8" t="s">
        <v>115</v>
      </c>
      <c r="M745" s="8">
        <v>1</v>
      </c>
      <c r="N745" s="187" t="s">
        <v>108</v>
      </c>
      <c r="O745" s="174" t="s">
        <v>583</v>
      </c>
      <c r="P745" s="177" t="s">
        <v>75</v>
      </c>
      <c r="Q745" s="177" t="s">
        <v>76</v>
      </c>
      <c r="R745" s="180" t="s">
        <v>77</v>
      </c>
      <c r="S745" s="180" t="s">
        <v>109</v>
      </c>
      <c r="T745" s="182">
        <f>V745+Y745</f>
        <v>37450</v>
      </c>
      <c r="U745" s="182" t="s">
        <v>79</v>
      </c>
      <c r="V745" s="198">
        <v>31832.5</v>
      </c>
      <c r="W745" s="185" t="s">
        <v>98</v>
      </c>
      <c r="X745" s="185" t="s">
        <v>98</v>
      </c>
      <c r="Y745" s="198">
        <v>5617.5</v>
      </c>
      <c r="Z745" s="185" t="s">
        <v>98</v>
      </c>
      <c r="AA745" s="185" t="s">
        <v>98</v>
      </c>
      <c r="AB745" s="198">
        <v>3036.49</v>
      </c>
      <c r="AC745" s="187" t="s">
        <v>80</v>
      </c>
      <c r="AD745" s="190" t="s">
        <v>79</v>
      </c>
      <c r="AE745" s="190">
        <f>V745+Y745</f>
        <v>37450</v>
      </c>
      <c r="AF745" s="187" t="s">
        <v>79</v>
      </c>
      <c r="AG745" s="187" t="s">
        <v>33</v>
      </c>
      <c r="AH745" s="187" t="s">
        <v>183</v>
      </c>
      <c r="AI745" s="187" t="s">
        <v>371</v>
      </c>
      <c r="AJ745" s="187"/>
    </row>
    <row r="746" spans="2:36" s="78" customFormat="1" ht="52" x14ac:dyDescent="0.3">
      <c r="B746" s="177"/>
      <c r="C746" s="177"/>
      <c r="D746" s="177"/>
      <c r="E746" s="176"/>
      <c r="F746" s="176"/>
      <c r="G746" s="176"/>
      <c r="H746" s="177"/>
      <c r="I746" s="177"/>
      <c r="J746" s="12" t="s">
        <v>116</v>
      </c>
      <c r="K746" s="8" t="s">
        <v>117</v>
      </c>
      <c r="L746" s="8" t="s">
        <v>85</v>
      </c>
      <c r="M746" s="8">
        <v>1</v>
      </c>
      <c r="N746" s="187"/>
      <c r="O746" s="175"/>
      <c r="P746" s="177"/>
      <c r="Q746" s="177"/>
      <c r="R746" s="180"/>
      <c r="S746" s="180"/>
      <c r="T746" s="182"/>
      <c r="U746" s="182"/>
      <c r="V746" s="199"/>
      <c r="W746" s="185"/>
      <c r="X746" s="185"/>
      <c r="Y746" s="199"/>
      <c r="Z746" s="185"/>
      <c r="AA746" s="185"/>
      <c r="AB746" s="199"/>
      <c r="AC746" s="187"/>
      <c r="AD746" s="190"/>
      <c r="AE746" s="190"/>
      <c r="AF746" s="177"/>
      <c r="AG746" s="187"/>
      <c r="AH746" s="187"/>
      <c r="AI746" s="187"/>
      <c r="AJ746" s="177"/>
    </row>
    <row r="747" spans="2:36" s="78" customFormat="1" ht="39" x14ac:dyDescent="0.3">
      <c r="B747" s="177"/>
      <c r="C747" s="177"/>
      <c r="D747" s="177"/>
      <c r="E747" s="176"/>
      <c r="F747" s="176"/>
      <c r="G747" s="176"/>
      <c r="H747" s="177"/>
      <c r="I747" s="177"/>
      <c r="J747" s="12" t="s">
        <v>216</v>
      </c>
      <c r="K747" s="8" t="s">
        <v>118</v>
      </c>
      <c r="L747" s="8" t="s">
        <v>119</v>
      </c>
      <c r="M747" s="8">
        <v>1</v>
      </c>
      <c r="N747" s="187"/>
      <c r="O747" s="175"/>
      <c r="P747" s="177"/>
      <c r="Q747" s="177"/>
      <c r="R747" s="180"/>
      <c r="S747" s="180"/>
      <c r="T747" s="182"/>
      <c r="U747" s="182"/>
      <c r="V747" s="199"/>
      <c r="W747" s="185"/>
      <c r="X747" s="185"/>
      <c r="Y747" s="199"/>
      <c r="Z747" s="185"/>
      <c r="AA747" s="185"/>
      <c r="AB747" s="199"/>
      <c r="AC747" s="187"/>
      <c r="AD747" s="190"/>
      <c r="AE747" s="190"/>
      <c r="AF747" s="177"/>
      <c r="AG747" s="187"/>
      <c r="AH747" s="187"/>
      <c r="AI747" s="187"/>
      <c r="AJ747" s="177"/>
    </row>
    <row r="748" spans="2:36" s="78" customFormat="1" ht="26" x14ac:dyDescent="0.3">
      <c r="B748" s="177"/>
      <c r="C748" s="177"/>
      <c r="D748" s="177"/>
      <c r="E748" s="176"/>
      <c r="F748" s="176"/>
      <c r="G748" s="176"/>
      <c r="H748" s="177"/>
      <c r="I748" s="177"/>
      <c r="J748" s="12" t="s">
        <v>120</v>
      </c>
      <c r="K748" s="8" t="s">
        <v>121</v>
      </c>
      <c r="L748" s="8" t="s">
        <v>119</v>
      </c>
      <c r="M748" s="53">
        <v>1</v>
      </c>
      <c r="N748" s="187"/>
      <c r="O748" s="194"/>
      <c r="P748" s="177"/>
      <c r="Q748" s="177"/>
      <c r="R748" s="180"/>
      <c r="S748" s="180"/>
      <c r="T748" s="182"/>
      <c r="U748" s="182"/>
      <c r="V748" s="200"/>
      <c r="W748" s="185"/>
      <c r="X748" s="185"/>
      <c r="Y748" s="200"/>
      <c r="Z748" s="185"/>
      <c r="AA748" s="185"/>
      <c r="AB748" s="200"/>
      <c r="AC748" s="187"/>
      <c r="AD748" s="190"/>
      <c r="AE748" s="190"/>
      <c r="AF748" s="177"/>
      <c r="AG748" s="187"/>
      <c r="AH748" s="187"/>
      <c r="AI748" s="187"/>
      <c r="AJ748" s="177"/>
    </row>
    <row r="749" spans="2:36" s="66" customFormat="1" ht="132" customHeight="1" x14ac:dyDescent="0.35">
      <c r="B749" s="170" t="s">
        <v>567</v>
      </c>
      <c r="C749" s="177" t="s">
        <v>574</v>
      </c>
      <c r="D749" s="170" t="s">
        <v>106</v>
      </c>
      <c r="E749" s="174" t="s">
        <v>67</v>
      </c>
      <c r="F749" s="227" t="s">
        <v>134</v>
      </c>
      <c r="G749" s="174" t="s">
        <v>147</v>
      </c>
      <c r="H749" s="235" t="s">
        <v>70</v>
      </c>
      <c r="I749" s="235" t="s">
        <v>79</v>
      </c>
      <c r="J749" s="12" t="s">
        <v>215</v>
      </c>
      <c r="K749" s="8" t="s">
        <v>107</v>
      </c>
      <c r="L749" s="8" t="s">
        <v>86</v>
      </c>
      <c r="M749" s="8">
        <v>40</v>
      </c>
      <c r="N749" s="224" t="s">
        <v>108</v>
      </c>
      <c r="O749" s="176" t="s">
        <v>553</v>
      </c>
      <c r="P749" s="170" t="s">
        <v>75</v>
      </c>
      <c r="Q749" s="170" t="s">
        <v>76</v>
      </c>
      <c r="R749" s="228" t="s">
        <v>77</v>
      </c>
      <c r="S749" s="228" t="s">
        <v>109</v>
      </c>
      <c r="T749" s="207">
        <f>V749+Y749</f>
        <v>32099.99</v>
      </c>
      <c r="U749" s="207" t="s">
        <v>79</v>
      </c>
      <c r="V749" s="198">
        <v>27284.99</v>
      </c>
      <c r="W749" s="198" t="s">
        <v>98</v>
      </c>
      <c r="X749" s="198" t="s">
        <v>98</v>
      </c>
      <c r="Y749" s="198">
        <v>4815</v>
      </c>
      <c r="Z749" s="198" t="s">
        <v>98</v>
      </c>
      <c r="AA749" s="198" t="s">
        <v>98</v>
      </c>
      <c r="AB749" s="232">
        <v>2602.6999999999998</v>
      </c>
      <c r="AC749" s="213" t="s">
        <v>149</v>
      </c>
      <c r="AD749" s="274" t="s">
        <v>79</v>
      </c>
      <c r="AE749" s="274">
        <f>V749+Y749</f>
        <v>32099.99</v>
      </c>
      <c r="AF749" s="213" t="s">
        <v>79</v>
      </c>
      <c r="AG749" s="213" t="s">
        <v>33</v>
      </c>
      <c r="AH749" s="187" t="s">
        <v>183</v>
      </c>
      <c r="AI749" s="187" t="s">
        <v>1003</v>
      </c>
      <c r="AJ749" s="213"/>
    </row>
    <row r="750" spans="2:36" s="66" customFormat="1" ht="86.15" customHeight="1" x14ac:dyDescent="0.35">
      <c r="B750" s="171"/>
      <c r="C750" s="177"/>
      <c r="D750" s="171"/>
      <c r="E750" s="175"/>
      <c r="F750" s="175"/>
      <c r="G750" s="175"/>
      <c r="H750" s="171"/>
      <c r="I750" s="171"/>
      <c r="J750" s="12" t="s">
        <v>111</v>
      </c>
      <c r="K750" s="8" t="s">
        <v>112</v>
      </c>
      <c r="L750" s="8" t="s">
        <v>85</v>
      </c>
      <c r="M750" s="97">
        <v>1</v>
      </c>
      <c r="N750" s="223"/>
      <c r="O750" s="176"/>
      <c r="P750" s="171"/>
      <c r="Q750" s="171"/>
      <c r="R750" s="229"/>
      <c r="S750" s="229"/>
      <c r="T750" s="208"/>
      <c r="U750" s="208"/>
      <c r="V750" s="199"/>
      <c r="W750" s="199"/>
      <c r="X750" s="199"/>
      <c r="Y750" s="199"/>
      <c r="Z750" s="199"/>
      <c r="AA750" s="199"/>
      <c r="AB750" s="233"/>
      <c r="AC750" s="223"/>
      <c r="AD750" s="188"/>
      <c r="AE750" s="188"/>
      <c r="AF750" s="171"/>
      <c r="AG750" s="223"/>
      <c r="AH750" s="187"/>
      <c r="AI750" s="187"/>
      <c r="AJ750" s="171"/>
    </row>
    <row r="751" spans="2:36" s="66" customFormat="1" ht="59.15" customHeight="1" x14ac:dyDescent="0.35">
      <c r="B751" s="172"/>
      <c r="C751" s="177"/>
      <c r="D751" s="172"/>
      <c r="E751" s="194"/>
      <c r="F751" s="194"/>
      <c r="G751" s="194"/>
      <c r="H751" s="172"/>
      <c r="I751" s="172"/>
      <c r="J751" s="12" t="s">
        <v>127</v>
      </c>
      <c r="K751" s="8" t="s">
        <v>128</v>
      </c>
      <c r="L751" s="8" t="s">
        <v>85</v>
      </c>
      <c r="M751" s="8">
        <v>15</v>
      </c>
      <c r="N751" s="186"/>
      <c r="O751" s="176"/>
      <c r="P751" s="172"/>
      <c r="Q751" s="172"/>
      <c r="R751" s="179"/>
      <c r="S751" s="179"/>
      <c r="T751" s="181"/>
      <c r="U751" s="181"/>
      <c r="V751" s="200"/>
      <c r="W751" s="200"/>
      <c r="X751" s="200"/>
      <c r="Y751" s="200"/>
      <c r="Z751" s="200"/>
      <c r="AA751" s="200"/>
      <c r="AB751" s="234"/>
      <c r="AC751" s="186"/>
      <c r="AD751" s="189"/>
      <c r="AE751" s="189"/>
      <c r="AF751" s="172"/>
      <c r="AG751" s="186"/>
      <c r="AH751" s="187"/>
      <c r="AI751" s="187"/>
      <c r="AJ751" s="172"/>
    </row>
    <row r="752" spans="2:36" s="66" customFormat="1" ht="132" customHeight="1" x14ac:dyDescent="0.35">
      <c r="B752" s="170" t="s">
        <v>284</v>
      </c>
      <c r="C752" s="170" t="s">
        <v>285</v>
      </c>
      <c r="D752" s="170" t="s">
        <v>106</v>
      </c>
      <c r="E752" s="174" t="s">
        <v>67</v>
      </c>
      <c r="F752" s="227" t="s">
        <v>134</v>
      </c>
      <c r="G752" s="174" t="s">
        <v>147</v>
      </c>
      <c r="H752" s="235" t="s">
        <v>70</v>
      </c>
      <c r="I752" s="235" t="s">
        <v>79</v>
      </c>
      <c r="J752" s="12" t="s">
        <v>215</v>
      </c>
      <c r="K752" s="8" t="s">
        <v>107</v>
      </c>
      <c r="L752" s="8" t="s">
        <v>86</v>
      </c>
      <c r="M752" s="8">
        <v>40</v>
      </c>
      <c r="N752" s="224" t="s">
        <v>108</v>
      </c>
      <c r="O752" s="170" t="s">
        <v>312</v>
      </c>
      <c r="P752" s="170" t="s">
        <v>75</v>
      </c>
      <c r="Q752" s="170" t="s">
        <v>76</v>
      </c>
      <c r="R752" s="228" t="s">
        <v>77</v>
      </c>
      <c r="S752" s="228" t="s">
        <v>109</v>
      </c>
      <c r="T752" s="207">
        <f>V752+Y752</f>
        <v>428000</v>
      </c>
      <c r="U752" s="207" t="s">
        <v>79</v>
      </c>
      <c r="V752" s="212">
        <v>363800</v>
      </c>
      <c r="W752" s="212" t="s">
        <v>79</v>
      </c>
      <c r="X752" s="212" t="s">
        <v>79</v>
      </c>
      <c r="Y752" s="212">
        <v>64200</v>
      </c>
      <c r="Z752" s="212" t="s">
        <v>98</v>
      </c>
      <c r="AA752" s="212" t="s">
        <v>79</v>
      </c>
      <c r="AB752" s="212">
        <v>37217.4</v>
      </c>
      <c r="AC752" s="213" t="s">
        <v>149</v>
      </c>
      <c r="AD752" s="274" t="s">
        <v>79</v>
      </c>
      <c r="AE752" s="274">
        <f>V752+Y752</f>
        <v>428000</v>
      </c>
      <c r="AF752" s="213" t="s">
        <v>79</v>
      </c>
      <c r="AG752" s="213" t="s">
        <v>33</v>
      </c>
      <c r="AH752" s="224" t="s">
        <v>161</v>
      </c>
      <c r="AI752" s="213" t="s">
        <v>162</v>
      </c>
      <c r="AJ752" s="213"/>
    </row>
    <row r="753" spans="2:36" s="66" customFormat="1" ht="86.15" customHeight="1" x14ac:dyDescent="0.35">
      <c r="B753" s="171"/>
      <c r="C753" s="171"/>
      <c r="D753" s="171"/>
      <c r="E753" s="175"/>
      <c r="F753" s="175"/>
      <c r="G753" s="175"/>
      <c r="H753" s="171"/>
      <c r="I753" s="171"/>
      <c r="J753" s="12" t="s">
        <v>111</v>
      </c>
      <c r="K753" s="8" t="s">
        <v>112</v>
      </c>
      <c r="L753" s="8" t="s">
        <v>85</v>
      </c>
      <c r="M753" s="8">
        <v>2</v>
      </c>
      <c r="N753" s="223"/>
      <c r="O753" s="171"/>
      <c r="P753" s="171"/>
      <c r="Q753" s="171"/>
      <c r="R753" s="229"/>
      <c r="S753" s="229"/>
      <c r="T753" s="208"/>
      <c r="U753" s="208"/>
      <c r="V753" s="231"/>
      <c r="W753" s="231"/>
      <c r="X753" s="231"/>
      <c r="Y753" s="231"/>
      <c r="Z753" s="231"/>
      <c r="AA753" s="231"/>
      <c r="AB753" s="231"/>
      <c r="AC753" s="223"/>
      <c r="AD753" s="188"/>
      <c r="AE753" s="188"/>
      <c r="AF753" s="171"/>
      <c r="AG753" s="223"/>
      <c r="AH753" s="223"/>
      <c r="AI753" s="223"/>
      <c r="AJ753" s="171"/>
    </row>
    <row r="754" spans="2:36" s="66" customFormat="1" ht="59.15" customHeight="1" x14ac:dyDescent="0.35">
      <c r="B754" s="172"/>
      <c r="C754" s="172"/>
      <c r="D754" s="172"/>
      <c r="E754" s="194"/>
      <c r="F754" s="194"/>
      <c r="G754" s="194"/>
      <c r="H754" s="172"/>
      <c r="I754" s="172"/>
      <c r="J754" s="12" t="s">
        <v>127</v>
      </c>
      <c r="K754" s="8" t="s">
        <v>128</v>
      </c>
      <c r="L754" s="8" t="s">
        <v>85</v>
      </c>
      <c r="M754" s="53">
        <v>151</v>
      </c>
      <c r="N754" s="186"/>
      <c r="O754" s="172"/>
      <c r="P754" s="172"/>
      <c r="Q754" s="172"/>
      <c r="R754" s="179"/>
      <c r="S754" s="179"/>
      <c r="T754" s="181"/>
      <c r="U754" s="181"/>
      <c r="V754" s="184"/>
      <c r="W754" s="184"/>
      <c r="X754" s="184"/>
      <c r="Y754" s="184"/>
      <c r="Z754" s="184"/>
      <c r="AA754" s="184"/>
      <c r="AB754" s="184"/>
      <c r="AC754" s="186"/>
      <c r="AD754" s="189"/>
      <c r="AE754" s="189"/>
      <c r="AF754" s="172"/>
      <c r="AG754" s="186"/>
      <c r="AH754" s="186"/>
      <c r="AI754" s="186"/>
      <c r="AJ754" s="172"/>
    </row>
    <row r="755" spans="2:36" s="78" customFormat="1" ht="52" customHeight="1" x14ac:dyDescent="0.3">
      <c r="B755" s="177" t="s">
        <v>314</v>
      </c>
      <c r="C755" s="177" t="s">
        <v>315</v>
      </c>
      <c r="D755" s="177" t="s">
        <v>66</v>
      </c>
      <c r="E755" s="176" t="s">
        <v>67</v>
      </c>
      <c r="F755" s="176" t="s">
        <v>132</v>
      </c>
      <c r="G755" s="176" t="s">
        <v>69</v>
      </c>
      <c r="H755" s="177" t="s">
        <v>70</v>
      </c>
      <c r="I755" s="177" t="s">
        <v>79</v>
      </c>
      <c r="J755" s="12" t="s">
        <v>113</v>
      </c>
      <c r="K755" s="8" t="s">
        <v>114</v>
      </c>
      <c r="L755" s="8" t="s">
        <v>115</v>
      </c>
      <c r="M755" s="8">
        <v>4</v>
      </c>
      <c r="N755" s="187" t="s">
        <v>108</v>
      </c>
      <c r="O755" s="177" t="s">
        <v>316</v>
      </c>
      <c r="P755" s="177" t="s">
        <v>75</v>
      </c>
      <c r="Q755" s="177" t="s">
        <v>76</v>
      </c>
      <c r="R755" s="180" t="s">
        <v>77</v>
      </c>
      <c r="S755" s="180" t="s">
        <v>109</v>
      </c>
      <c r="T755" s="182">
        <f>V755+Y755</f>
        <v>299600</v>
      </c>
      <c r="U755" s="182" t="s">
        <v>79</v>
      </c>
      <c r="V755" s="185">
        <v>254660</v>
      </c>
      <c r="W755" s="185" t="s">
        <v>79</v>
      </c>
      <c r="X755" s="185" t="s">
        <v>79</v>
      </c>
      <c r="Y755" s="185">
        <v>44940</v>
      </c>
      <c r="Z755" s="185" t="s">
        <v>79</v>
      </c>
      <c r="AA755" s="185" t="s">
        <v>79</v>
      </c>
      <c r="AB755" s="185">
        <v>26052.17</v>
      </c>
      <c r="AC755" s="187" t="s">
        <v>80</v>
      </c>
      <c r="AD755" s="190" t="s">
        <v>79</v>
      </c>
      <c r="AE755" s="190">
        <f>V755+Y755</f>
        <v>299600</v>
      </c>
      <c r="AF755" s="187" t="s">
        <v>79</v>
      </c>
      <c r="AG755" s="187" t="s">
        <v>33</v>
      </c>
      <c r="AH755" s="187" t="s">
        <v>180</v>
      </c>
      <c r="AI755" s="187" t="s">
        <v>165</v>
      </c>
      <c r="AJ755" s="187"/>
    </row>
    <row r="756" spans="2:36" s="78" customFormat="1" ht="52" x14ac:dyDescent="0.3">
      <c r="B756" s="177"/>
      <c r="C756" s="177"/>
      <c r="D756" s="177"/>
      <c r="E756" s="176"/>
      <c r="F756" s="176"/>
      <c r="G756" s="176"/>
      <c r="H756" s="177"/>
      <c r="I756" s="177"/>
      <c r="J756" s="12" t="s">
        <v>116</v>
      </c>
      <c r="K756" s="8" t="s">
        <v>117</v>
      </c>
      <c r="L756" s="8" t="s">
        <v>85</v>
      </c>
      <c r="M756" s="8">
        <v>2</v>
      </c>
      <c r="N756" s="187"/>
      <c r="O756" s="177"/>
      <c r="P756" s="177"/>
      <c r="Q756" s="177"/>
      <c r="R756" s="180"/>
      <c r="S756" s="180"/>
      <c r="T756" s="182"/>
      <c r="U756" s="182"/>
      <c r="V756" s="185"/>
      <c r="W756" s="185"/>
      <c r="X756" s="185"/>
      <c r="Y756" s="185"/>
      <c r="Z756" s="185"/>
      <c r="AA756" s="185"/>
      <c r="AB756" s="185"/>
      <c r="AC756" s="187"/>
      <c r="AD756" s="190"/>
      <c r="AE756" s="190"/>
      <c r="AF756" s="177"/>
      <c r="AG756" s="187"/>
      <c r="AH756" s="187"/>
      <c r="AI756" s="187"/>
      <c r="AJ756" s="177"/>
    </row>
    <row r="757" spans="2:36" s="78" customFormat="1" ht="39" x14ac:dyDescent="0.3">
      <c r="B757" s="177"/>
      <c r="C757" s="177"/>
      <c r="D757" s="177"/>
      <c r="E757" s="176"/>
      <c r="F757" s="176"/>
      <c r="G757" s="176"/>
      <c r="H757" s="177"/>
      <c r="I757" s="177"/>
      <c r="J757" s="12" t="s">
        <v>216</v>
      </c>
      <c r="K757" s="8" t="s">
        <v>118</v>
      </c>
      <c r="L757" s="8" t="s">
        <v>119</v>
      </c>
      <c r="M757" s="8">
        <v>2</v>
      </c>
      <c r="N757" s="187"/>
      <c r="O757" s="177"/>
      <c r="P757" s="177"/>
      <c r="Q757" s="177"/>
      <c r="R757" s="180"/>
      <c r="S757" s="180"/>
      <c r="T757" s="182"/>
      <c r="U757" s="182"/>
      <c r="V757" s="185"/>
      <c r="W757" s="185"/>
      <c r="X757" s="185"/>
      <c r="Y757" s="185"/>
      <c r="Z757" s="185"/>
      <c r="AA757" s="185"/>
      <c r="AB757" s="185"/>
      <c r="AC757" s="187"/>
      <c r="AD757" s="190"/>
      <c r="AE757" s="190"/>
      <c r="AF757" s="177"/>
      <c r="AG757" s="187"/>
      <c r="AH757" s="187"/>
      <c r="AI757" s="187"/>
      <c r="AJ757" s="177"/>
    </row>
    <row r="758" spans="2:36" s="78" customFormat="1" ht="26" x14ac:dyDescent="0.3">
      <c r="B758" s="177"/>
      <c r="C758" s="177"/>
      <c r="D758" s="177"/>
      <c r="E758" s="176"/>
      <c r="F758" s="176"/>
      <c r="G758" s="176"/>
      <c r="H758" s="177"/>
      <c r="I758" s="177"/>
      <c r="J758" s="12" t="s">
        <v>120</v>
      </c>
      <c r="K758" s="8" t="s">
        <v>121</v>
      </c>
      <c r="L758" s="8" t="s">
        <v>119</v>
      </c>
      <c r="M758" s="53">
        <v>2</v>
      </c>
      <c r="N758" s="187"/>
      <c r="O758" s="177"/>
      <c r="P758" s="177"/>
      <c r="Q758" s="177"/>
      <c r="R758" s="180"/>
      <c r="S758" s="180"/>
      <c r="T758" s="182"/>
      <c r="U758" s="182"/>
      <c r="V758" s="185"/>
      <c r="W758" s="185"/>
      <c r="X758" s="185"/>
      <c r="Y758" s="185"/>
      <c r="Z758" s="185"/>
      <c r="AA758" s="185"/>
      <c r="AB758" s="185"/>
      <c r="AC758" s="187"/>
      <c r="AD758" s="190"/>
      <c r="AE758" s="190"/>
      <c r="AF758" s="177"/>
      <c r="AG758" s="187"/>
      <c r="AH758" s="187"/>
      <c r="AI758" s="187"/>
      <c r="AJ758" s="177"/>
    </row>
    <row r="759" spans="2:36" s="66" customFormat="1" ht="132" customHeight="1" x14ac:dyDescent="0.35">
      <c r="B759" s="177" t="s">
        <v>313</v>
      </c>
      <c r="C759" s="177" t="s">
        <v>317</v>
      </c>
      <c r="D759" s="177" t="s">
        <v>106</v>
      </c>
      <c r="E759" s="176" t="s">
        <v>67</v>
      </c>
      <c r="F759" s="176" t="s">
        <v>134</v>
      </c>
      <c r="G759" s="176" t="s">
        <v>147</v>
      </c>
      <c r="H759" s="177" t="s">
        <v>70</v>
      </c>
      <c r="I759" s="177" t="s">
        <v>79</v>
      </c>
      <c r="J759" s="12" t="s">
        <v>215</v>
      </c>
      <c r="K759" s="8" t="s">
        <v>107</v>
      </c>
      <c r="L759" s="8" t="s">
        <v>86</v>
      </c>
      <c r="M759" s="8">
        <v>40</v>
      </c>
      <c r="N759" s="187" t="s">
        <v>108</v>
      </c>
      <c r="O759" s="177" t="s">
        <v>318</v>
      </c>
      <c r="P759" s="177" t="s">
        <v>75</v>
      </c>
      <c r="Q759" s="177" t="s">
        <v>76</v>
      </c>
      <c r="R759" s="180" t="s">
        <v>77</v>
      </c>
      <c r="S759" s="180" t="s">
        <v>109</v>
      </c>
      <c r="T759" s="182">
        <f>V759+Y759</f>
        <v>271437.59999999998</v>
      </c>
      <c r="U759" s="182" t="s">
        <v>79</v>
      </c>
      <c r="V759" s="212">
        <v>230721.96</v>
      </c>
      <c r="W759" s="185" t="s">
        <v>79</v>
      </c>
      <c r="X759" s="185" t="s">
        <v>79</v>
      </c>
      <c r="Y759" s="185">
        <v>40715.64</v>
      </c>
      <c r="Z759" s="185" t="s">
        <v>98</v>
      </c>
      <c r="AA759" s="185" t="s">
        <v>79</v>
      </c>
      <c r="AB759" s="185">
        <v>23603.27</v>
      </c>
      <c r="AC759" s="187" t="s">
        <v>149</v>
      </c>
      <c r="AD759" s="190" t="s">
        <v>79</v>
      </c>
      <c r="AE759" s="190">
        <f>V759+Y759</f>
        <v>271437.59999999998</v>
      </c>
      <c r="AF759" s="187" t="s">
        <v>79</v>
      </c>
      <c r="AG759" s="187" t="s">
        <v>33</v>
      </c>
      <c r="AH759" s="187" t="s">
        <v>257</v>
      </c>
      <c r="AI759" s="187" t="s">
        <v>263</v>
      </c>
      <c r="AJ759" s="187"/>
    </row>
    <row r="760" spans="2:36" s="66" customFormat="1" ht="86.15" customHeight="1" x14ac:dyDescent="0.35">
      <c r="B760" s="177"/>
      <c r="C760" s="177"/>
      <c r="D760" s="177"/>
      <c r="E760" s="176"/>
      <c r="F760" s="176"/>
      <c r="G760" s="176"/>
      <c r="H760" s="177"/>
      <c r="I760" s="177"/>
      <c r="J760" s="12" t="s">
        <v>111</v>
      </c>
      <c r="K760" s="8" t="s">
        <v>112</v>
      </c>
      <c r="L760" s="8" t="s">
        <v>85</v>
      </c>
      <c r="M760" s="8">
        <v>3</v>
      </c>
      <c r="N760" s="187"/>
      <c r="O760" s="177"/>
      <c r="P760" s="177"/>
      <c r="Q760" s="177"/>
      <c r="R760" s="180"/>
      <c r="S760" s="180"/>
      <c r="T760" s="182"/>
      <c r="U760" s="182"/>
      <c r="V760" s="231"/>
      <c r="W760" s="185"/>
      <c r="X760" s="185"/>
      <c r="Y760" s="185"/>
      <c r="Z760" s="185"/>
      <c r="AA760" s="185"/>
      <c r="AB760" s="185"/>
      <c r="AC760" s="187"/>
      <c r="AD760" s="190"/>
      <c r="AE760" s="190"/>
      <c r="AF760" s="177"/>
      <c r="AG760" s="187"/>
      <c r="AH760" s="187"/>
      <c r="AI760" s="187"/>
      <c r="AJ760" s="177"/>
    </row>
    <row r="761" spans="2:36" s="66" customFormat="1" ht="59.15" customHeight="1" x14ac:dyDescent="0.35">
      <c r="B761" s="177"/>
      <c r="C761" s="177"/>
      <c r="D761" s="177"/>
      <c r="E761" s="176"/>
      <c r="F761" s="176"/>
      <c r="G761" s="176"/>
      <c r="H761" s="177"/>
      <c r="I761" s="177"/>
      <c r="J761" s="12" t="s">
        <v>127</v>
      </c>
      <c r="K761" s="8" t="s">
        <v>128</v>
      </c>
      <c r="L761" s="8" t="s">
        <v>85</v>
      </c>
      <c r="M761" s="53">
        <v>200</v>
      </c>
      <c r="N761" s="187"/>
      <c r="O761" s="177"/>
      <c r="P761" s="177"/>
      <c r="Q761" s="177"/>
      <c r="R761" s="180"/>
      <c r="S761" s="180"/>
      <c r="T761" s="182"/>
      <c r="U761" s="182"/>
      <c r="V761" s="184"/>
      <c r="W761" s="185"/>
      <c r="X761" s="185"/>
      <c r="Y761" s="185"/>
      <c r="Z761" s="185"/>
      <c r="AA761" s="185"/>
      <c r="AB761" s="185"/>
      <c r="AC761" s="187"/>
      <c r="AD761" s="190"/>
      <c r="AE761" s="190"/>
      <c r="AF761" s="177"/>
      <c r="AG761" s="187"/>
      <c r="AH761" s="187"/>
      <c r="AI761" s="187"/>
      <c r="AJ761" s="177"/>
    </row>
    <row r="762" spans="2:36" s="66" customFormat="1" ht="132" customHeight="1" x14ac:dyDescent="0.35">
      <c r="B762" s="170" t="s">
        <v>505</v>
      </c>
      <c r="C762" s="214" t="s">
        <v>511</v>
      </c>
      <c r="D762" s="170" t="s">
        <v>106</v>
      </c>
      <c r="E762" s="174" t="s">
        <v>67</v>
      </c>
      <c r="F762" s="227" t="s">
        <v>134</v>
      </c>
      <c r="G762" s="174" t="s">
        <v>147</v>
      </c>
      <c r="H762" s="235" t="s">
        <v>70</v>
      </c>
      <c r="I762" s="235" t="s">
        <v>79</v>
      </c>
      <c r="J762" s="12" t="s">
        <v>215</v>
      </c>
      <c r="K762" s="8" t="s">
        <v>107</v>
      </c>
      <c r="L762" s="8" t="s">
        <v>86</v>
      </c>
      <c r="M762" s="8">
        <v>40</v>
      </c>
      <c r="N762" s="224" t="s">
        <v>108</v>
      </c>
      <c r="O762" s="170" t="s">
        <v>376</v>
      </c>
      <c r="P762" s="170" t="s">
        <v>75</v>
      </c>
      <c r="Q762" s="170" t="s">
        <v>76</v>
      </c>
      <c r="R762" s="228" t="s">
        <v>77</v>
      </c>
      <c r="S762" s="228" t="s">
        <v>109</v>
      </c>
      <c r="T762" s="207">
        <f>V762+Y762</f>
        <v>352381.87</v>
      </c>
      <c r="U762" s="207" t="s">
        <v>79</v>
      </c>
      <c r="V762" s="302">
        <v>299524.59000000003</v>
      </c>
      <c r="W762" s="185" t="s">
        <v>79</v>
      </c>
      <c r="X762" s="185" t="s">
        <v>79</v>
      </c>
      <c r="Y762" s="302">
        <v>52857.279999999999</v>
      </c>
      <c r="Z762" s="185" t="s">
        <v>98</v>
      </c>
      <c r="AA762" s="185" t="s">
        <v>79</v>
      </c>
      <c r="AB762" s="302">
        <v>28571.51</v>
      </c>
      <c r="AC762" s="213" t="s">
        <v>149</v>
      </c>
      <c r="AD762" s="274" t="s">
        <v>79</v>
      </c>
      <c r="AE762" s="274">
        <f>V762+Y762</f>
        <v>352381.87</v>
      </c>
      <c r="AF762" s="213" t="s">
        <v>79</v>
      </c>
      <c r="AG762" s="213" t="s">
        <v>33</v>
      </c>
      <c r="AH762" s="224" t="s">
        <v>178</v>
      </c>
      <c r="AI762" s="213" t="s">
        <v>161</v>
      </c>
      <c r="AJ762" s="213"/>
    </row>
    <row r="763" spans="2:36" s="66" customFormat="1" ht="86.15" customHeight="1" x14ac:dyDescent="0.35">
      <c r="B763" s="171"/>
      <c r="C763" s="307"/>
      <c r="D763" s="171"/>
      <c r="E763" s="175"/>
      <c r="F763" s="175"/>
      <c r="G763" s="175"/>
      <c r="H763" s="171"/>
      <c r="I763" s="171"/>
      <c r="J763" s="12" t="s">
        <v>111</v>
      </c>
      <c r="K763" s="8" t="s">
        <v>112</v>
      </c>
      <c r="L763" s="8" t="s">
        <v>85</v>
      </c>
      <c r="M763" s="8">
        <v>4</v>
      </c>
      <c r="N763" s="223"/>
      <c r="O763" s="171"/>
      <c r="P763" s="171"/>
      <c r="Q763" s="171"/>
      <c r="R763" s="229"/>
      <c r="S763" s="229"/>
      <c r="T763" s="208"/>
      <c r="U763" s="208"/>
      <c r="V763" s="303"/>
      <c r="W763" s="185"/>
      <c r="X763" s="185"/>
      <c r="Y763" s="303"/>
      <c r="Z763" s="185"/>
      <c r="AA763" s="185"/>
      <c r="AB763" s="303"/>
      <c r="AC763" s="223"/>
      <c r="AD763" s="188"/>
      <c r="AE763" s="188"/>
      <c r="AF763" s="171"/>
      <c r="AG763" s="223"/>
      <c r="AH763" s="223"/>
      <c r="AI763" s="223"/>
      <c r="AJ763" s="171"/>
    </row>
    <row r="764" spans="2:36" s="66" customFormat="1" ht="59.15" customHeight="1" x14ac:dyDescent="0.35">
      <c r="B764" s="172"/>
      <c r="C764" s="215"/>
      <c r="D764" s="172"/>
      <c r="E764" s="194"/>
      <c r="F764" s="194"/>
      <c r="G764" s="194"/>
      <c r="H764" s="172"/>
      <c r="I764" s="172"/>
      <c r="J764" s="12" t="s">
        <v>127</v>
      </c>
      <c r="K764" s="8" t="s">
        <v>128</v>
      </c>
      <c r="L764" s="8" t="s">
        <v>85</v>
      </c>
      <c r="M764" s="53">
        <v>163</v>
      </c>
      <c r="N764" s="186"/>
      <c r="O764" s="172"/>
      <c r="P764" s="172"/>
      <c r="Q764" s="172"/>
      <c r="R764" s="179"/>
      <c r="S764" s="179"/>
      <c r="T764" s="181"/>
      <c r="U764" s="181"/>
      <c r="V764" s="304"/>
      <c r="W764" s="185"/>
      <c r="X764" s="185"/>
      <c r="Y764" s="304"/>
      <c r="Z764" s="185"/>
      <c r="AA764" s="185"/>
      <c r="AB764" s="304"/>
      <c r="AC764" s="186"/>
      <c r="AD764" s="189"/>
      <c r="AE764" s="189"/>
      <c r="AF764" s="172"/>
      <c r="AG764" s="186"/>
      <c r="AH764" s="186"/>
      <c r="AI764" s="186"/>
      <c r="AJ764" s="172"/>
    </row>
    <row r="765" spans="2:36" s="66" customFormat="1" ht="132" customHeight="1" x14ac:dyDescent="0.35">
      <c r="B765" s="170" t="s">
        <v>506</v>
      </c>
      <c r="C765" s="214" t="s">
        <v>510</v>
      </c>
      <c r="D765" s="170" t="s">
        <v>106</v>
      </c>
      <c r="E765" s="174" t="s">
        <v>67</v>
      </c>
      <c r="F765" s="227" t="s">
        <v>134</v>
      </c>
      <c r="G765" s="174" t="s">
        <v>147</v>
      </c>
      <c r="H765" s="235" t="s">
        <v>70</v>
      </c>
      <c r="I765" s="235" t="s">
        <v>79</v>
      </c>
      <c r="J765" s="12" t="s">
        <v>215</v>
      </c>
      <c r="K765" s="8" t="s">
        <v>107</v>
      </c>
      <c r="L765" s="8" t="s">
        <v>86</v>
      </c>
      <c r="M765" s="8">
        <v>40</v>
      </c>
      <c r="N765" s="224" t="s">
        <v>108</v>
      </c>
      <c r="O765" s="170" t="s">
        <v>376</v>
      </c>
      <c r="P765" s="170" t="s">
        <v>75</v>
      </c>
      <c r="Q765" s="170" t="s">
        <v>76</v>
      </c>
      <c r="R765" s="228" t="s">
        <v>77</v>
      </c>
      <c r="S765" s="228" t="s">
        <v>109</v>
      </c>
      <c r="T765" s="207">
        <f>V765+Y765</f>
        <v>201160</v>
      </c>
      <c r="U765" s="207" t="s">
        <v>79</v>
      </c>
      <c r="V765" s="302">
        <v>170986</v>
      </c>
      <c r="W765" s="185" t="s">
        <v>79</v>
      </c>
      <c r="X765" s="185" t="s">
        <v>79</v>
      </c>
      <c r="Y765" s="302">
        <v>30174</v>
      </c>
      <c r="Z765" s="185" t="s">
        <v>98</v>
      </c>
      <c r="AA765" s="185" t="s">
        <v>79</v>
      </c>
      <c r="AB765" s="302">
        <v>16310.27027027027</v>
      </c>
      <c r="AC765" s="213" t="s">
        <v>149</v>
      </c>
      <c r="AD765" s="274" t="s">
        <v>79</v>
      </c>
      <c r="AE765" s="274">
        <f>V765+Y765</f>
        <v>201160</v>
      </c>
      <c r="AF765" s="213" t="s">
        <v>79</v>
      </c>
      <c r="AG765" s="213" t="s">
        <v>33</v>
      </c>
      <c r="AH765" s="209" t="s">
        <v>507</v>
      </c>
      <c r="AI765" s="209" t="s">
        <v>164</v>
      </c>
      <c r="AJ765" s="213"/>
    </row>
    <row r="766" spans="2:36" s="66" customFormat="1" ht="86.15" customHeight="1" x14ac:dyDescent="0.35">
      <c r="B766" s="171"/>
      <c r="C766" s="307"/>
      <c r="D766" s="171"/>
      <c r="E766" s="175"/>
      <c r="F766" s="175"/>
      <c r="G766" s="175"/>
      <c r="H766" s="171"/>
      <c r="I766" s="171"/>
      <c r="J766" s="12" t="s">
        <v>111</v>
      </c>
      <c r="K766" s="8" t="s">
        <v>112</v>
      </c>
      <c r="L766" s="8" t="s">
        <v>85</v>
      </c>
      <c r="M766" s="68">
        <v>2</v>
      </c>
      <c r="N766" s="223"/>
      <c r="O766" s="171"/>
      <c r="P766" s="171"/>
      <c r="Q766" s="171"/>
      <c r="R766" s="229"/>
      <c r="S766" s="229"/>
      <c r="T766" s="208"/>
      <c r="U766" s="208"/>
      <c r="V766" s="303"/>
      <c r="W766" s="185"/>
      <c r="X766" s="185"/>
      <c r="Y766" s="303"/>
      <c r="Z766" s="185"/>
      <c r="AA766" s="185"/>
      <c r="AB766" s="303"/>
      <c r="AC766" s="223"/>
      <c r="AD766" s="188"/>
      <c r="AE766" s="188"/>
      <c r="AF766" s="171"/>
      <c r="AG766" s="223"/>
      <c r="AH766" s="210"/>
      <c r="AI766" s="210"/>
      <c r="AJ766" s="171"/>
    </row>
    <row r="767" spans="2:36" s="66" customFormat="1" ht="59.15" customHeight="1" x14ac:dyDescent="0.35">
      <c r="B767" s="172"/>
      <c r="C767" s="215"/>
      <c r="D767" s="172"/>
      <c r="E767" s="194"/>
      <c r="F767" s="194"/>
      <c r="G767" s="194"/>
      <c r="H767" s="172"/>
      <c r="I767" s="172"/>
      <c r="J767" s="12" t="s">
        <v>127</v>
      </c>
      <c r="K767" s="8" t="s">
        <v>128</v>
      </c>
      <c r="L767" s="8" t="s">
        <v>85</v>
      </c>
      <c r="M767" s="68">
        <v>94</v>
      </c>
      <c r="N767" s="186"/>
      <c r="O767" s="172"/>
      <c r="P767" s="172"/>
      <c r="Q767" s="172"/>
      <c r="R767" s="179"/>
      <c r="S767" s="179"/>
      <c r="T767" s="181"/>
      <c r="U767" s="181"/>
      <c r="V767" s="304"/>
      <c r="W767" s="185"/>
      <c r="X767" s="185"/>
      <c r="Y767" s="304"/>
      <c r="Z767" s="185"/>
      <c r="AA767" s="185"/>
      <c r="AB767" s="304"/>
      <c r="AC767" s="186"/>
      <c r="AD767" s="189"/>
      <c r="AE767" s="189"/>
      <c r="AF767" s="172"/>
      <c r="AG767" s="186"/>
      <c r="AH767" s="211"/>
      <c r="AI767" s="211"/>
      <c r="AJ767" s="172"/>
    </row>
    <row r="768" spans="2:36" s="78" customFormat="1" ht="52" customHeight="1" x14ac:dyDescent="0.3">
      <c r="B768" s="177" t="s">
        <v>508</v>
      </c>
      <c r="C768" s="214" t="s">
        <v>509</v>
      </c>
      <c r="D768" s="177" t="s">
        <v>66</v>
      </c>
      <c r="E768" s="176" t="s">
        <v>67</v>
      </c>
      <c r="F768" s="176" t="s">
        <v>132</v>
      </c>
      <c r="G768" s="176" t="s">
        <v>69</v>
      </c>
      <c r="H768" s="177" t="s">
        <v>70</v>
      </c>
      <c r="I768" s="177" t="s">
        <v>79</v>
      </c>
      <c r="J768" s="12" t="s">
        <v>113</v>
      </c>
      <c r="K768" s="8" t="s">
        <v>114</v>
      </c>
      <c r="L768" s="8" t="s">
        <v>115</v>
      </c>
      <c r="M768" s="8">
        <v>3</v>
      </c>
      <c r="N768" s="187" t="s">
        <v>108</v>
      </c>
      <c r="O768" s="214" t="s">
        <v>376</v>
      </c>
      <c r="P768" s="177" t="s">
        <v>75</v>
      </c>
      <c r="Q768" s="177" t="s">
        <v>76</v>
      </c>
      <c r="R768" s="180" t="s">
        <v>77</v>
      </c>
      <c r="S768" s="180" t="s">
        <v>109</v>
      </c>
      <c r="T768" s="182">
        <f>V768+Y768</f>
        <v>227459.98</v>
      </c>
      <c r="U768" s="182" t="s">
        <v>98</v>
      </c>
      <c r="V768" s="271">
        <v>193340.98300000001</v>
      </c>
      <c r="W768" s="271" t="s">
        <v>98</v>
      </c>
      <c r="X768" s="271" t="s">
        <v>98</v>
      </c>
      <c r="Y768" s="271">
        <v>34118.997000000003</v>
      </c>
      <c r="Z768" s="271" t="s">
        <v>98</v>
      </c>
      <c r="AA768" s="271" t="s">
        <v>98</v>
      </c>
      <c r="AB768" s="271">
        <v>18442.701081081079</v>
      </c>
      <c r="AC768" s="187" t="s">
        <v>80</v>
      </c>
      <c r="AD768" s="190" t="s">
        <v>79</v>
      </c>
      <c r="AE768" s="190">
        <f>V768+Y768</f>
        <v>227459.98</v>
      </c>
      <c r="AF768" s="187" t="s">
        <v>79</v>
      </c>
      <c r="AG768" s="187" t="s">
        <v>33</v>
      </c>
      <c r="AH768" s="209" t="s">
        <v>257</v>
      </c>
      <c r="AI768" s="209" t="s">
        <v>261</v>
      </c>
      <c r="AJ768" s="187"/>
    </row>
    <row r="769" spans="2:36" s="78" customFormat="1" ht="52" x14ac:dyDescent="0.3">
      <c r="B769" s="177"/>
      <c r="C769" s="307"/>
      <c r="D769" s="177"/>
      <c r="E769" s="176"/>
      <c r="F769" s="176"/>
      <c r="G769" s="176"/>
      <c r="H769" s="177"/>
      <c r="I769" s="177"/>
      <c r="J769" s="12" t="s">
        <v>116</v>
      </c>
      <c r="K769" s="8" t="s">
        <v>117</v>
      </c>
      <c r="L769" s="8" t="s">
        <v>85</v>
      </c>
      <c r="M769" s="8">
        <v>2</v>
      </c>
      <c r="N769" s="187"/>
      <c r="O769" s="307"/>
      <c r="P769" s="177"/>
      <c r="Q769" s="177"/>
      <c r="R769" s="180"/>
      <c r="S769" s="180"/>
      <c r="T769" s="182"/>
      <c r="U769" s="182"/>
      <c r="V769" s="272"/>
      <c r="W769" s="272"/>
      <c r="X769" s="272"/>
      <c r="Y769" s="272"/>
      <c r="Z769" s="272"/>
      <c r="AA769" s="272"/>
      <c r="AB769" s="272"/>
      <c r="AC769" s="187"/>
      <c r="AD769" s="190"/>
      <c r="AE769" s="190"/>
      <c r="AF769" s="177"/>
      <c r="AG769" s="187"/>
      <c r="AH769" s="210"/>
      <c r="AI769" s="210"/>
      <c r="AJ769" s="177"/>
    </row>
    <row r="770" spans="2:36" s="78" customFormat="1" ht="39" x14ac:dyDescent="0.3">
      <c r="B770" s="177"/>
      <c r="C770" s="307"/>
      <c r="D770" s="177"/>
      <c r="E770" s="176"/>
      <c r="F770" s="176"/>
      <c r="G770" s="176"/>
      <c r="H770" s="177"/>
      <c r="I770" s="177"/>
      <c r="J770" s="12" t="s">
        <v>216</v>
      </c>
      <c r="K770" s="8" t="s">
        <v>118</v>
      </c>
      <c r="L770" s="8" t="s">
        <v>119</v>
      </c>
      <c r="M770" s="8">
        <v>2</v>
      </c>
      <c r="N770" s="187"/>
      <c r="O770" s="307"/>
      <c r="P770" s="177"/>
      <c r="Q770" s="177"/>
      <c r="R770" s="180"/>
      <c r="S770" s="180"/>
      <c r="T770" s="182"/>
      <c r="U770" s="182"/>
      <c r="V770" s="272"/>
      <c r="W770" s="272"/>
      <c r="X770" s="272"/>
      <c r="Y770" s="272"/>
      <c r="Z770" s="272"/>
      <c r="AA770" s="272"/>
      <c r="AB770" s="272"/>
      <c r="AC770" s="187"/>
      <c r="AD770" s="190"/>
      <c r="AE770" s="190"/>
      <c r="AF770" s="177"/>
      <c r="AG770" s="187"/>
      <c r="AH770" s="210"/>
      <c r="AI770" s="210"/>
      <c r="AJ770" s="177"/>
    </row>
    <row r="771" spans="2:36" s="78" customFormat="1" ht="26" x14ac:dyDescent="0.3">
      <c r="B771" s="177"/>
      <c r="C771" s="215"/>
      <c r="D771" s="177"/>
      <c r="E771" s="176"/>
      <c r="F771" s="176"/>
      <c r="G771" s="176"/>
      <c r="H771" s="177"/>
      <c r="I771" s="177"/>
      <c r="J771" s="12" t="s">
        <v>120</v>
      </c>
      <c r="K771" s="8" t="s">
        <v>121</v>
      </c>
      <c r="L771" s="8" t="s">
        <v>119</v>
      </c>
      <c r="M771" s="53">
        <v>2</v>
      </c>
      <c r="N771" s="187"/>
      <c r="O771" s="215"/>
      <c r="P771" s="177"/>
      <c r="Q771" s="177"/>
      <c r="R771" s="180"/>
      <c r="S771" s="180"/>
      <c r="T771" s="182"/>
      <c r="U771" s="182"/>
      <c r="V771" s="273"/>
      <c r="W771" s="273"/>
      <c r="X771" s="273"/>
      <c r="Y771" s="273"/>
      <c r="Z771" s="273"/>
      <c r="AA771" s="273"/>
      <c r="AB771" s="273"/>
      <c r="AC771" s="187"/>
      <c r="AD771" s="190"/>
      <c r="AE771" s="190"/>
      <c r="AF771" s="177"/>
      <c r="AG771" s="187"/>
      <c r="AH771" s="211"/>
      <c r="AI771" s="211"/>
      <c r="AJ771" s="177"/>
    </row>
    <row r="772" spans="2:36" s="66" customFormat="1" ht="117" customHeight="1" x14ac:dyDescent="0.35">
      <c r="B772" s="170" t="s">
        <v>512</v>
      </c>
      <c r="C772" s="214" t="s">
        <v>510</v>
      </c>
      <c r="D772" s="170" t="s">
        <v>106</v>
      </c>
      <c r="E772" s="174" t="s">
        <v>67</v>
      </c>
      <c r="F772" s="227" t="s">
        <v>134</v>
      </c>
      <c r="G772" s="174" t="s">
        <v>147</v>
      </c>
      <c r="H772" s="235" t="s">
        <v>70</v>
      </c>
      <c r="I772" s="235" t="s">
        <v>79</v>
      </c>
      <c r="J772" s="12" t="s">
        <v>215</v>
      </c>
      <c r="K772" s="8" t="s">
        <v>107</v>
      </c>
      <c r="L772" s="8" t="s">
        <v>86</v>
      </c>
      <c r="M772" s="8">
        <v>40</v>
      </c>
      <c r="N772" s="224" t="s">
        <v>108</v>
      </c>
      <c r="O772" s="170" t="s">
        <v>376</v>
      </c>
      <c r="P772" s="170" t="s">
        <v>75</v>
      </c>
      <c r="Q772" s="170" t="s">
        <v>76</v>
      </c>
      <c r="R772" s="228" t="s">
        <v>77</v>
      </c>
      <c r="S772" s="228" t="s">
        <v>109</v>
      </c>
      <c r="T772" s="207">
        <f>V772+Y772</f>
        <v>42800</v>
      </c>
      <c r="U772" s="207" t="s">
        <v>79</v>
      </c>
      <c r="V772" s="271">
        <v>36380</v>
      </c>
      <c r="W772" s="271" t="s">
        <v>98</v>
      </c>
      <c r="X772" s="271" t="s">
        <v>98</v>
      </c>
      <c r="Y772" s="271">
        <v>6420</v>
      </c>
      <c r="Z772" s="212" t="s">
        <v>98</v>
      </c>
      <c r="AA772" s="212" t="s">
        <v>98</v>
      </c>
      <c r="AB772" s="271">
        <v>3470.27027027027</v>
      </c>
      <c r="AC772" s="213" t="s">
        <v>149</v>
      </c>
      <c r="AD772" s="274" t="s">
        <v>79</v>
      </c>
      <c r="AE772" s="274">
        <f>V772+Y772</f>
        <v>42800</v>
      </c>
      <c r="AF772" s="213" t="s">
        <v>79</v>
      </c>
      <c r="AG772" s="213" t="s">
        <v>33</v>
      </c>
      <c r="AH772" s="209" t="s">
        <v>256</v>
      </c>
      <c r="AI772" s="209" t="s">
        <v>257</v>
      </c>
      <c r="AJ772" s="213"/>
    </row>
    <row r="773" spans="2:36" s="66" customFormat="1" ht="70.5" customHeight="1" x14ac:dyDescent="0.35">
      <c r="B773" s="171"/>
      <c r="C773" s="307"/>
      <c r="D773" s="171"/>
      <c r="E773" s="175"/>
      <c r="F773" s="175"/>
      <c r="G773" s="175"/>
      <c r="H773" s="171"/>
      <c r="I773" s="171"/>
      <c r="J773" s="12" t="s">
        <v>111</v>
      </c>
      <c r="K773" s="8" t="s">
        <v>112</v>
      </c>
      <c r="L773" s="8" t="s">
        <v>85</v>
      </c>
      <c r="M773" s="68">
        <v>1</v>
      </c>
      <c r="N773" s="223"/>
      <c r="O773" s="171"/>
      <c r="P773" s="171"/>
      <c r="Q773" s="171"/>
      <c r="R773" s="229"/>
      <c r="S773" s="229"/>
      <c r="T773" s="208"/>
      <c r="U773" s="208"/>
      <c r="V773" s="272"/>
      <c r="W773" s="272"/>
      <c r="X773" s="272"/>
      <c r="Y773" s="272"/>
      <c r="Z773" s="231"/>
      <c r="AA773" s="231"/>
      <c r="AB773" s="272"/>
      <c r="AC773" s="223"/>
      <c r="AD773" s="188"/>
      <c r="AE773" s="188"/>
      <c r="AF773" s="171"/>
      <c r="AG773" s="223"/>
      <c r="AH773" s="210"/>
      <c r="AI773" s="210"/>
      <c r="AJ773" s="171"/>
    </row>
    <row r="774" spans="2:36" s="66" customFormat="1" ht="59.15" customHeight="1" x14ac:dyDescent="0.35">
      <c r="B774" s="172"/>
      <c r="C774" s="215"/>
      <c r="D774" s="172"/>
      <c r="E774" s="194"/>
      <c r="F774" s="194"/>
      <c r="G774" s="194"/>
      <c r="H774" s="172"/>
      <c r="I774" s="172"/>
      <c r="J774" s="12" t="s">
        <v>127</v>
      </c>
      <c r="K774" s="8" t="s">
        <v>128</v>
      </c>
      <c r="L774" s="8" t="s">
        <v>85</v>
      </c>
      <c r="M774" s="68">
        <v>20</v>
      </c>
      <c r="N774" s="186"/>
      <c r="O774" s="172"/>
      <c r="P774" s="172"/>
      <c r="Q774" s="172"/>
      <c r="R774" s="179"/>
      <c r="S774" s="179"/>
      <c r="T774" s="181"/>
      <c r="U774" s="181"/>
      <c r="V774" s="273"/>
      <c r="W774" s="273"/>
      <c r="X774" s="273"/>
      <c r="Y774" s="273"/>
      <c r="Z774" s="184"/>
      <c r="AA774" s="184"/>
      <c r="AB774" s="273"/>
      <c r="AC774" s="186"/>
      <c r="AD774" s="189"/>
      <c r="AE774" s="189"/>
      <c r="AF774" s="172"/>
      <c r="AG774" s="186"/>
      <c r="AH774" s="211"/>
      <c r="AI774" s="211"/>
      <c r="AJ774" s="172"/>
    </row>
    <row r="775" spans="2:36" s="66" customFormat="1" ht="138.75" customHeight="1" x14ac:dyDescent="0.35">
      <c r="B775" s="170" t="s">
        <v>1004</v>
      </c>
      <c r="C775" s="214" t="s">
        <v>1005</v>
      </c>
      <c r="D775" s="170" t="s">
        <v>106</v>
      </c>
      <c r="E775" s="174" t="s">
        <v>67</v>
      </c>
      <c r="F775" s="227" t="s">
        <v>134</v>
      </c>
      <c r="G775" s="174" t="s">
        <v>147</v>
      </c>
      <c r="H775" s="235" t="s">
        <v>70</v>
      </c>
      <c r="I775" s="235" t="s">
        <v>79</v>
      </c>
      <c r="J775" s="12" t="s">
        <v>215</v>
      </c>
      <c r="K775" s="8" t="s">
        <v>107</v>
      </c>
      <c r="L775" s="8" t="s">
        <v>86</v>
      </c>
      <c r="M775" s="8">
        <v>40</v>
      </c>
      <c r="N775" s="224" t="s">
        <v>108</v>
      </c>
      <c r="O775" s="170" t="s">
        <v>376</v>
      </c>
      <c r="P775" s="170" t="s">
        <v>75</v>
      </c>
      <c r="Q775" s="170" t="s">
        <v>76</v>
      </c>
      <c r="R775" s="228" t="s">
        <v>77</v>
      </c>
      <c r="S775" s="228" t="s">
        <v>109</v>
      </c>
      <c r="T775" s="207">
        <f>V775+Y775</f>
        <v>176198.13</v>
      </c>
      <c r="U775" s="207" t="s">
        <v>79</v>
      </c>
      <c r="V775" s="302">
        <v>149768.41</v>
      </c>
      <c r="W775" s="185" t="s">
        <v>79</v>
      </c>
      <c r="X775" s="185" t="s">
        <v>79</v>
      </c>
      <c r="Y775" s="302">
        <v>26429.72</v>
      </c>
      <c r="Z775" s="185" t="s">
        <v>98</v>
      </c>
      <c r="AA775" s="185" t="s">
        <v>79</v>
      </c>
      <c r="AB775" s="302">
        <v>14286.34</v>
      </c>
      <c r="AC775" s="213" t="s">
        <v>149</v>
      </c>
      <c r="AD775" s="274" t="s">
        <v>79</v>
      </c>
      <c r="AE775" s="274">
        <f>V775+Y775</f>
        <v>176198.13</v>
      </c>
      <c r="AF775" s="213" t="s">
        <v>79</v>
      </c>
      <c r="AG775" s="213" t="s">
        <v>33</v>
      </c>
      <c r="AH775" s="299" t="s">
        <v>162</v>
      </c>
      <c r="AI775" s="299" t="s">
        <v>180</v>
      </c>
      <c r="AJ775" s="213"/>
    </row>
    <row r="776" spans="2:36" s="66" customFormat="1" ht="69" customHeight="1" x14ac:dyDescent="0.35">
      <c r="B776" s="171"/>
      <c r="C776" s="307"/>
      <c r="D776" s="171"/>
      <c r="E776" s="175"/>
      <c r="F776" s="175"/>
      <c r="G776" s="175"/>
      <c r="H776" s="171"/>
      <c r="I776" s="171"/>
      <c r="J776" s="12" t="s">
        <v>111</v>
      </c>
      <c r="K776" s="8" t="s">
        <v>112</v>
      </c>
      <c r="L776" s="8" t="s">
        <v>85</v>
      </c>
      <c r="M776" s="8">
        <v>2</v>
      </c>
      <c r="N776" s="223"/>
      <c r="O776" s="171"/>
      <c r="P776" s="171"/>
      <c r="Q776" s="171"/>
      <c r="R776" s="229"/>
      <c r="S776" s="229"/>
      <c r="T776" s="208"/>
      <c r="U776" s="208"/>
      <c r="V776" s="303"/>
      <c r="W776" s="185"/>
      <c r="X776" s="185"/>
      <c r="Y776" s="303"/>
      <c r="Z776" s="185"/>
      <c r="AA776" s="185"/>
      <c r="AB776" s="303"/>
      <c r="AC776" s="223"/>
      <c r="AD776" s="188"/>
      <c r="AE776" s="188"/>
      <c r="AF776" s="171"/>
      <c r="AG776" s="223"/>
      <c r="AH776" s="300"/>
      <c r="AI776" s="300"/>
      <c r="AJ776" s="171"/>
    </row>
    <row r="777" spans="2:36" s="66" customFormat="1" ht="59.15" customHeight="1" x14ac:dyDescent="0.35">
      <c r="B777" s="172"/>
      <c r="C777" s="215"/>
      <c r="D777" s="172"/>
      <c r="E777" s="194"/>
      <c r="F777" s="194"/>
      <c r="G777" s="194"/>
      <c r="H777" s="172"/>
      <c r="I777" s="172"/>
      <c r="J777" s="12" t="s">
        <v>127</v>
      </c>
      <c r="K777" s="8" t="s">
        <v>128</v>
      </c>
      <c r="L777" s="8" t="s">
        <v>85</v>
      </c>
      <c r="M777" s="53">
        <v>84</v>
      </c>
      <c r="N777" s="186"/>
      <c r="O777" s="172"/>
      <c r="P777" s="172"/>
      <c r="Q777" s="172"/>
      <c r="R777" s="179"/>
      <c r="S777" s="179"/>
      <c r="T777" s="181"/>
      <c r="U777" s="181"/>
      <c r="V777" s="304"/>
      <c r="W777" s="185"/>
      <c r="X777" s="185"/>
      <c r="Y777" s="304"/>
      <c r="Z777" s="185"/>
      <c r="AA777" s="185"/>
      <c r="AB777" s="304"/>
      <c r="AC777" s="186"/>
      <c r="AD777" s="189"/>
      <c r="AE777" s="189"/>
      <c r="AF777" s="172"/>
      <c r="AG777" s="186"/>
      <c r="AH777" s="301"/>
      <c r="AI777" s="301"/>
      <c r="AJ777" s="172"/>
    </row>
    <row r="778" spans="2:36" s="66" customFormat="1" ht="132" customHeight="1" x14ac:dyDescent="0.35">
      <c r="B778" s="170" t="s">
        <v>414</v>
      </c>
      <c r="C778" s="170" t="s">
        <v>413</v>
      </c>
      <c r="D778" s="170" t="s">
        <v>106</v>
      </c>
      <c r="E778" s="174" t="s">
        <v>67</v>
      </c>
      <c r="F778" s="227" t="s">
        <v>134</v>
      </c>
      <c r="G778" s="174" t="s">
        <v>147</v>
      </c>
      <c r="H778" s="235" t="s">
        <v>70</v>
      </c>
      <c r="I778" s="235" t="s">
        <v>79</v>
      </c>
      <c r="J778" s="12" t="s">
        <v>215</v>
      </c>
      <c r="K778" s="8" t="s">
        <v>107</v>
      </c>
      <c r="L778" s="8" t="s">
        <v>86</v>
      </c>
      <c r="M778" s="8">
        <v>40</v>
      </c>
      <c r="N778" s="224" t="s">
        <v>108</v>
      </c>
      <c r="O778" s="170" t="s">
        <v>869</v>
      </c>
      <c r="P778" s="170" t="s">
        <v>75</v>
      </c>
      <c r="Q778" s="170" t="s">
        <v>76</v>
      </c>
      <c r="R778" s="228" t="s">
        <v>77</v>
      </c>
      <c r="S778" s="228" t="s">
        <v>109</v>
      </c>
      <c r="T778" s="207">
        <f>V778+Y778</f>
        <v>63073.8</v>
      </c>
      <c r="U778" s="207">
        <f>+T778</f>
        <v>63073.8</v>
      </c>
      <c r="V778" s="212">
        <v>53612.73</v>
      </c>
      <c r="W778" s="212" t="s">
        <v>79</v>
      </c>
      <c r="X778" s="212" t="s">
        <v>79</v>
      </c>
      <c r="Y778" s="212">
        <v>9461.07</v>
      </c>
      <c r="Z778" s="212" t="s">
        <v>98</v>
      </c>
      <c r="AA778" s="212" t="s">
        <v>79</v>
      </c>
      <c r="AB778" s="212">
        <v>5482.49</v>
      </c>
      <c r="AC778" s="213" t="s">
        <v>149</v>
      </c>
      <c r="AD778" s="274" t="s">
        <v>79</v>
      </c>
      <c r="AE778" s="274">
        <f>V778+Y778</f>
        <v>63073.8</v>
      </c>
      <c r="AF778" s="213" t="s">
        <v>79</v>
      </c>
      <c r="AG778" s="213" t="s">
        <v>33</v>
      </c>
      <c r="AH778" s="224" t="s">
        <v>178</v>
      </c>
      <c r="AI778" s="213" t="s">
        <v>161</v>
      </c>
      <c r="AJ778" s="213"/>
    </row>
    <row r="779" spans="2:36" s="66" customFormat="1" ht="86.15" customHeight="1" x14ac:dyDescent="0.35">
      <c r="B779" s="171"/>
      <c r="C779" s="171"/>
      <c r="D779" s="171"/>
      <c r="E779" s="175"/>
      <c r="F779" s="175"/>
      <c r="G779" s="175"/>
      <c r="H779" s="171"/>
      <c r="I779" s="171"/>
      <c r="J779" s="12" t="s">
        <v>111</v>
      </c>
      <c r="K779" s="8" t="s">
        <v>112</v>
      </c>
      <c r="L779" s="8" t="s">
        <v>85</v>
      </c>
      <c r="M779" s="8">
        <v>1</v>
      </c>
      <c r="N779" s="223"/>
      <c r="O779" s="171"/>
      <c r="P779" s="171"/>
      <c r="Q779" s="171"/>
      <c r="R779" s="229"/>
      <c r="S779" s="229"/>
      <c r="T779" s="208"/>
      <c r="U779" s="208"/>
      <c r="V779" s="231"/>
      <c r="W779" s="231"/>
      <c r="X779" s="231"/>
      <c r="Y779" s="231"/>
      <c r="Z779" s="231"/>
      <c r="AA779" s="231"/>
      <c r="AB779" s="231"/>
      <c r="AC779" s="223"/>
      <c r="AD779" s="188"/>
      <c r="AE779" s="188"/>
      <c r="AF779" s="171"/>
      <c r="AG779" s="223"/>
      <c r="AH779" s="223"/>
      <c r="AI779" s="223"/>
      <c r="AJ779" s="171"/>
    </row>
    <row r="780" spans="2:36" s="66" customFormat="1" ht="59.15" customHeight="1" x14ac:dyDescent="0.35">
      <c r="B780" s="172"/>
      <c r="C780" s="172"/>
      <c r="D780" s="172"/>
      <c r="E780" s="194"/>
      <c r="F780" s="194"/>
      <c r="G780" s="194"/>
      <c r="H780" s="172"/>
      <c r="I780" s="172"/>
      <c r="J780" s="12" t="s">
        <v>127</v>
      </c>
      <c r="K780" s="8" t="s">
        <v>128</v>
      </c>
      <c r="L780" s="8" t="s">
        <v>85</v>
      </c>
      <c r="M780" s="53">
        <v>29</v>
      </c>
      <c r="N780" s="186"/>
      <c r="O780" s="172"/>
      <c r="P780" s="172"/>
      <c r="Q780" s="172"/>
      <c r="R780" s="179"/>
      <c r="S780" s="179"/>
      <c r="T780" s="181"/>
      <c r="U780" s="181"/>
      <c r="V780" s="184"/>
      <c r="W780" s="184"/>
      <c r="X780" s="184"/>
      <c r="Y780" s="184"/>
      <c r="Z780" s="184"/>
      <c r="AA780" s="184"/>
      <c r="AB780" s="184"/>
      <c r="AC780" s="186"/>
      <c r="AD780" s="189"/>
      <c r="AE780" s="189"/>
      <c r="AF780" s="172"/>
      <c r="AG780" s="186"/>
      <c r="AH780" s="186"/>
      <c r="AI780" s="186"/>
      <c r="AJ780" s="172"/>
    </row>
    <row r="781" spans="2:36" s="78" customFormat="1" ht="52" customHeight="1" x14ac:dyDescent="0.3">
      <c r="B781" s="177" t="s">
        <v>415</v>
      </c>
      <c r="C781" s="177" t="s">
        <v>416</v>
      </c>
      <c r="D781" s="177" t="s">
        <v>66</v>
      </c>
      <c r="E781" s="176" t="s">
        <v>67</v>
      </c>
      <c r="F781" s="176" t="s">
        <v>132</v>
      </c>
      <c r="G781" s="176" t="s">
        <v>69</v>
      </c>
      <c r="H781" s="177" t="s">
        <v>70</v>
      </c>
      <c r="I781" s="177" t="s">
        <v>79</v>
      </c>
      <c r="J781" s="12" t="s">
        <v>113</v>
      </c>
      <c r="K781" s="8" t="s">
        <v>114</v>
      </c>
      <c r="L781" s="8" t="s">
        <v>115</v>
      </c>
      <c r="M781" s="8">
        <v>1</v>
      </c>
      <c r="N781" s="187" t="s">
        <v>108</v>
      </c>
      <c r="O781" s="177" t="s">
        <v>1019</v>
      </c>
      <c r="P781" s="177" t="s">
        <v>75</v>
      </c>
      <c r="Q781" s="177" t="s">
        <v>76</v>
      </c>
      <c r="R781" s="180" t="s">
        <v>77</v>
      </c>
      <c r="S781" s="180" t="s">
        <v>109</v>
      </c>
      <c r="T781" s="182">
        <f>V781+Y781</f>
        <v>75970</v>
      </c>
      <c r="U781" s="182">
        <f>T781/M782</f>
        <v>75970</v>
      </c>
      <c r="V781" s="185">
        <v>64574.5</v>
      </c>
      <c r="W781" s="185" t="s">
        <v>79</v>
      </c>
      <c r="X781" s="185" t="s">
        <v>79</v>
      </c>
      <c r="Y781" s="185">
        <v>11395.5</v>
      </c>
      <c r="Z781" s="185" t="s">
        <v>79</v>
      </c>
      <c r="AA781" s="185" t="s">
        <v>79</v>
      </c>
      <c r="AB781" s="185">
        <v>6606.08</v>
      </c>
      <c r="AC781" s="187" t="s">
        <v>80</v>
      </c>
      <c r="AD781" s="190" t="s">
        <v>79</v>
      </c>
      <c r="AE781" s="190">
        <f>V781+Y781</f>
        <v>75970</v>
      </c>
      <c r="AF781" s="187" t="s">
        <v>79</v>
      </c>
      <c r="AG781" s="187" t="s">
        <v>33</v>
      </c>
      <c r="AH781" s="187" t="s">
        <v>161</v>
      </c>
      <c r="AI781" s="187" t="s">
        <v>162</v>
      </c>
      <c r="AJ781" s="187"/>
    </row>
    <row r="782" spans="2:36" s="78" customFormat="1" ht="52" x14ac:dyDescent="0.3">
      <c r="B782" s="177"/>
      <c r="C782" s="177"/>
      <c r="D782" s="177"/>
      <c r="E782" s="176"/>
      <c r="F782" s="176"/>
      <c r="G782" s="176"/>
      <c r="H782" s="177"/>
      <c r="I782" s="177"/>
      <c r="J782" s="12" t="s">
        <v>116</v>
      </c>
      <c r="K782" s="8" t="s">
        <v>117</v>
      </c>
      <c r="L782" s="8" t="s">
        <v>85</v>
      </c>
      <c r="M782" s="8">
        <v>1</v>
      </c>
      <c r="N782" s="187"/>
      <c r="O782" s="177"/>
      <c r="P782" s="177"/>
      <c r="Q782" s="177"/>
      <c r="R782" s="180"/>
      <c r="S782" s="180"/>
      <c r="T782" s="182"/>
      <c r="U782" s="182"/>
      <c r="V782" s="185"/>
      <c r="W782" s="185"/>
      <c r="X782" s="185"/>
      <c r="Y782" s="185"/>
      <c r="Z782" s="185"/>
      <c r="AA782" s="185"/>
      <c r="AB782" s="185"/>
      <c r="AC782" s="187"/>
      <c r="AD782" s="190"/>
      <c r="AE782" s="190"/>
      <c r="AF782" s="177"/>
      <c r="AG782" s="187"/>
      <c r="AH782" s="187"/>
      <c r="AI782" s="187"/>
      <c r="AJ782" s="177"/>
    </row>
    <row r="783" spans="2:36" s="78" customFormat="1" ht="39" x14ac:dyDescent="0.3">
      <c r="B783" s="177"/>
      <c r="C783" s="177"/>
      <c r="D783" s="177"/>
      <c r="E783" s="176"/>
      <c r="F783" s="176"/>
      <c r="G783" s="176"/>
      <c r="H783" s="177"/>
      <c r="I783" s="177"/>
      <c r="J783" s="12" t="s">
        <v>216</v>
      </c>
      <c r="K783" s="8" t="s">
        <v>118</v>
      </c>
      <c r="L783" s="8" t="s">
        <v>119</v>
      </c>
      <c r="M783" s="8">
        <v>1</v>
      </c>
      <c r="N783" s="187"/>
      <c r="O783" s="177"/>
      <c r="P783" s="177"/>
      <c r="Q783" s="177"/>
      <c r="R783" s="180"/>
      <c r="S783" s="180"/>
      <c r="T783" s="182"/>
      <c r="U783" s="182"/>
      <c r="V783" s="185"/>
      <c r="W783" s="185"/>
      <c r="X783" s="185"/>
      <c r="Y783" s="185"/>
      <c r="Z783" s="185"/>
      <c r="AA783" s="185"/>
      <c r="AB783" s="185"/>
      <c r="AC783" s="187"/>
      <c r="AD783" s="190"/>
      <c r="AE783" s="190"/>
      <c r="AF783" s="177"/>
      <c r="AG783" s="187"/>
      <c r="AH783" s="187"/>
      <c r="AI783" s="187"/>
      <c r="AJ783" s="177"/>
    </row>
    <row r="784" spans="2:36" s="78" customFormat="1" ht="44.5" customHeight="1" x14ac:dyDescent="0.3">
      <c r="B784" s="177"/>
      <c r="C784" s="177"/>
      <c r="D784" s="177"/>
      <c r="E784" s="176"/>
      <c r="F784" s="176"/>
      <c r="G784" s="176"/>
      <c r="H784" s="177"/>
      <c r="I784" s="177"/>
      <c r="J784" s="12" t="s">
        <v>120</v>
      </c>
      <c r="K784" s="8" t="s">
        <v>121</v>
      </c>
      <c r="L784" s="8" t="s">
        <v>119</v>
      </c>
      <c r="M784" s="8">
        <v>1</v>
      </c>
      <c r="N784" s="187"/>
      <c r="O784" s="177"/>
      <c r="P784" s="177"/>
      <c r="Q784" s="177"/>
      <c r="R784" s="180"/>
      <c r="S784" s="180"/>
      <c r="T784" s="182"/>
      <c r="U784" s="182"/>
      <c r="V784" s="185"/>
      <c r="W784" s="185"/>
      <c r="X784" s="185"/>
      <c r="Y784" s="185"/>
      <c r="Z784" s="185"/>
      <c r="AA784" s="185"/>
      <c r="AB784" s="185"/>
      <c r="AC784" s="187"/>
      <c r="AD784" s="190"/>
      <c r="AE784" s="190"/>
      <c r="AF784" s="177"/>
      <c r="AG784" s="187"/>
      <c r="AH784" s="187"/>
      <c r="AI784" s="187"/>
      <c r="AJ784" s="177"/>
    </row>
    <row r="785" spans="2:36" s="66" customFormat="1" ht="113.15" customHeight="1" x14ac:dyDescent="0.35">
      <c r="B785" s="177" t="s">
        <v>417</v>
      </c>
      <c r="C785" s="177" t="s">
        <v>418</v>
      </c>
      <c r="D785" s="177" t="s">
        <v>106</v>
      </c>
      <c r="E785" s="176" t="s">
        <v>67</v>
      </c>
      <c r="F785" s="176" t="s">
        <v>134</v>
      </c>
      <c r="G785" s="176" t="s">
        <v>147</v>
      </c>
      <c r="H785" s="177" t="s">
        <v>70</v>
      </c>
      <c r="I785" s="177" t="s">
        <v>79</v>
      </c>
      <c r="J785" s="290" t="s">
        <v>215</v>
      </c>
      <c r="K785" s="170" t="s">
        <v>107</v>
      </c>
      <c r="L785" s="170" t="s">
        <v>86</v>
      </c>
      <c r="M785" s="170">
        <v>40</v>
      </c>
      <c r="N785" s="187" t="s">
        <v>108</v>
      </c>
      <c r="O785" s="177" t="s">
        <v>869</v>
      </c>
      <c r="P785" s="177" t="s">
        <v>75</v>
      </c>
      <c r="Q785" s="177" t="s">
        <v>76</v>
      </c>
      <c r="R785" s="180" t="s">
        <v>77</v>
      </c>
      <c r="S785" s="180" t="s">
        <v>109</v>
      </c>
      <c r="T785" s="182">
        <f>V785+Y785</f>
        <v>154080</v>
      </c>
      <c r="U785" s="182">
        <f>T785/3</f>
        <v>51360</v>
      </c>
      <c r="V785" s="212">
        <v>130968</v>
      </c>
      <c r="W785" s="185" t="s">
        <v>79</v>
      </c>
      <c r="X785" s="185" t="s">
        <v>79</v>
      </c>
      <c r="Y785" s="185">
        <v>23112</v>
      </c>
      <c r="Z785" s="185" t="s">
        <v>98</v>
      </c>
      <c r="AA785" s="185" t="s">
        <v>79</v>
      </c>
      <c r="AB785" s="185">
        <v>13398.26</v>
      </c>
      <c r="AC785" s="187" t="s">
        <v>149</v>
      </c>
      <c r="AD785" s="190" t="s">
        <v>79</v>
      </c>
      <c r="AE785" s="190">
        <f>V785+Y785</f>
        <v>154080</v>
      </c>
      <c r="AF785" s="187" t="s">
        <v>79</v>
      </c>
      <c r="AG785" s="187" t="s">
        <v>33</v>
      </c>
      <c r="AH785" s="187" t="s">
        <v>291</v>
      </c>
      <c r="AI785" s="187" t="s">
        <v>165</v>
      </c>
      <c r="AJ785" s="187"/>
    </row>
    <row r="786" spans="2:36" s="66" customFormat="1" ht="25.5" customHeight="1" x14ac:dyDescent="0.35">
      <c r="B786" s="177"/>
      <c r="C786" s="177"/>
      <c r="D786" s="177"/>
      <c r="E786" s="176"/>
      <c r="F786" s="176"/>
      <c r="G786" s="176"/>
      <c r="H786" s="177"/>
      <c r="I786" s="177"/>
      <c r="J786" s="291"/>
      <c r="K786" s="172"/>
      <c r="L786" s="172"/>
      <c r="M786" s="172"/>
      <c r="N786" s="187"/>
      <c r="O786" s="177"/>
      <c r="P786" s="177"/>
      <c r="Q786" s="177"/>
      <c r="R786" s="180"/>
      <c r="S786" s="180"/>
      <c r="T786" s="182"/>
      <c r="U786" s="182"/>
      <c r="V786" s="231"/>
      <c r="W786" s="185"/>
      <c r="X786" s="185"/>
      <c r="Y786" s="185"/>
      <c r="Z786" s="185"/>
      <c r="AA786" s="185"/>
      <c r="AB786" s="185"/>
      <c r="AC786" s="187"/>
      <c r="AD786" s="190"/>
      <c r="AE786" s="190"/>
      <c r="AF786" s="177"/>
      <c r="AG786" s="187"/>
      <c r="AH786" s="187"/>
      <c r="AI786" s="187"/>
      <c r="AJ786" s="177"/>
    </row>
    <row r="787" spans="2:36" s="66" customFormat="1" ht="59.15" customHeight="1" x14ac:dyDescent="0.35">
      <c r="B787" s="177"/>
      <c r="C787" s="177"/>
      <c r="D787" s="177"/>
      <c r="E787" s="176"/>
      <c r="F787" s="176"/>
      <c r="G787" s="176"/>
      <c r="H787" s="177"/>
      <c r="I787" s="177"/>
      <c r="J787" s="12" t="s">
        <v>127</v>
      </c>
      <c r="K787" s="8" t="s">
        <v>128</v>
      </c>
      <c r="L787" s="8" t="s">
        <v>85</v>
      </c>
      <c r="M787" s="53">
        <v>72</v>
      </c>
      <c r="N787" s="187"/>
      <c r="O787" s="177"/>
      <c r="P787" s="177"/>
      <c r="Q787" s="177"/>
      <c r="R787" s="180"/>
      <c r="S787" s="180"/>
      <c r="T787" s="182"/>
      <c r="U787" s="182"/>
      <c r="V787" s="184"/>
      <c r="W787" s="185"/>
      <c r="X787" s="185"/>
      <c r="Y787" s="185"/>
      <c r="Z787" s="185"/>
      <c r="AA787" s="185"/>
      <c r="AB787" s="185"/>
      <c r="AC787" s="187"/>
      <c r="AD787" s="190"/>
      <c r="AE787" s="190"/>
      <c r="AF787" s="177"/>
      <c r="AG787" s="187"/>
      <c r="AH787" s="187"/>
      <c r="AI787" s="187"/>
      <c r="AJ787" s="177"/>
    </row>
    <row r="788" spans="2:36" s="66" customFormat="1" ht="132" customHeight="1" x14ac:dyDescent="0.35">
      <c r="B788" s="177" t="s">
        <v>419</v>
      </c>
      <c r="C788" s="177" t="s">
        <v>420</v>
      </c>
      <c r="D788" s="177" t="s">
        <v>106</v>
      </c>
      <c r="E788" s="176" t="s">
        <v>67</v>
      </c>
      <c r="F788" s="176" t="s">
        <v>134</v>
      </c>
      <c r="G788" s="176" t="s">
        <v>147</v>
      </c>
      <c r="H788" s="177" t="s">
        <v>70</v>
      </c>
      <c r="I788" s="177" t="s">
        <v>79</v>
      </c>
      <c r="J788" s="12" t="s">
        <v>215</v>
      </c>
      <c r="K788" s="8" t="s">
        <v>107</v>
      </c>
      <c r="L788" s="8" t="s">
        <v>86</v>
      </c>
      <c r="M788" s="8">
        <v>40</v>
      </c>
      <c r="N788" s="187" t="s">
        <v>108</v>
      </c>
      <c r="O788" s="177" t="s">
        <v>869</v>
      </c>
      <c r="P788" s="177" t="s">
        <v>75</v>
      </c>
      <c r="Q788" s="177" t="s">
        <v>76</v>
      </c>
      <c r="R788" s="180" t="s">
        <v>77</v>
      </c>
      <c r="S788" s="180" t="s">
        <v>109</v>
      </c>
      <c r="T788" s="182">
        <f>V788+Y788</f>
        <v>235400</v>
      </c>
      <c r="U788" s="182">
        <f>T788</f>
        <v>235400</v>
      </c>
      <c r="V788" s="212">
        <v>200090</v>
      </c>
      <c r="W788" s="185" t="s">
        <v>79</v>
      </c>
      <c r="X788" s="185" t="s">
        <v>79</v>
      </c>
      <c r="Y788" s="185">
        <v>35310</v>
      </c>
      <c r="Z788" s="185" t="s">
        <v>98</v>
      </c>
      <c r="AA788" s="185" t="s">
        <v>79</v>
      </c>
      <c r="AB788" s="185">
        <v>20469.580000000002</v>
      </c>
      <c r="AC788" s="187" t="s">
        <v>149</v>
      </c>
      <c r="AD788" s="190" t="s">
        <v>79</v>
      </c>
      <c r="AE788" s="190">
        <f>V788+Y788</f>
        <v>235400</v>
      </c>
      <c r="AF788" s="187" t="s">
        <v>79</v>
      </c>
      <c r="AG788" s="187" t="s">
        <v>33</v>
      </c>
      <c r="AH788" s="187" t="s">
        <v>164</v>
      </c>
      <c r="AI788" s="187" t="s">
        <v>165</v>
      </c>
      <c r="AJ788" s="187"/>
    </row>
    <row r="789" spans="2:36" s="66" customFormat="1" ht="86.15" customHeight="1" x14ac:dyDescent="0.35">
      <c r="B789" s="177"/>
      <c r="C789" s="177"/>
      <c r="D789" s="177"/>
      <c r="E789" s="176"/>
      <c r="F789" s="176"/>
      <c r="G789" s="176"/>
      <c r="H789" s="177"/>
      <c r="I789" s="177"/>
      <c r="J789" s="12" t="s">
        <v>111</v>
      </c>
      <c r="K789" s="8" t="s">
        <v>112</v>
      </c>
      <c r="L789" s="8" t="s">
        <v>85</v>
      </c>
      <c r="M789" s="8">
        <v>1</v>
      </c>
      <c r="N789" s="187"/>
      <c r="O789" s="177"/>
      <c r="P789" s="177"/>
      <c r="Q789" s="177"/>
      <c r="R789" s="180"/>
      <c r="S789" s="180"/>
      <c r="T789" s="182"/>
      <c r="U789" s="182"/>
      <c r="V789" s="231"/>
      <c r="W789" s="185"/>
      <c r="X789" s="185"/>
      <c r="Y789" s="185"/>
      <c r="Z789" s="185"/>
      <c r="AA789" s="185"/>
      <c r="AB789" s="185"/>
      <c r="AC789" s="187"/>
      <c r="AD789" s="190"/>
      <c r="AE789" s="190"/>
      <c r="AF789" s="177"/>
      <c r="AG789" s="187"/>
      <c r="AH789" s="187"/>
      <c r="AI789" s="187"/>
      <c r="AJ789" s="177"/>
    </row>
    <row r="790" spans="2:36" s="66" customFormat="1" ht="59.15" customHeight="1" x14ac:dyDescent="0.35">
      <c r="B790" s="177"/>
      <c r="C790" s="177"/>
      <c r="D790" s="177"/>
      <c r="E790" s="176"/>
      <c r="F790" s="176"/>
      <c r="G790" s="176"/>
      <c r="H790" s="177"/>
      <c r="I790" s="177"/>
      <c r="J790" s="12" t="s">
        <v>127</v>
      </c>
      <c r="K790" s="8" t="s">
        <v>128</v>
      </c>
      <c r="L790" s="8" t="s">
        <v>85</v>
      </c>
      <c r="M790" s="53">
        <v>110</v>
      </c>
      <c r="N790" s="187"/>
      <c r="O790" s="177"/>
      <c r="P790" s="177"/>
      <c r="Q790" s="177"/>
      <c r="R790" s="180"/>
      <c r="S790" s="180"/>
      <c r="T790" s="182"/>
      <c r="U790" s="182"/>
      <c r="V790" s="184"/>
      <c r="W790" s="185"/>
      <c r="X790" s="185"/>
      <c r="Y790" s="185"/>
      <c r="Z790" s="185"/>
      <c r="AA790" s="185"/>
      <c r="AB790" s="185"/>
      <c r="AC790" s="187"/>
      <c r="AD790" s="190"/>
      <c r="AE790" s="190"/>
      <c r="AF790" s="177"/>
      <c r="AG790" s="187"/>
      <c r="AH790" s="187"/>
      <c r="AI790" s="187"/>
      <c r="AJ790" s="177"/>
    </row>
    <row r="791" spans="2:36" s="66" customFormat="1" ht="131.5" customHeight="1" x14ac:dyDescent="0.35">
      <c r="B791" s="177" t="s">
        <v>421</v>
      </c>
      <c r="C791" s="177" t="s">
        <v>418</v>
      </c>
      <c r="D791" s="177" t="s">
        <v>106</v>
      </c>
      <c r="E791" s="176" t="s">
        <v>67</v>
      </c>
      <c r="F791" s="176" t="s">
        <v>134</v>
      </c>
      <c r="G791" s="176" t="s">
        <v>147</v>
      </c>
      <c r="H791" s="177" t="s">
        <v>70</v>
      </c>
      <c r="I791" s="177" t="s">
        <v>79</v>
      </c>
      <c r="J791" s="290" t="s">
        <v>215</v>
      </c>
      <c r="K791" s="170" t="s">
        <v>107</v>
      </c>
      <c r="L791" s="170" t="s">
        <v>86</v>
      </c>
      <c r="M791" s="170">
        <v>40</v>
      </c>
      <c r="N791" s="187" t="s">
        <v>108</v>
      </c>
      <c r="O791" s="177" t="s">
        <v>869</v>
      </c>
      <c r="P791" s="177" t="s">
        <v>75</v>
      </c>
      <c r="Q791" s="177" t="s">
        <v>76</v>
      </c>
      <c r="R791" s="180" t="s">
        <v>77</v>
      </c>
      <c r="S791" s="180" t="s">
        <v>109</v>
      </c>
      <c r="T791" s="182">
        <f>V791+Y791</f>
        <v>102720</v>
      </c>
      <c r="U791" s="182">
        <f>T791/2</f>
        <v>51360</v>
      </c>
      <c r="V791" s="212">
        <v>87312</v>
      </c>
      <c r="W791" s="185" t="s">
        <v>79</v>
      </c>
      <c r="X791" s="185" t="s">
        <v>79</v>
      </c>
      <c r="Y791" s="185">
        <v>15408</v>
      </c>
      <c r="Z791" s="185" t="s">
        <v>98</v>
      </c>
      <c r="AA791" s="185" t="s">
        <v>79</v>
      </c>
      <c r="AB791" s="185">
        <v>8932.17</v>
      </c>
      <c r="AC791" s="187" t="s">
        <v>149</v>
      </c>
      <c r="AD791" s="190" t="s">
        <v>79</v>
      </c>
      <c r="AE791" s="190">
        <f>V791+Y791</f>
        <v>102720</v>
      </c>
      <c r="AF791" s="187" t="s">
        <v>79</v>
      </c>
      <c r="AG791" s="187" t="s">
        <v>33</v>
      </c>
      <c r="AH791" s="187" t="s">
        <v>257</v>
      </c>
      <c r="AI791" s="187" t="s">
        <v>261</v>
      </c>
      <c r="AJ791" s="187"/>
    </row>
    <row r="792" spans="2:36" s="66" customFormat="1" ht="18" customHeight="1" x14ac:dyDescent="0.35">
      <c r="B792" s="177"/>
      <c r="C792" s="177"/>
      <c r="D792" s="177"/>
      <c r="E792" s="176"/>
      <c r="F792" s="176"/>
      <c r="G792" s="176"/>
      <c r="H792" s="177"/>
      <c r="I792" s="177"/>
      <c r="J792" s="291"/>
      <c r="K792" s="172"/>
      <c r="L792" s="172"/>
      <c r="M792" s="172"/>
      <c r="N792" s="187"/>
      <c r="O792" s="177"/>
      <c r="P792" s="177"/>
      <c r="Q792" s="177"/>
      <c r="R792" s="180"/>
      <c r="S792" s="180"/>
      <c r="T792" s="182"/>
      <c r="U792" s="182"/>
      <c r="V792" s="231"/>
      <c r="W792" s="185"/>
      <c r="X792" s="185"/>
      <c r="Y792" s="185"/>
      <c r="Z792" s="185"/>
      <c r="AA792" s="185"/>
      <c r="AB792" s="185"/>
      <c r="AC792" s="187"/>
      <c r="AD792" s="190"/>
      <c r="AE792" s="190"/>
      <c r="AF792" s="177"/>
      <c r="AG792" s="187"/>
      <c r="AH792" s="187"/>
      <c r="AI792" s="187"/>
      <c r="AJ792" s="177"/>
    </row>
    <row r="793" spans="2:36" s="66" customFormat="1" ht="59.15" customHeight="1" x14ac:dyDescent="0.35">
      <c r="B793" s="177"/>
      <c r="C793" s="177"/>
      <c r="D793" s="177"/>
      <c r="E793" s="176"/>
      <c r="F793" s="176"/>
      <c r="G793" s="176"/>
      <c r="H793" s="177"/>
      <c r="I793" s="177"/>
      <c r="J793" s="12" t="s">
        <v>127</v>
      </c>
      <c r="K793" s="8" t="s">
        <v>128</v>
      </c>
      <c r="L793" s="8" t="s">
        <v>85</v>
      </c>
      <c r="M793" s="53">
        <v>48</v>
      </c>
      <c r="N793" s="187"/>
      <c r="O793" s="177"/>
      <c r="P793" s="177"/>
      <c r="Q793" s="177"/>
      <c r="R793" s="180"/>
      <c r="S793" s="180"/>
      <c r="T793" s="182"/>
      <c r="U793" s="182"/>
      <c r="V793" s="184"/>
      <c r="W793" s="185"/>
      <c r="X793" s="185"/>
      <c r="Y793" s="185"/>
      <c r="Z793" s="185"/>
      <c r="AA793" s="185"/>
      <c r="AB793" s="185"/>
      <c r="AC793" s="187"/>
      <c r="AD793" s="190"/>
      <c r="AE793" s="190"/>
      <c r="AF793" s="177"/>
      <c r="AG793" s="187"/>
      <c r="AH793" s="187"/>
      <c r="AI793" s="187"/>
      <c r="AJ793" s="177"/>
    </row>
    <row r="794" spans="2:36" s="66" customFormat="1" ht="132" customHeight="1" x14ac:dyDescent="0.35">
      <c r="B794" s="177" t="s">
        <v>1030</v>
      </c>
      <c r="C794" s="245" t="s">
        <v>420</v>
      </c>
      <c r="D794" s="245" t="s">
        <v>106</v>
      </c>
      <c r="E794" s="283" t="s">
        <v>67</v>
      </c>
      <c r="F794" s="283" t="s">
        <v>134</v>
      </c>
      <c r="G794" s="283" t="s">
        <v>147</v>
      </c>
      <c r="H794" s="245" t="s">
        <v>70</v>
      </c>
      <c r="I794" s="245" t="s">
        <v>79</v>
      </c>
      <c r="J794" s="21" t="s">
        <v>215</v>
      </c>
      <c r="K794" s="29" t="s">
        <v>107</v>
      </c>
      <c r="L794" s="29" t="s">
        <v>86</v>
      </c>
      <c r="M794" s="29">
        <v>40</v>
      </c>
      <c r="N794" s="216" t="s">
        <v>108</v>
      </c>
      <c r="O794" s="245" t="s">
        <v>869</v>
      </c>
      <c r="P794" s="245" t="s">
        <v>75</v>
      </c>
      <c r="Q794" s="245" t="s">
        <v>76</v>
      </c>
      <c r="R794" s="284" t="s">
        <v>77</v>
      </c>
      <c r="S794" s="284" t="s">
        <v>109</v>
      </c>
      <c r="T794" s="220">
        <f>V794+Y794</f>
        <v>117700</v>
      </c>
      <c r="U794" s="220">
        <f>T794/M795</f>
        <v>117700</v>
      </c>
      <c r="V794" s="342">
        <v>100045</v>
      </c>
      <c r="W794" s="292" t="s">
        <v>79</v>
      </c>
      <c r="X794" s="292" t="s">
        <v>79</v>
      </c>
      <c r="Y794" s="292">
        <v>17655</v>
      </c>
      <c r="Z794" s="292" t="s">
        <v>98</v>
      </c>
      <c r="AA794" s="292" t="s">
        <v>79</v>
      </c>
      <c r="AB794" s="292">
        <v>10234.790000000001</v>
      </c>
      <c r="AC794" s="216" t="s">
        <v>149</v>
      </c>
      <c r="AD794" s="321" t="s">
        <v>79</v>
      </c>
      <c r="AE794" s="321">
        <f>V794+Y794</f>
        <v>117700</v>
      </c>
      <c r="AF794" s="216" t="s">
        <v>79</v>
      </c>
      <c r="AG794" s="216" t="s">
        <v>33</v>
      </c>
      <c r="AH794" s="216" t="s">
        <v>257</v>
      </c>
      <c r="AI794" s="216" t="s">
        <v>261</v>
      </c>
      <c r="AJ794" s="216"/>
    </row>
    <row r="795" spans="2:36" s="66" customFormat="1" ht="86.15" customHeight="1" x14ac:dyDescent="0.35">
      <c r="B795" s="177"/>
      <c r="C795" s="245"/>
      <c r="D795" s="245"/>
      <c r="E795" s="283"/>
      <c r="F795" s="283"/>
      <c r="G795" s="283"/>
      <c r="H795" s="245"/>
      <c r="I795" s="245"/>
      <c r="J795" s="21" t="s">
        <v>111</v>
      </c>
      <c r="K795" s="29" t="s">
        <v>112</v>
      </c>
      <c r="L795" s="29" t="s">
        <v>85</v>
      </c>
      <c r="M795" s="29">
        <v>1</v>
      </c>
      <c r="N795" s="216"/>
      <c r="O795" s="245"/>
      <c r="P795" s="245"/>
      <c r="Q795" s="245"/>
      <c r="R795" s="284"/>
      <c r="S795" s="284"/>
      <c r="T795" s="220"/>
      <c r="U795" s="220"/>
      <c r="V795" s="373"/>
      <c r="W795" s="292"/>
      <c r="X795" s="292"/>
      <c r="Y795" s="292"/>
      <c r="Z795" s="292"/>
      <c r="AA795" s="292"/>
      <c r="AB795" s="292"/>
      <c r="AC795" s="216"/>
      <c r="AD795" s="321"/>
      <c r="AE795" s="321"/>
      <c r="AF795" s="245"/>
      <c r="AG795" s="216"/>
      <c r="AH795" s="216"/>
      <c r="AI795" s="216"/>
      <c r="AJ795" s="245"/>
    </row>
    <row r="796" spans="2:36" s="66" customFormat="1" ht="59.15" customHeight="1" x14ac:dyDescent="0.35">
      <c r="B796" s="177"/>
      <c r="C796" s="245"/>
      <c r="D796" s="245"/>
      <c r="E796" s="283"/>
      <c r="F796" s="283"/>
      <c r="G796" s="283"/>
      <c r="H796" s="245"/>
      <c r="I796" s="245"/>
      <c r="J796" s="21" t="s">
        <v>127</v>
      </c>
      <c r="K796" s="29" t="s">
        <v>128</v>
      </c>
      <c r="L796" s="29" t="s">
        <v>85</v>
      </c>
      <c r="M796" s="61">
        <v>36</v>
      </c>
      <c r="N796" s="216"/>
      <c r="O796" s="245"/>
      <c r="P796" s="245"/>
      <c r="Q796" s="245"/>
      <c r="R796" s="284"/>
      <c r="S796" s="284"/>
      <c r="T796" s="220"/>
      <c r="U796" s="220"/>
      <c r="V796" s="374"/>
      <c r="W796" s="292"/>
      <c r="X796" s="292"/>
      <c r="Y796" s="292"/>
      <c r="Z796" s="292"/>
      <c r="AA796" s="292"/>
      <c r="AB796" s="292"/>
      <c r="AC796" s="216"/>
      <c r="AD796" s="321"/>
      <c r="AE796" s="321"/>
      <c r="AF796" s="245"/>
      <c r="AG796" s="216"/>
      <c r="AH796" s="216"/>
      <c r="AI796" s="216"/>
      <c r="AJ796" s="245"/>
    </row>
    <row r="797" spans="2:36" s="66" customFormat="1" ht="132" customHeight="1" x14ac:dyDescent="0.35">
      <c r="B797" s="177" t="s">
        <v>422</v>
      </c>
      <c r="C797" s="177" t="s">
        <v>423</v>
      </c>
      <c r="D797" s="177" t="s">
        <v>106</v>
      </c>
      <c r="E797" s="176" t="s">
        <v>67</v>
      </c>
      <c r="F797" s="176" t="s">
        <v>134</v>
      </c>
      <c r="G797" s="176" t="s">
        <v>147</v>
      </c>
      <c r="H797" s="177" t="s">
        <v>70</v>
      </c>
      <c r="I797" s="177" t="s">
        <v>79</v>
      </c>
      <c r="J797" s="12" t="s">
        <v>215</v>
      </c>
      <c r="K797" s="8" t="s">
        <v>107</v>
      </c>
      <c r="L797" s="8" t="s">
        <v>86</v>
      </c>
      <c r="M797" s="8">
        <v>40</v>
      </c>
      <c r="N797" s="187" t="s">
        <v>108</v>
      </c>
      <c r="O797" s="177" t="s">
        <v>869</v>
      </c>
      <c r="P797" s="177" t="s">
        <v>75</v>
      </c>
      <c r="Q797" s="177" t="s">
        <v>76</v>
      </c>
      <c r="R797" s="180" t="s">
        <v>77</v>
      </c>
      <c r="S797" s="180" t="s">
        <v>109</v>
      </c>
      <c r="T797" s="182">
        <f>V797+Y797</f>
        <v>120966.20000000001</v>
      </c>
      <c r="U797" s="182">
        <f>T797/M798</f>
        <v>120966.20000000001</v>
      </c>
      <c r="V797" s="212">
        <v>102821.27</v>
      </c>
      <c r="W797" s="185" t="s">
        <v>79</v>
      </c>
      <c r="X797" s="185" t="s">
        <v>79</v>
      </c>
      <c r="Y797" s="185">
        <v>18144.93</v>
      </c>
      <c r="Z797" s="185" t="s">
        <v>98</v>
      </c>
      <c r="AA797" s="185" t="s">
        <v>79</v>
      </c>
      <c r="AB797" s="185">
        <v>10518.8</v>
      </c>
      <c r="AC797" s="187" t="s">
        <v>149</v>
      </c>
      <c r="AD797" s="190" t="s">
        <v>79</v>
      </c>
      <c r="AE797" s="190">
        <f>V797+Y797</f>
        <v>120966.20000000001</v>
      </c>
      <c r="AF797" s="187" t="s">
        <v>79</v>
      </c>
      <c r="AG797" s="187" t="s">
        <v>33</v>
      </c>
      <c r="AH797" s="187" t="s">
        <v>424</v>
      </c>
      <c r="AI797" s="187" t="s">
        <v>425</v>
      </c>
      <c r="AJ797" s="187"/>
    </row>
    <row r="798" spans="2:36" s="66" customFormat="1" ht="86.15" customHeight="1" x14ac:dyDescent="0.35">
      <c r="B798" s="177"/>
      <c r="C798" s="177"/>
      <c r="D798" s="177"/>
      <c r="E798" s="176"/>
      <c r="F798" s="176"/>
      <c r="G798" s="176"/>
      <c r="H798" s="177"/>
      <c r="I798" s="177"/>
      <c r="J798" s="12" t="s">
        <v>111</v>
      </c>
      <c r="K798" s="8" t="s">
        <v>112</v>
      </c>
      <c r="L798" s="8" t="s">
        <v>85</v>
      </c>
      <c r="M798" s="8">
        <v>1</v>
      </c>
      <c r="N798" s="187"/>
      <c r="O798" s="177"/>
      <c r="P798" s="177"/>
      <c r="Q798" s="177"/>
      <c r="R798" s="180"/>
      <c r="S798" s="180"/>
      <c r="T798" s="182"/>
      <c r="U798" s="182"/>
      <c r="V798" s="231"/>
      <c r="W798" s="185"/>
      <c r="X798" s="185"/>
      <c r="Y798" s="185"/>
      <c r="Z798" s="185"/>
      <c r="AA798" s="185"/>
      <c r="AB798" s="185"/>
      <c r="AC798" s="187"/>
      <c r="AD798" s="190"/>
      <c r="AE798" s="190"/>
      <c r="AF798" s="177"/>
      <c r="AG798" s="187"/>
      <c r="AH798" s="187"/>
      <c r="AI798" s="187"/>
      <c r="AJ798" s="177"/>
    </row>
    <row r="799" spans="2:36" s="66" customFormat="1" ht="59.15" customHeight="1" x14ac:dyDescent="0.35">
      <c r="B799" s="177"/>
      <c r="C799" s="177"/>
      <c r="D799" s="177"/>
      <c r="E799" s="176"/>
      <c r="F799" s="176"/>
      <c r="G799" s="176"/>
      <c r="H799" s="177"/>
      <c r="I799" s="177"/>
      <c r="J799" s="12" t="s">
        <v>127</v>
      </c>
      <c r="K799" s="8" t="s">
        <v>128</v>
      </c>
      <c r="L799" s="8" t="s">
        <v>85</v>
      </c>
      <c r="M799" s="53">
        <v>57</v>
      </c>
      <c r="N799" s="187"/>
      <c r="O799" s="177"/>
      <c r="P799" s="177"/>
      <c r="Q799" s="177"/>
      <c r="R799" s="180"/>
      <c r="S799" s="180"/>
      <c r="T799" s="182"/>
      <c r="U799" s="182"/>
      <c r="V799" s="184"/>
      <c r="W799" s="185"/>
      <c r="X799" s="185"/>
      <c r="Y799" s="185"/>
      <c r="Z799" s="185"/>
      <c r="AA799" s="185"/>
      <c r="AB799" s="185"/>
      <c r="AC799" s="187"/>
      <c r="AD799" s="190"/>
      <c r="AE799" s="190"/>
      <c r="AF799" s="177"/>
      <c r="AG799" s="187"/>
      <c r="AH799" s="187"/>
      <c r="AI799" s="187"/>
      <c r="AJ799" s="177"/>
    </row>
    <row r="800" spans="2:36" s="78" customFormat="1" ht="52" customHeight="1" x14ac:dyDescent="0.3">
      <c r="B800" s="177" t="s">
        <v>1021</v>
      </c>
      <c r="C800" s="177" t="s">
        <v>416</v>
      </c>
      <c r="D800" s="177" t="s">
        <v>66</v>
      </c>
      <c r="E800" s="176" t="s">
        <v>67</v>
      </c>
      <c r="F800" s="176" t="s">
        <v>132</v>
      </c>
      <c r="G800" s="176" t="s">
        <v>69</v>
      </c>
      <c r="H800" s="177" t="s">
        <v>70</v>
      </c>
      <c r="I800" s="177" t="s">
        <v>79</v>
      </c>
      <c r="J800" s="12" t="s">
        <v>113</v>
      </c>
      <c r="K800" s="8" t="s">
        <v>114</v>
      </c>
      <c r="L800" s="8" t="s">
        <v>115</v>
      </c>
      <c r="M800" s="8">
        <v>2</v>
      </c>
      <c r="N800" s="187" t="s">
        <v>108</v>
      </c>
      <c r="O800" s="177" t="s">
        <v>1019</v>
      </c>
      <c r="P800" s="177" t="s">
        <v>75</v>
      </c>
      <c r="Q800" s="177" t="s">
        <v>76</v>
      </c>
      <c r="R800" s="180" t="s">
        <v>77</v>
      </c>
      <c r="S800" s="180" t="s">
        <v>109</v>
      </c>
      <c r="T800" s="182">
        <f>V800+Y800</f>
        <v>151940</v>
      </c>
      <c r="U800" s="182">
        <f>T800/M801</f>
        <v>75970</v>
      </c>
      <c r="V800" s="185">
        <v>129149</v>
      </c>
      <c r="W800" s="185" t="s">
        <v>79</v>
      </c>
      <c r="X800" s="185" t="s">
        <v>79</v>
      </c>
      <c r="Y800" s="185">
        <v>22791</v>
      </c>
      <c r="Z800" s="185" t="s">
        <v>79</v>
      </c>
      <c r="AA800" s="185" t="s">
        <v>79</v>
      </c>
      <c r="AB800" s="185">
        <v>13212.81</v>
      </c>
      <c r="AC800" s="187" t="s">
        <v>80</v>
      </c>
      <c r="AD800" s="190" t="s">
        <v>79</v>
      </c>
      <c r="AE800" s="190">
        <f>V800+Y800</f>
        <v>151940</v>
      </c>
      <c r="AF800" s="187" t="s">
        <v>79</v>
      </c>
      <c r="AG800" s="187" t="s">
        <v>33</v>
      </c>
      <c r="AH800" s="187" t="s">
        <v>164</v>
      </c>
      <c r="AI800" s="187" t="s">
        <v>165</v>
      </c>
      <c r="AJ800" s="187"/>
    </row>
    <row r="801" spans="2:36" s="78" customFormat="1" ht="52" x14ac:dyDescent="0.3">
      <c r="B801" s="177"/>
      <c r="C801" s="177"/>
      <c r="D801" s="177"/>
      <c r="E801" s="176"/>
      <c r="F801" s="176"/>
      <c r="G801" s="176"/>
      <c r="H801" s="177"/>
      <c r="I801" s="177"/>
      <c r="J801" s="12" t="s">
        <v>116</v>
      </c>
      <c r="K801" s="8" t="s">
        <v>117</v>
      </c>
      <c r="L801" s="8" t="s">
        <v>85</v>
      </c>
      <c r="M801" s="8">
        <v>2</v>
      </c>
      <c r="N801" s="187"/>
      <c r="O801" s="177"/>
      <c r="P801" s="177"/>
      <c r="Q801" s="177"/>
      <c r="R801" s="180"/>
      <c r="S801" s="180"/>
      <c r="T801" s="182"/>
      <c r="U801" s="182"/>
      <c r="V801" s="185"/>
      <c r="W801" s="185"/>
      <c r="X801" s="185"/>
      <c r="Y801" s="185"/>
      <c r="Z801" s="185"/>
      <c r="AA801" s="185"/>
      <c r="AB801" s="185"/>
      <c r="AC801" s="187"/>
      <c r="AD801" s="190"/>
      <c r="AE801" s="190"/>
      <c r="AF801" s="177"/>
      <c r="AG801" s="187"/>
      <c r="AH801" s="187"/>
      <c r="AI801" s="187"/>
      <c r="AJ801" s="177"/>
    </row>
    <row r="802" spans="2:36" s="78" customFormat="1" ht="39" x14ac:dyDescent="0.3">
      <c r="B802" s="177"/>
      <c r="C802" s="177"/>
      <c r="D802" s="177"/>
      <c r="E802" s="176"/>
      <c r="F802" s="176"/>
      <c r="G802" s="176"/>
      <c r="H802" s="177"/>
      <c r="I802" s="177"/>
      <c r="J802" s="12" t="s">
        <v>216</v>
      </c>
      <c r="K802" s="8" t="s">
        <v>118</v>
      </c>
      <c r="L802" s="8" t="s">
        <v>119</v>
      </c>
      <c r="M802" s="8">
        <v>2</v>
      </c>
      <c r="N802" s="187"/>
      <c r="O802" s="177"/>
      <c r="P802" s="177"/>
      <c r="Q802" s="177"/>
      <c r="R802" s="180"/>
      <c r="S802" s="180"/>
      <c r="T802" s="182"/>
      <c r="U802" s="182"/>
      <c r="V802" s="185"/>
      <c r="W802" s="185"/>
      <c r="X802" s="185"/>
      <c r="Y802" s="185"/>
      <c r="Z802" s="185"/>
      <c r="AA802" s="185"/>
      <c r="AB802" s="185"/>
      <c r="AC802" s="187"/>
      <c r="AD802" s="190"/>
      <c r="AE802" s="190"/>
      <c r="AF802" s="177"/>
      <c r="AG802" s="187"/>
      <c r="AH802" s="187"/>
      <c r="AI802" s="187"/>
      <c r="AJ802" s="177"/>
    </row>
    <row r="803" spans="2:36" s="78" customFormat="1" ht="44.5" customHeight="1" x14ac:dyDescent="0.3">
      <c r="B803" s="177"/>
      <c r="C803" s="177"/>
      <c r="D803" s="177"/>
      <c r="E803" s="176"/>
      <c r="F803" s="176"/>
      <c r="G803" s="176"/>
      <c r="H803" s="177"/>
      <c r="I803" s="177"/>
      <c r="J803" s="12" t="s">
        <v>120</v>
      </c>
      <c r="K803" s="8" t="s">
        <v>121</v>
      </c>
      <c r="L803" s="8" t="s">
        <v>119</v>
      </c>
      <c r="M803" s="8">
        <v>2</v>
      </c>
      <c r="N803" s="187"/>
      <c r="O803" s="177"/>
      <c r="P803" s="177"/>
      <c r="Q803" s="177"/>
      <c r="R803" s="180"/>
      <c r="S803" s="180"/>
      <c r="T803" s="182"/>
      <c r="U803" s="182"/>
      <c r="V803" s="185"/>
      <c r="W803" s="185"/>
      <c r="X803" s="185"/>
      <c r="Y803" s="185"/>
      <c r="Z803" s="185"/>
      <c r="AA803" s="185"/>
      <c r="AB803" s="185"/>
      <c r="AC803" s="187"/>
      <c r="AD803" s="190"/>
      <c r="AE803" s="190"/>
      <c r="AF803" s="177"/>
      <c r="AG803" s="187"/>
      <c r="AH803" s="187"/>
      <c r="AI803" s="187"/>
      <c r="AJ803" s="177"/>
    </row>
    <row r="804" spans="2:36" s="66" customFormat="1" ht="132" customHeight="1" x14ac:dyDescent="0.35">
      <c r="B804" s="170" t="s">
        <v>1020</v>
      </c>
      <c r="C804" s="170" t="s">
        <v>413</v>
      </c>
      <c r="D804" s="170" t="s">
        <v>106</v>
      </c>
      <c r="E804" s="174" t="s">
        <v>67</v>
      </c>
      <c r="F804" s="174" t="s">
        <v>134</v>
      </c>
      <c r="G804" s="174" t="s">
        <v>147</v>
      </c>
      <c r="H804" s="170" t="s">
        <v>70</v>
      </c>
      <c r="I804" s="170" t="s">
        <v>79</v>
      </c>
      <c r="J804" s="12" t="s">
        <v>215</v>
      </c>
      <c r="K804" s="8" t="s">
        <v>107</v>
      </c>
      <c r="L804" s="8" t="s">
        <v>86</v>
      </c>
      <c r="M804" s="8">
        <v>40</v>
      </c>
      <c r="N804" s="213" t="s">
        <v>108</v>
      </c>
      <c r="O804" s="170" t="s">
        <v>869</v>
      </c>
      <c r="P804" s="170" t="s">
        <v>75</v>
      </c>
      <c r="Q804" s="170" t="s">
        <v>76</v>
      </c>
      <c r="R804" s="228" t="s">
        <v>77</v>
      </c>
      <c r="S804" s="228" t="s">
        <v>109</v>
      </c>
      <c r="T804" s="207">
        <f>V804+Y804</f>
        <v>92020</v>
      </c>
      <c r="U804" s="207">
        <f>+T804</f>
        <v>92020</v>
      </c>
      <c r="V804" s="212">
        <v>78217</v>
      </c>
      <c r="W804" s="212" t="s">
        <v>79</v>
      </c>
      <c r="X804" s="212" t="s">
        <v>79</v>
      </c>
      <c r="Y804" s="212">
        <v>13803</v>
      </c>
      <c r="Z804" s="212" t="s">
        <v>98</v>
      </c>
      <c r="AA804" s="212" t="s">
        <v>79</v>
      </c>
      <c r="AB804" s="212">
        <v>8003.93</v>
      </c>
      <c r="AC804" s="213" t="s">
        <v>149</v>
      </c>
      <c r="AD804" s="274" t="s">
        <v>79</v>
      </c>
      <c r="AE804" s="274">
        <f>V804+Y804</f>
        <v>92020</v>
      </c>
      <c r="AF804" s="213" t="s">
        <v>79</v>
      </c>
      <c r="AG804" s="213" t="s">
        <v>33</v>
      </c>
      <c r="AH804" s="213" t="s">
        <v>257</v>
      </c>
      <c r="AI804" s="213" t="s">
        <v>261</v>
      </c>
      <c r="AJ804" s="213"/>
    </row>
    <row r="805" spans="2:36" s="66" customFormat="1" ht="86.15" customHeight="1" x14ac:dyDescent="0.35">
      <c r="B805" s="171"/>
      <c r="C805" s="171"/>
      <c r="D805" s="171"/>
      <c r="E805" s="175"/>
      <c r="F805" s="175"/>
      <c r="G805" s="175"/>
      <c r="H805" s="171"/>
      <c r="I805" s="171"/>
      <c r="J805" s="12" t="s">
        <v>111</v>
      </c>
      <c r="K805" s="8" t="s">
        <v>112</v>
      </c>
      <c r="L805" s="8" t="s">
        <v>85</v>
      </c>
      <c r="M805" s="8">
        <v>1</v>
      </c>
      <c r="N805" s="223"/>
      <c r="O805" s="171"/>
      <c r="P805" s="171"/>
      <c r="Q805" s="171"/>
      <c r="R805" s="229"/>
      <c r="S805" s="229"/>
      <c r="T805" s="208"/>
      <c r="U805" s="208"/>
      <c r="V805" s="231"/>
      <c r="W805" s="231"/>
      <c r="X805" s="231"/>
      <c r="Y805" s="231"/>
      <c r="Z805" s="231"/>
      <c r="AA805" s="231"/>
      <c r="AB805" s="231"/>
      <c r="AC805" s="223"/>
      <c r="AD805" s="188"/>
      <c r="AE805" s="188"/>
      <c r="AF805" s="223"/>
      <c r="AG805" s="223"/>
      <c r="AH805" s="223"/>
      <c r="AI805" s="223"/>
      <c r="AJ805" s="223"/>
    </row>
    <row r="806" spans="2:36" s="66" customFormat="1" ht="59.15" customHeight="1" x14ac:dyDescent="0.35">
      <c r="B806" s="172"/>
      <c r="C806" s="172"/>
      <c r="D806" s="172"/>
      <c r="E806" s="194"/>
      <c r="F806" s="194"/>
      <c r="G806" s="194"/>
      <c r="H806" s="172"/>
      <c r="I806" s="172"/>
      <c r="J806" s="12" t="s">
        <v>127</v>
      </c>
      <c r="K806" s="8" t="s">
        <v>128</v>
      </c>
      <c r="L806" s="8" t="s">
        <v>85</v>
      </c>
      <c r="M806" s="53">
        <v>43</v>
      </c>
      <c r="N806" s="186"/>
      <c r="O806" s="172"/>
      <c r="P806" s="172"/>
      <c r="Q806" s="172"/>
      <c r="R806" s="179"/>
      <c r="S806" s="179"/>
      <c r="T806" s="181"/>
      <c r="U806" s="181"/>
      <c r="V806" s="184"/>
      <c r="W806" s="184"/>
      <c r="X806" s="184"/>
      <c r="Y806" s="184"/>
      <c r="Z806" s="184"/>
      <c r="AA806" s="184"/>
      <c r="AB806" s="184"/>
      <c r="AC806" s="186"/>
      <c r="AD806" s="189"/>
      <c r="AE806" s="189"/>
      <c r="AF806" s="186"/>
      <c r="AG806" s="186"/>
      <c r="AH806" s="186"/>
      <c r="AI806" s="186"/>
      <c r="AJ806" s="186"/>
    </row>
    <row r="807" spans="2:36" s="78" customFormat="1" ht="52" customHeight="1" x14ac:dyDescent="0.3">
      <c r="B807" s="177" t="s">
        <v>287</v>
      </c>
      <c r="C807" s="177" t="s">
        <v>286</v>
      </c>
      <c r="D807" s="177" t="s">
        <v>66</v>
      </c>
      <c r="E807" s="176" t="s">
        <v>67</v>
      </c>
      <c r="F807" s="176" t="s">
        <v>132</v>
      </c>
      <c r="G807" s="176" t="s">
        <v>69</v>
      </c>
      <c r="H807" s="177" t="s">
        <v>70</v>
      </c>
      <c r="I807" s="177" t="s">
        <v>79</v>
      </c>
      <c r="J807" s="12" t="s">
        <v>113</v>
      </c>
      <c r="K807" s="8" t="s">
        <v>114</v>
      </c>
      <c r="L807" s="8" t="s">
        <v>115</v>
      </c>
      <c r="M807" s="8">
        <v>4</v>
      </c>
      <c r="N807" s="187" t="s">
        <v>108</v>
      </c>
      <c r="O807" s="177" t="s">
        <v>393</v>
      </c>
      <c r="P807" s="177" t="s">
        <v>75</v>
      </c>
      <c r="Q807" s="177" t="s">
        <v>76</v>
      </c>
      <c r="R807" s="180" t="s">
        <v>77</v>
      </c>
      <c r="S807" s="180" t="s">
        <v>109</v>
      </c>
      <c r="T807" s="182">
        <f>V807+Y807</f>
        <v>299600</v>
      </c>
      <c r="U807" s="182" t="s">
        <v>79</v>
      </c>
      <c r="V807" s="185">
        <v>254660</v>
      </c>
      <c r="W807" s="185" t="s">
        <v>79</v>
      </c>
      <c r="X807" s="185" t="s">
        <v>79</v>
      </c>
      <c r="Y807" s="185">
        <v>44940</v>
      </c>
      <c r="Z807" s="185" t="s">
        <v>79</v>
      </c>
      <c r="AA807" s="185" t="s">
        <v>79</v>
      </c>
      <c r="AB807" s="185">
        <v>33288.89</v>
      </c>
      <c r="AC807" s="187" t="s">
        <v>80</v>
      </c>
      <c r="AD807" s="190" t="s">
        <v>79</v>
      </c>
      <c r="AE807" s="190">
        <f>V807+Y807</f>
        <v>299600</v>
      </c>
      <c r="AF807" s="187" t="s">
        <v>79</v>
      </c>
      <c r="AG807" s="187" t="s">
        <v>33</v>
      </c>
      <c r="AH807" s="187" t="s">
        <v>150</v>
      </c>
      <c r="AI807" s="187" t="s">
        <v>161</v>
      </c>
      <c r="AJ807" s="187"/>
    </row>
    <row r="808" spans="2:36" s="78" customFormat="1" ht="52" x14ac:dyDescent="0.3">
      <c r="B808" s="177"/>
      <c r="C808" s="177"/>
      <c r="D808" s="177"/>
      <c r="E808" s="176"/>
      <c r="F808" s="176"/>
      <c r="G808" s="176"/>
      <c r="H808" s="177"/>
      <c r="I808" s="177"/>
      <c r="J808" s="12" t="s">
        <v>116</v>
      </c>
      <c r="K808" s="8" t="s">
        <v>117</v>
      </c>
      <c r="L808" s="8" t="s">
        <v>85</v>
      </c>
      <c r="M808" s="8">
        <v>2</v>
      </c>
      <c r="N808" s="187"/>
      <c r="O808" s="177"/>
      <c r="P808" s="177"/>
      <c r="Q808" s="177"/>
      <c r="R808" s="180"/>
      <c r="S808" s="180"/>
      <c r="T808" s="182"/>
      <c r="U808" s="182"/>
      <c r="V808" s="185"/>
      <c r="W808" s="185"/>
      <c r="X808" s="185"/>
      <c r="Y808" s="185"/>
      <c r="Z808" s="185"/>
      <c r="AA808" s="185"/>
      <c r="AB808" s="185"/>
      <c r="AC808" s="187"/>
      <c r="AD808" s="190"/>
      <c r="AE808" s="190"/>
      <c r="AF808" s="177"/>
      <c r="AG808" s="187"/>
      <c r="AH808" s="187"/>
      <c r="AI808" s="187"/>
      <c r="AJ808" s="177"/>
    </row>
    <row r="809" spans="2:36" s="78" customFormat="1" ht="39" x14ac:dyDescent="0.3">
      <c r="B809" s="177"/>
      <c r="C809" s="177"/>
      <c r="D809" s="177"/>
      <c r="E809" s="176"/>
      <c r="F809" s="176"/>
      <c r="G809" s="176"/>
      <c r="H809" s="177"/>
      <c r="I809" s="177"/>
      <c r="J809" s="12" t="s">
        <v>216</v>
      </c>
      <c r="K809" s="8" t="s">
        <v>118</v>
      </c>
      <c r="L809" s="8" t="s">
        <v>119</v>
      </c>
      <c r="M809" s="8">
        <v>2</v>
      </c>
      <c r="N809" s="187"/>
      <c r="O809" s="177"/>
      <c r="P809" s="177"/>
      <c r="Q809" s="177"/>
      <c r="R809" s="180"/>
      <c r="S809" s="180"/>
      <c r="T809" s="182"/>
      <c r="U809" s="182"/>
      <c r="V809" s="185"/>
      <c r="W809" s="185"/>
      <c r="X809" s="185"/>
      <c r="Y809" s="185"/>
      <c r="Z809" s="185"/>
      <c r="AA809" s="185"/>
      <c r="AB809" s="185"/>
      <c r="AC809" s="187"/>
      <c r="AD809" s="190"/>
      <c r="AE809" s="190"/>
      <c r="AF809" s="177"/>
      <c r="AG809" s="187"/>
      <c r="AH809" s="187"/>
      <c r="AI809" s="187"/>
      <c r="AJ809" s="177"/>
    </row>
    <row r="810" spans="2:36" s="78" customFormat="1" ht="26" x14ac:dyDescent="0.3">
      <c r="B810" s="177"/>
      <c r="C810" s="177"/>
      <c r="D810" s="177"/>
      <c r="E810" s="176"/>
      <c r="F810" s="176"/>
      <c r="G810" s="176"/>
      <c r="H810" s="177"/>
      <c r="I810" s="177"/>
      <c r="J810" s="12" t="s">
        <v>120</v>
      </c>
      <c r="K810" s="8" t="s">
        <v>121</v>
      </c>
      <c r="L810" s="8" t="s">
        <v>119</v>
      </c>
      <c r="M810" s="53">
        <v>2</v>
      </c>
      <c r="N810" s="187"/>
      <c r="O810" s="177"/>
      <c r="P810" s="177"/>
      <c r="Q810" s="177"/>
      <c r="R810" s="180"/>
      <c r="S810" s="180"/>
      <c r="T810" s="182"/>
      <c r="U810" s="182"/>
      <c r="V810" s="185"/>
      <c r="W810" s="185"/>
      <c r="X810" s="185"/>
      <c r="Y810" s="185"/>
      <c r="Z810" s="185"/>
      <c r="AA810" s="185"/>
      <c r="AB810" s="185"/>
      <c r="AC810" s="187"/>
      <c r="AD810" s="190"/>
      <c r="AE810" s="190"/>
      <c r="AF810" s="177"/>
      <c r="AG810" s="187"/>
      <c r="AH810" s="187"/>
      <c r="AI810" s="187"/>
      <c r="AJ810" s="177"/>
    </row>
    <row r="811" spans="2:36" s="66" customFormat="1" ht="132" customHeight="1" x14ac:dyDescent="0.35">
      <c r="B811" s="170" t="s">
        <v>1051</v>
      </c>
      <c r="C811" s="217" t="s">
        <v>288</v>
      </c>
      <c r="D811" s="217" t="s">
        <v>106</v>
      </c>
      <c r="E811" s="325" t="s">
        <v>67</v>
      </c>
      <c r="F811" s="461" t="s">
        <v>134</v>
      </c>
      <c r="G811" s="325" t="s">
        <v>147</v>
      </c>
      <c r="H811" s="456" t="s">
        <v>70</v>
      </c>
      <c r="I811" s="456" t="s">
        <v>79</v>
      </c>
      <c r="J811" s="21" t="s">
        <v>215</v>
      </c>
      <c r="K811" s="29" t="s">
        <v>107</v>
      </c>
      <c r="L811" s="29" t="s">
        <v>86</v>
      </c>
      <c r="M811" s="29">
        <v>40</v>
      </c>
      <c r="N811" s="396" t="s">
        <v>108</v>
      </c>
      <c r="O811" s="217" t="s">
        <v>383</v>
      </c>
      <c r="P811" s="217" t="s">
        <v>75</v>
      </c>
      <c r="Q811" s="217" t="s">
        <v>76</v>
      </c>
      <c r="R811" s="385" t="s">
        <v>77</v>
      </c>
      <c r="S811" s="385" t="s">
        <v>109</v>
      </c>
      <c r="T811" s="355">
        <f>V811+Y811</f>
        <v>147964.20000000001</v>
      </c>
      <c r="U811" s="355">
        <f>T811/M812</f>
        <v>147964.20000000001</v>
      </c>
      <c r="V811" s="342">
        <v>125769.57</v>
      </c>
      <c r="W811" s="342" t="s">
        <v>79</v>
      </c>
      <c r="X811" s="342" t="s">
        <v>79</v>
      </c>
      <c r="Y811" s="342">
        <v>22194.63</v>
      </c>
      <c r="Z811" s="342" t="s">
        <v>98</v>
      </c>
      <c r="AA811" s="342" t="s">
        <v>79</v>
      </c>
      <c r="AB811" s="342">
        <v>16440.47</v>
      </c>
      <c r="AC811" s="239" t="s">
        <v>149</v>
      </c>
      <c r="AD811" s="455" t="s">
        <v>79</v>
      </c>
      <c r="AE811" s="455">
        <f>V811+Y811</f>
        <v>147964.20000000001</v>
      </c>
      <c r="AF811" s="239" t="s">
        <v>79</v>
      </c>
      <c r="AG811" s="239" t="s">
        <v>33</v>
      </c>
      <c r="AH811" s="396" t="s">
        <v>150</v>
      </c>
      <c r="AI811" s="239" t="s">
        <v>161</v>
      </c>
      <c r="AJ811" s="239"/>
    </row>
    <row r="812" spans="2:36" s="66" customFormat="1" ht="86.15" customHeight="1" x14ac:dyDescent="0.35">
      <c r="B812" s="171"/>
      <c r="C812" s="218"/>
      <c r="D812" s="218"/>
      <c r="E812" s="326"/>
      <c r="F812" s="326"/>
      <c r="G812" s="326"/>
      <c r="H812" s="218"/>
      <c r="I812" s="218"/>
      <c r="J812" s="21" t="s">
        <v>111</v>
      </c>
      <c r="K812" s="29" t="s">
        <v>112</v>
      </c>
      <c r="L812" s="29" t="s">
        <v>85</v>
      </c>
      <c r="M812" s="29">
        <v>1</v>
      </c>
      <c r="N812" s="243"/>
      <c r="O812" s="218"/>
      <c r="P812" s="218"/>
      <c r="Q812" s="218"/>
      <c r="R812" s="386"/>
      <c r="S812" s="386"/>
      <c r="T812" s="383"/>
      <c r="U812" s="383"/>
      <c r="V812" s="373"/>
      <c r="W812" s="373"/>
      <c r="X812" s="373"/>
      <c r="Y812" s="373"/>
      <c r="Z812" s="373"/>
      <c r="AA812" s="373"/>
      <c r="AB812" s="373"/>
      <c r="AC812" s="243"/>
      <c r="AD812" s="391"/>
      <c r="AE812" s="391"/>
      <c r="AF812" s="218"/>
      <c r="AG812" s="243"/>
      <c r="AH812" s="243"/>
      <c r="AI812" s="243"/>
      <c r="AJ812" s="218"/>
    </row>
    <row r="813" spans="2:36" s="66" customFormat="1" ht="59.15" customHeight="1" x14ac:dyDescent="0.35">
      <c r="B813" s="172"/>
      <c r="C813" s="219"/>
      <c r="D813" s="219"/>
      <c r="E813" s="447"/>
      <c r="F813" s="447"/>
      <c r="G813" s="447"/>
      <c r="H813" s="219"/>
      <c r="I813" s="219"/>
      <c r="J813" s="21" t="s">
        <v>127</v>
      </c>
      <c r="K813" s="29" t="s">
        <v>128</v>
      </c>
      <c r="L813" s="29" t="s">
        <v>85</v>
      </c>
      <c r="M813" s="61">
        <v>70</v>
      </c>
      <c r="N813" s="244"/>
      <c r="O813" s="219"/>
      <c r="P813" s="219"/>
      <c r="Q813" s="219"/>
      <c r="R813" s="324"/>
      <c r="S813" s="324"/>
      <c r="T813" s="317"/>
      <c r="U813" s="317"/>
      <c r="V813" s="374"/>
      <c r="W813" s="374"/>
      <c r="X813" s="374"/>
      <c r="Y813" s="374"/>
      <c r="Z813" s="374"/>
      <c r="AA813" s="374"/>
      <c r="AB813" s="374"/>
      <c r="AC813" s="244"/>
      <c r="AD813" s="392"/>
      <c r="AE813" s="392"/>
      <c r="AF813" s="219"/>
      <c r="AG813" s="244"/>
      <c r="AH813" s="244"/>
      <c r="AI813" s="244"/>
      <c r="AJ813" s="219"/>
    </row>
    <row r="814" spans="2:36" s="66" customFormat="1" ht="132" customHeight="1" x14ac:dyDescent="0.35">
      <c r="B814" s="177" t="s">
        <v>289</v>
      </c>
      <c r="C814" s="177" t="s">
        <v>290</v>
      </c>
      <c r="D814" s="177" t="s">
        <v>106</v>
      </c>
      <c r="E814" s="176" t="s">
        <v>67</v>
      </c>
      <c r="F814" s="176" t="s">
        <v>134</v>
      </c>
      <c r="G814" s="176" t="s">
        <v>147</v>
      </c>
      <c r="H814" s="177" t="s">
        <v>70</v>
      </c>
      <c r="I814" s="177" t="s">
        <v>79</v>
      </c>
      <c r="J814" s="12" t="s">
        <v>215</v>
      </c>
      <c r="K814" s="8" t="s">
        <v>107</v>
      </c>
      <c r="L814" s="8" t="s">
        <v>86</v>
      </c>
      <c r="M814" s="8">
        <v>40</v>
      </c>
      <c r="N814" s="187" t="s">
        <v>108</v>
      </c>
      <c r="O814" s="177" t="s">
        <v>376</v>
      </c>
      <c r="P814" s="177" t="s">
        <v>75</v>
      </c>
      <c r="Q814" s="177" t="s">
        <v>76</v>
      </c>
      <c r="R814" s="180" t="s">
        <v>77</v>
      </c>
      <c r="S814" s="180" t="s">
        <v>109</v>
      </c>
      <c r="T814" s="182">
        <f>V814+Y814</f>
        <v>443892.60000000003</v>
      </c>
      <c r="U814" s="182" t="s">
        <v>98</v>
      </c>
      <c r="V814" s="212">
        <v>377308.71</v>
      </c>
      <c r="W814" s="185" t="s">
        <v>79</v>
      </c>
      <c r="X814" s="185" t="s">
        <v>79</v>
      </c>
      <c r="Y814" s="185">
        <v>66583.89</v>
      </c>
      <c r="Z814" s="185" t="s">
        <v>98</v>
      </c>
      <c r="AA814" s="185" t="s">
        <v>79</v>
      </c>
      <c r="AB814" s="185">
        <v>49321.4</v>
      </c>
      <c r="AC814" s="187" t="s">
        <v>149</v>
      </c>
      <c r="AD814" s="190" t="s">
        <v>79</v>
      </c>
      <c r="AE814" s="190">
        <f>V814+Y814</f>
        <v>443892.60000000003</v>
      </c>
      <c r="AF814" s="187" t="s">
        <v>79</v>
      </c>
      <c r="AG814" s="187" t="s">
        <v>33</v>
      </c>
      <c r="AH814" s="187" t="s">
        <v>165</v>
      </c>
      <c r="AI814" s="187" t="s">
        <v>183</v>
      </c>
      <c r="AJ814" s="187"/>
    </row>
    <row r="815" spans="2:36" s="66" customFormat="1" ht="86.15" customHeight="1" x14ac:dyDescent="0.35">
      <c r="B815" s="177"/>
      <c r="C815" s="177"/>
      <c r="D815" s="177"/>
      <c r="E815" s="176"/>
      <c r="F815" s="176"/>
      <c r="G815" s="176"/>
      <c r="H815" s="177"/>
      <c r="I815" s="177"/>
      <c r="J815" s="12" t="s">
        <v>111</v>
      </c>
      <c r="K815" s="8" t="s">
        <v>112</v>
      </c>
      <c r="L815" s="8" t="s">
        <v>85</v>
      </c>
      <c r="M815" s="8">
        <v>2</v>
      </c>
      <c r="N815" s="187"/>
      <c r="O815" s="177"/>
      <c r="P815" s="177"/>
      <c r="Q815" s="177"/>
      <c r="R815" s="180"/>
      <c r="S815" s="180"/>
      <c r="T815" s="182"/>
      <c r="U815" s="182"/>
      <c r="V815" s="231"/>
      <c r="W815" s="185"/>
      <c r="X815" s="185"/>
      <c r="Y815" s="185"/>
      <c r="Z815" s="185"/>
      <c r="AA815" s="185"/>
      <c r="AB815" s="185"/>
      <c r="AC815" s="187"/>
      <c r="AD815" s="190"/>
      <c r="AE815" s="190"/>
      <c r="AF815" s="177"/>
      <c r="AG815" s="187"/>
      <c r="AH815" s="187"/>
      <c r="AI815" s="187"/>
      <c r="AJ815" s="177"/>
    </row>
    <row r="816" spans="2:36" s="66" customFormat="1" ht="59.15" customHeight="1" x14ac:dyDescent="0.35">
      <c r="B816" s="177"/>
      <c r="C816" s="177"/>
      <c r="D816" s="177"/>
      <c r="E816" s="176"/>
      <c r="F816" s="176"/>
      <c r="G816" s="176"/>
      <c r="H816" s="177"/>
      <c r="I816" s="177"/>
      <c r="J816" s="12" t="s">
        <v>127</v>
      </c>
      <c r="K816" s="8" t="s">
        <v>128</v>
      </c>
      <c r="L816" s="8" t="s">
        <v>85</v>
      </c>
      <c r="M816" s="53">
        <v>210</v>
      </c>
      <c r="N816" s="187"/>
      <c r="O816" s="177"/>
      <c r="P816" s="177"/>
      <c r="Q816" s="177"/>
      <c r="R816" s="180"/>
      <c r="S816" s="180"/>
      <c r="T816" s="182"/>
      <c r="U816" s="182"/>
      <c r="V816" s="184"/>
      <c r="W816" s="185"/>
      <c r="X816" s="185"/>
      <c r="Y816" s="185"/>
      <c r="Z816" s="185"/>
      <c r="AA816" s="185"/>
      <c r="AB816" s="185"/>
      <c r="AC816" s="187"/>
      <c r="AD816" s="190"/>
      <c r="AE816" s="190"/>
      <c r="AF816" s="177"/>
      <c r="AG816" s="187"/>
      <c r="AH816" s="187"/>
      <c r="AI816" s="187"/>
      <c r="AJ816" s="177"/>
    </row>
    <row r="817" spans="2:36" s="66" customFormat="1" ht="132" customHeight="1" x14ac:dyDescent="0.35">
      <c r="B817" s="177" t="s">
        <v>292</v>
      </c>
      <c r="C817" s="177" t="s">
        <v>293</v>
      </c>
      <c r="D817" s="177" t="s">
        <v>106</v>
      </c>
      <c r="E817" s="176" t="s">
        <v>67</v>
      </c>
      <c r="F817" s="176" t="s">
        <v>134</v>
      </c>
      <c r="G817" s="176" t="s">
        <v>147</v>
      </c>
      <c r="H817" s="177" t="s">
        <v>70</v>
      </c>
      <c r="I817" s="177" t="s">
        <v>79</v>
      </c>
      <c r="J817" s="12" t="s">
        <v>215</v>
      </c>
      <c r="K817" s="8" t="s">
        <v>107</v>
      </c>
      <c r="L817" s="8" t="s">
        <v>86</v>
      </c>
      <c r="M817" s="8">
        <v>40</v>
      </c>
      <c r="N817" s="187" t="s">
        <v>108</v>
      </c>
      <c r="O817" s="177" t="s">
        <v>1050</v>
      </c>
      <c r="P817" s="177" t="s">
        <v>75</v>
      </c>
      <c r="Q817" s="177" t="s">
        <v>76</v>
      </c>
      <c r="R817" s="180" t="s">
        <v>77</v>
      </c>
      <c r="S817" s="180" t="s">
        <v>109</v>
      </c>
      <c r="T817" s="182">
        <f>V817+Y817</f>
        <v>256479</v>
      </c>
      <c r="U817" s="182" t="s">
        <v>98</v>
      </c>
      <c r="V817" s="212">
        <v>218007.15</v>
      </c>
      <c r="W817" s="185" t="s">
        <v>79</v>
      </c>
      <c r="X817" s="185" t="s">
        <v>79</v>
      </c>
      <c r="Y817" s="185">
        <v>38471.85</v>
      </c>
      <c r="Z817" s="185" t="s">
        <v>98</v>
      </c>
      <c r="AA817" s="185" t="s">
        <v>79</v>
      </c>
      <c r="AB817" s="185">
        <v>28497.67</v>
      </c>
      <c r="AC817" s="187" t="s">
        <v>149</v>
      </c>
      <c r="AD817" s="190" t="s">
        <v>79</v>
      </c>
      <c r="AE817" s="190">
        <f>V817+Y817</f>
        <v>256479</v>
      </c>
      <c r="AF817" s="187" t="s">
        <v>79</v>
      </c>
      <c r="AG817" s="187" t="s">
        <v>33</v>
      </c>
      <c r="AH817" s="187" t="s">
        <v>264</v>
      </c>
      <c r="AI817" s="187" t="s">
        <v>170</v>
      </c>
      <c r="AJ817" s="187"/>
    </row>
    <row r="818" spans="2:36" s="66" customFormat="1" ht="86.15" customHeight="1" x14ac:dyDescent="0.35">
      <c r="B818" s="177"/>
      <c r="C818" s="177"/>
      <c r="D818" s="177"/>
      <c r="E818" s="176"/>
      <c r="F818" s="176"/>
      <c r="G818" s="176"/>
      <c r="H818" s="177"/>
      <c r="I818" s="177"/>
      <c r="J818" s="12" t="s">
        <v>111</v>
      </c>
      <c r="K818" s="8" t="s">
        <v>112</v>
      </c>
      <c r="L818" s="8" t="s">
        <v>85</v>
      </c>
      <c r="M818" s="8">
        <v>1</v>
      </c>
      <c r="N818" s="187"/>
      <c r="O818" s="177"/>
      <c r="P818" s="177"/>
      <c r="Q818" s="177"/>
      <c r="R818" s="180"/>
      <c r="S818" s="180"/>
      <c r="T818" s="182"/>
      <c r="U818" s="182"/>
      <c r="V818" s="231"/>
      <c r="W818" s="185"/>
      <c r="X818" s="185"/>
      <c r="Y818" s="185"/>
      <c r="Z818" s="185"/>
      <c r="AA818" s="185"/>
      <c r="AB818" s="185"/>
      <c r="AC818" s="187"/>
      <c r="AD818" s="190"/>
      <c r="AE818" s="190"/>
      <c r="AF818" s="177"/>
      <c r="AG818" s="187"/>
      <c r="AH818" s="187"/>
      <c r="AI818" s="187"/>
      <c r="AJ818" s="177"/>
    </row>
    <row r="819" spans="2:36" s="66" customFormat="1" ht="59.15" customHeight="1" x14ac:dyDescent="0.35">
      <c r="B819" s="177"/>
      <c r="C819" s="177"/>
      <c r="D819" s="177"/>
      <c r="E819" s="176"/>
      <c r="F819" s="176"/>
      <c r="G819" s="176"/>
      <c r="H819" s="177"/>
      <c r="I819" s="177"/>
      <c r="J819" s="12" t="s">
        <v>127</v>
      </c>
      <c r="K819" s="8" t="s">
        <v>128</v>
      </c>
      <c r="L819" s="8" t="s">
        <v>85</v>
      </c>
      <c r="M819" s="53">
        <v>144</v>
      </c>
      <c r="N819" s="187"/>
      <c r="O819" s="177"/>
      <c r="P819" s="177"/>
      <c r="Q819" s="177"/>
      <c r="R819" s="180"/>
      <c r="S819" s="180"/>
      <c r="T819" s="182"/>
      <c r="U819" s="182"/>
      <c r="V819" s="184"/>
      <c r="W819" s="185"/>
      <c r="X819" s="185"/>
      <c r="Y819" s="185"/>
      <c r="Z819" s="185"/>
      <c r="AA819" s="185"/>
      <c r="AB819" s="185"/>
      <c r="AC819" s="187"/>
      <c r="AD819" s="190"/>
      <c r="AE819" s="190"/>
      <c r="AF819" s="177"/>
      <c r="AG819" s="187"/>
      <c r="AH819" s="187"/>
      <c r="AI819" s="187"/>
      <c r="AJ819" s="177"/>
    </row>
    <row r="820" spans="2:36" s="66" customFormat="1" ht="132" customHeight="1" x14ac:dyDescent="0.35">
      <c r="B820" s="245" t="s">
        <v>1053</v>
      </c>
      <c r="C820" s="245" t="s">
        <v>294</v>
      </c>
      <c r="D820" s="245" t="s">
        <v>106</v>
      </c>
      <c r="E820" s="283" t="s">
        <v>67</v>
      </c>
      <c r="F820" s="283" t="s">
        <v>134</v>
      </c>
      <c r="G820" s="283" t="s">
        <v>147</v>
      </c>
      <c r="H820" s="245" t="s">
        <v>70</v>
      </c>
      <c r="I820" s="245" t="s">
        <v>79</v>
      </c>
      <c r="J820" s="21" t="s">
        <v>215</v>
      </c>
      <c r="K820" s="29" t="s">
        <v>107</v>
      </c>
      <c r="L820" s="29" t="s">
        <v>86</v>
      </c>
      <c r="M820" s="29">
        <v>40</v>
      </c>
      <c r="N820" s="216" t="s">
        <v>108</v>
      </c>
      <c r="O820" s="245" t="s">
        <v>383</v>
      </c>
      <c r="P820" s="245" t="s">
        <v>75</v>
      </c>
      <c r="Q820" s="245" t="s">
        <v>76</v>
      </c>
      <c r="R820" s="284" t="s">
        <v>77</v>
      </c>
      <c r="S820" s="284" t="s">
        <v>109</v>
      </c>
      <c r="T820" s="220">
        <f>V820+Y820</f>
        <v>147964.20000000001</v>
      </c>
      <c r="U820" s="220">
        <f>T820</f>
        <v>147964.20000000001</v>
      </c>
      <c r="V820" s="342">
        <v>125769.57</v>
      </c>
      <c r="W820" s="292" t="s">
        <v>79</v>
      </c>
      <c r="X820" s="292" t="s">
        <v>79</v>
      </c>
      <c r="Y820" s="292">
        <v>22194.63</v>
      </c>
      <c r="Z820" s="292" t="s">
        <v>98</v>
      </c>
      <c r="AA820" s="292" t="s">
        <v>79</v>
      </c>
      <c r="AB820" s="292">
        <v>16440.47</v>
      </c>
      <c r="AC820" s="216" t="s">
        <v>149</v>
      </c>
      <c r="AD820" s="321" t="s">
        <v>79</v>
      </c>
      <c r="AE820" s="321">
        <f>V820+Y820</f>
        <v>147964.20000000001</v>
      </c>
      <c r="AF820" s="216" t="s">
        <v>79</v>
      </c>
      <c r="AG820" s="216" t="s">
        <v>33</v>
      </c>
      <c r="AH820" s="216" t="s">
        <v>264</v>
      </c>
      <c r="AI820" s="216" t="s">
        <v>170</v>
      </c>
      <c r="AJ820" s="216"/>
    </row>
    <row r="821" spans="2:36" s="66" customFormat="1" ht="86.15" customHeight="1" x14ac:dyDescent="0.35">
      <c r="B821" s="245"/>
      <c r="C821" s="245"/>
      <c r="D821" s="245"/>
      <c r="E821" s="283"/>
      <c r="F821" s="283"/>
      <c r="G821" s="283"/>
      <c r="H821" s="245"/>
      <c r="I821" s="245"/>
      <c r="J821" s="21" t="s">
        <v>111</v>
      </c>
      <c r="K821" s="29" t="s">
        <v>112</v>
      </c>
      <c r="L821" s="29" t="s">
        <v>85</v>
      </c>
      <c r="M821" s="29">
        <v>0</v>
      </c>
      <c r="N821" s="216"/>
      <c r="O821" s="245"/>
      <c r="P821" s="245"/>
      <c r="Q821" s="245"/>
      <c r="R821" s="284"/>
      <c r="S821" s="284"/>
      <c r="T821" s="220"/>
      <c r="U821" s="220"/>
      <c r="V821" s="373"/>
      <c r="W821" s="292"/>
      <c r="X821" s="292"/>
      <c r="Y821" s="292"/>
      <c r="Z821" s="292"/>
      <c r="AA821" s="292"/>
      <c r="AB821" s="292"/>
      <c r="AC821" s="216"/>
      <c r="AD821" s="321"/>
      <c r="AE821" s="321"/>
      <c r="AF821" s="245"/>
      <c r="AG821" s="216"/>
      <c r="AH821" s="216"/>
      <c r="AI821" s="216"/>
      <c r="AJ821" s="245"/>
    </row>
    <row r="822" spans="2:36" s="66" customFormat="1" ht="59.15" customHeight="1" x14ac:dyDescent="0.35">
      <c r="B822" s="245"/>
      <c r="C822" s="245"/>
      <c r="D822" s="245"/>
      <c r="E822" s="283"/>
      <c r="F822" s="283"/>
      <c r="G822" s="283"/>
      <c r="H822" s="245"/>
      <c r="I822" s="245"/>
      <c r="J822" s="21" t="s">
        <v>127</v>
      </c>
      <c r="K822" s="29" t="s">
        <v>128</v>
      </c>
      <c r="L822" s="29" t="s">
        <v>85</v>
      </c>
      <c r="M822" s="61">
        <v>70</v>
      </c>
      <c r="N822" s="216"/>
      <c r="O822" s="245"/>
      <c r="P822" s="245"/>
      <c r="Q822" s="245"/>
      <c r="R822" s="284"/>
      <c r="S822" s="284"/>
      <c r="T822" s="220"/>
      <c r="U822" s="220"/>
      <c r="V822" s="374"/>
      <c r="W822" s="292"/>
      <c r="X822" s="292"/>
      <c r="Y822" s="292"/>
      <c r="Z822" s="292"/>
      <c r="AA822" s="292"/>
      <c r="AB822" s="292"/>
      <c r="AC822" s="216"/>
      <c r="AD822" s="321"/>
      <c r="AE822" s="321"/>
      <c r="AF822" s="245"/>
      <c r="AG822" s="216"/>
      <c r="AH822" s="216"/>
      <c r="AI822" s="216"/>
      <c r="AJ822" s="245"/>
    </row>
    <row r="823" spans="2:36" s="66" customFormat="1" ht="132" customHeight="1" x14ac:dyDescent="0.35">
      <c r="B823" s="245" t="s">
        <v>1054</v>
      </c>
      <c r="C823" s="245" t="s">
        <v>295</v>
      </c>
      <c r="D823" s="245" t="s">
        <v>106</v>
      </c>
      <c r="E823" s="283" t="s">
        <v>67</v>
      </c>
      <c r="F823" s="283" t="s">
        <v>134</v>
      </c>
      <c r="G823" s="283" t="s">
        <v>147</v>
      </c>
      <c r="H823" s="245" t="s">
        <v>70</v>
      </c>
      <c r="I823" s="217" t="s">
        <v>79</v>
      </c>
      <c r="J823" s="57" t="s">
        <v>215</v>
      </c>
      <c r="K823" s="56" t="s">
        <v>107</v>
      </c>
      <c r="L823" s="56" t="s">
        <v>86</v>
      </c>
      <c r="M823" s="56">
        <v>40</v>
      </c>
      <c r="N823" s="239" t="s">
        <v>108</v>
      </c>
      <c r="O823" s="217" t="s">
        <v>518</v>
      </c>
      <c r="P823" s="245" t="s">
        <v>75</v>
      </c>
      <c r="Q823" s="245" t="s">
        <v>76</v>
      </c>
      <c r="R823" s="284" t="s">
        <v>77</v>
      </c>
      <c r="S823" s="385" t="s">
        <v>109</v>
      </c>
      <c r="T823" s="355">
        <f>V823+Y823</f>
        <v>170986</v>
      </c>
      <c r="U823" s="355" t="s">
        <v>79</v>
      </c>
      <c r="V823" s="342">
        <v>145338.1</v>
      </c>
      <c r="W823" s="342" t="s">
        <v>79</v>
      </c>
      <c r="X823" s="342" t="s">
        <v>79</v>
      </c>
      <c r="Y823" s="342">
        <v>25647.9</v>
      </c>
      <c r="Z823" s="342" t="s">
        <v>98</v>
      </c>
      <c r="AA823" s="342" t="s">
        <v>79</v>
      </c>
      <c r="AB823" s="342">
        <v>18998.45</v>
      </c>
      <c r="AC823" s="239" t="s">
        <v>149</v>
      </c>
      <c r="AD823" s="455" t="s">
        <v>79</v>
      </c>
      <c r="AE823" s="455">
        <f>V823+Y823</f>
        <v>170986</v>
      </c>
      <c r="AF823" s="239" t="s">
        <v>79</v>
      </c>
      <c r="AG823" s="239" t="s">
        <v>33</v>
      </c>
      <c r="AH823" s="239" t="s">
        <v>264</v>
      </c>
      <c r="AI823" s="239" t="s">
        <v>170</v>
      </c>
      <c r="AJ823" s="239"/>
    </row>
    <row r="824" spans="2:36" s="66" customFormat="1" ht="86.15" customHeight="1" x14ac:dyDescent="0.35">
      <c r="B824" s="245"/>
      <c r="C824" s="245"/>
      <c r="D824" s="245"/>
      <c r="E824" s="283"/>
      <c r="F824" s="283"/>
      <c r="G824" s="283"/>
      <c r="H824" s="245"/>
      <c r="I824" s="245"/>
      <c r="J824" s="21" t="s">
        <v>111</v>
      </c>
      <c r="K824" s="29" t="s">
        <v>112</v>
      </c>
      <c r="L824" s="29" t="s">
        <v>85</v>
      </c>
      <c r="M824" s="29">
        <v>1</v>
      </c>
      <c r="N824" s="216"/>
      <c r="O824" s="245"/>
      <c r="P824" s="245"/>
      <c r="Q824" s="245"/>
      <c r="R824" s="284"/>
      <c r="S824" s="284"/>
      <c r="T824" s="220"/>
      <c r="U824" s="220"/>
      <c r="V824" s="292"/>
      <c r="W824" s="292"/>
      <c r="X824" s="292"/>
      <c r="Y824" s="292"/>
      <c r="Z824" s="292"/>
      <c r="AA824" s="292"/>
      <c r="AB824" s="292"/>
      <c r="AC824" s="216"/>
      <c r="AD824" s="321"/>
      <c r="AE824" s="321"/>
      <c r="AF824" s="245"/>
      <c r="AG824" s="216"/>
      <c r="AH824" s="216"/>
      <c r="AI824" s="216"/>
      <c r="AJ824" s="245"/>
    </row>
    <row r="825" spans="2:36" s="66" customFormat="1" ht="59.15" customHeight="1" x14ac:dyDescent="0.35">
      <c r="B825" s="245"/>
      <c r="C825" s="245"/>
      <c r="D825" s="245"/>
      <c r="E825" s="283"/>
      <c r="F825" s="283"/>
      <c r="G825" s="283"/>
      <c r="H825" s="217"/>
      <c r="I825" s="245"/>
      <c r="J825" s="21" t="s">
        <v>127</v>
      </c>
      <c r="K825" s="29" t="s">
        <v>128</v>
      </c>
      <c r="L825" s="29" t="s">
        <v>85</v>
      </c>
      <c r="M825" s="61">
        <v>95</v>
      </c>
      <c r="N825" s="216"/>
      <c r="O825" s="245"/>
      <c r="P825" s="217"/>
      <c r="Q825" s="217"/>
      <c r="R825" s="385"/>
      <c r="S825" s="284"/>
      <c r="T825" s="220"/>
      <c r="U825" s="220"/>
      <c r="V825" s="292"/>
      <c r="W825" s="292"/>
      <c r="X825" s="292"/>
      <c r="Y825" s="292"/>
      <c r="Z825" s="292"/>
      <c r="AA825" s="292"/>
      <c r="AB825" s="292"/>
      <c r="AC825" s="216"/>
      <c r="AD825" s="321"/>
      <c r="AE825" s="321"/>
      <c r="AF825" s="245"/>
      <c r="AG825" s="216"/>
      <c r="AH825" s="216"/>
      <c r="AI825" s="216"/>
      <c r="AJ825" s="245"/>
    </row>
    <row r="826" spans="2:36" s="78" customFormat="1" ht="52" customHeight="1" x14ac:dyDescent="0.3">
      <c r="B826" s="177" t="s">
        <v>1052</v>
      </c>
      <c r="C826" s="177" t="s">
        <v>286</v>
      </c>
      <c r="D826" s="177" t="s">
        <v>66</v>
      </c>
      <c r="E826" s="176" t="s">
        <v>67</v>
      </c>
      <c r="F826" s="176" t="s">
        <v>132</v>
      </c>
      <c r="G826" s="176" t="s">
        <v>69</v>
      </c>
      <c r="H826" s="177" t="s">
        <v>70</v>
      </c>
      <c r="I826" s="177" t="s">
        <v>79</v>
      </c>
      <c r="J826" s="12" t="s">
        <v>113</v>
      </c>
      <c r="K826" s="8" t="s">
        <v>114</v>
      </c>
      <c r="L826" s="8" t="s">
        <v>115</v>
      </c>
      <c r="M826" s="8">
        <v>2</v>
      </c>
      <c r="N826" s="187" t="s">
        <v>108</v>
      </c>
      <c r="O826" s="177" t="s">
        <v>1055</v>
      </c>
      <c r="P826" s="177" t="s">
        <v>75</v>
      </c>
      <c r="Q826" s="177" t="s">
        <v>76</v>
      </c>
      <c r="R826" s="180" t="s">
        <v>77</v>
      </c>
      <c r="S826" s="180" t="s">
        <v>109</v>
      </c>
      <c r="T826" s="182">
        <f>V826+Y826</f>
        <v>149800</v>
      </c>
      <c r="U826" s="182" t="s">
        <v>79</v>
      </c>
      <c r="V826" s="185">
        <v>127330</v>
      </c>
      <c r="W826" s="185" t="s">
        <v>79</v>
      </c>
      <c r="X826" s="185" t="s">
        <v>79</v>
      </c>
      <c r="Y826" s="185">
        <v>22470</v>
      </c>
      <c r="Z826" s="185" t="s">
        <v>79</v>
      </c>
      <c r="AA826" s="185" t="s">
        <v>79</v>
      </c>
      <c r="AB826" s="185">
        <v>16644.45</v>
      </c>
      <c r="AC826" s="187" t="s">
        <v>80</v>
      </c>
      <c r="AD826" s="190" t="s">
        <v>79</v>
      </c>
      <c r="AE826" s="190">
        <f>V826+Y826</f>
        <v>149800</v>
      </c>
      <c r="AF826" s="187" t="s">
        <v>79</v>
      </c>
      <c r="AG826" s="187" t="s">
        <v>33</v>
      </c>
      <c r="AH826" s="187" t="s">
        <v>165</v>
      </c>
      <c r="AI826" s="187" t="s">
        <v>183</v>
      </c>
      <c r="AJ826" s="187"/>
    </row>
    <row r="827" spans="2:36" s="78" customFormat="1" ht="52" x14ac:dyDescent="0.3">
      <c r="B827" s="177"/>
      <c r="C827" s="177"/>
      <c r="D827" s="177"/>
      <c r="E827" s="176"/>
      <c r="F827" s="176"/>
      <c r="G827" s="176"/>
      <c r="H827" s="177"/>
      <c r="I827" s="177"/>
      <c r="J827" s="12" t="s">
        <v>116</v>
      </c>
      <c r="K827" s="8" t="s">
        <v>117</v>
      </c>
      <c r="L827" s="8" t="s">
        <v>85</v>
      </c>
      <c r="M827" s="8">
        <v>1</v>
      </c>
      <c r="N827" s="187"/>
      <c r="O827" s="177"/>
      <c r="P827" s="177"/>
      <c r="Q827" s="177"/>
      <c r="R827" s="180"/>
      <c r="S827" s="180"/>
      <c r="T827" s="182"/>
      <c r="U827" s="182"/>
      <c r="V827" s="185"/>
      <c r="W827" s="185"/>
      <c r="X827" s="185"/>
      <c r="Y827" s="185"/>
      <c r="Z827" s="185"/>
      <c r="AA827" s="185"/>
      <c r="AB827" s="185"/>
      <c r="AC827" s="187"/>
      <c r="AD827" s="190"/>
      <c r="AE827" s="190"/>
      <c r="AF827" s="177"/>
      <c r="AG827" s="187"/>
      <c r="AH827" s="187"/>
      <c r="AI827" s="187"/>
      <c r="AJ827" s="177"/>
    </row>
    <row r="828" spans="2:36" s="78" customFormat="1" ht="39" x14ac:dyDescent="0.3">
      <c r="B828" s="177"/>
      <c r="C828" s="177"/>
      <c r="D828" s="177"/>
      <c r="E828" s="176"/>
      <c r="F828" s="176"/>
      <c r="G828" s="176"/>
      <c r="H828" s="177"/>
      <c r="I828" s="177"/>
      <c r="J828" s="12" t="s">
        <v>216</v>
      </c>
      <c r="K828" s="8" t="s">
        <v>118</v>
      </c>
      <c r="L828" s="8" t="s">
        <v>119</v>
      </c>
      <c r="M828" s="8">
        <v>1</v>
      </c>
      <c r="N828" s="187"/>
      <c r="O828" s="177"/>
      <c r="P828" s="177"/>
      <c r="Q828" s="177"/>
      <c r="R828" s="180"/>
      <c r="S828" s="180"/>
      <c r="T828" s="182"/>
      <c r="U828" s="182"/>
      <c r="V828" s="185"/>
      <c r="W828" s="185"/>
      <c r="X828" s="185"/>
      <c r="Y828" s="185"/>
      <c r="Z828" s="185"/>
      <c r="AA828" s="185"/>
      <c r="AB828" s="185"/>
      <c r="AC828" s="187"/>
      <c r="AD828" s="190"/>
      <c r="AE828" s="190"/>
      <c r="AF828" s="177"/>
      <c r="AG828" s="187"/>
      <c r="AH828" s="187"/>
      <c r="AI828" s="187"/>
      <c r="AJ828" s="177"/>
    </row>
    <row r="829" spans="2:36" s="78" customFormat="1" ht="60" customHeight="1" x14ac:dyDescent="0.3">
      <c r="B829" s="177"/>
      <c r="C829" s="177"/>
      <c r="D829" s="177"/>
      <c r="E829" s="176"/>
      <c r="F829" s="176"/>
      <c r="G829" s="176"/>
      <c r="H829" s="177"/>
      <c r="I829" s="177"/>
      <c r="J829" s="12" t="s">
        <v>120</v>
      </c>
      <c r="K829" s="8" t="s">
        <v>121</v>
      </c>
      <c r="L829" s="8" t="s">
        <v>119</v>
      </c>
      <c r="M829" s="8">
        <v>1</v>
      </c>
      <c r="N829" s="187"/>
      <c r="O829" s="177"/>
      <c r="P829" s="177"/>
      <c r="Q829" s="177"/>
      <c r="R829" s="180"/>
      <c r="S829" s="180"/>
      <c r="T829" s="182"/>
      <c r="U829" s="182"/>
      <c r="V829" s="185"/>
      <c r="W829" s="185"/>
      <c r="X829" s="185"/>
      <c r="Y829" s="185"/>
      <c r="Z829" s="185"/>
      <c r="AA829" s="185"/>
      <c r="AB829" s="185"/>
      <c r="AC829" s="187"/>
      <c r="AD829" s="190"/>
      <c r="AE829" s="190"/>
      <c r="AF829" s="177"/>
      <c r="AG829" s="187"/>
      <c r="AH829" s="187"/>
      <c r="AI829" s="187"/>
      <c r="AJ829" s="177"/>
    </row>
    <row r="830" spans="2:36" s="66" customFormat="1" ht="107.15" customHeight="1" x14ac:dyDescent="0.35">
      <c r="B830" s="177" t="s">
        <v>519</v>
      </c>
      <c r="C830" s="177" t="s">
        <v>528</v>
      </c>
      <c r="D830" s="177" t="s">
        <v>106</v>
      </c>
      <c r="E830" s="176" t="s">
        <v>67</v>
      </c>
      <c r="F830" s="176" t="s">
        <v>134</v>
      </c>
      <c r="G830" s="176" t="s">
        <v>147</v>
      </c>
      <c r="H830" s="177" t="s">
        <v>70</v>
      </c>
      <c r="I830" s="177" t="s">
        <v>79</v>
      </c>
      <c r="J830" s="12" t="s">
        <v>215</v>
      </c>
      <c r="K830" s="8" t="s">
        <v>107</v>
      </c>
      <c r="L830" s="8" t="s">
        <v>86</v>
      </c>
      <c r="M830" s="8">
        <v>40</v>
      </c>
      <c r="N830" s="187" t="s">
        <v>108</v>
      </c>
      <c r="O830" s="177" t="s">
        <v>529</v>
      </c>
      <c r="P830" s="177" t="s">
        <v>75</v>
      </c>
      <c r="Q830" s="177" t="s">
        <v>76</v>
      </c>
      <c r="R830" s="180" t="s">
        <v>77</v>
      </c>
      <c r="S830" s="180" t="s">
        <v>109</v>
      </c>
      <c r="T830" s="182">
        <f>V830+Y830</f>
        <v>104388</v>
      </c>
      <c r="U830" s="182" t="s">
        <v>79</v>
      </c>
      <c r="V830" s="295">
        <v>88729.8</v>
      </c>
      <c r="W830" s="295" t="s">
        <v>98</v>
      </c>
      <c r="X830" s="295" t="s">
        <v>98</v>
      </c>
      <c r="Y830" s="295">
        <v>15658.2</v>
      </c>
      <c r="Z830" s="295" t="s">
        <v>98</v>
      </c>
      <c r="AA830" s="295" t="s">
        <v>98</v>
      </c>
      <c r="AB830" s="295">
        <v>8463.89</v>
      </c>
      <c r="AC830" s="187" t="s">
        <v>149</v>
      </c>
      <c r="AD830" s="190" t="s">
        <v>79</v>
      </c>
      <c r="AE830" s="190">
        <f>V830+Y830</f>
        <v>104388</v>
      </c>
      <c r="AF830" s="177" t="s">
        <v>79</v>
      </c>
      <c r="AG830" s="187" t="s">
        <v>33</v>
      </c>
      <c r="AH830" s="187" t="s">
        <v>178</v>
      </c>
      <c r="AI830" s="187" t="s">
        <v>161</v>
      </c>
      <c r="AJ830" s="177"/>
    </row>
    <row r="831" spans="2:36" s="66" customFormat="1" ht="62.5" customHeight="1" x14ac:dyDescent="0.35">
      <c r="B831" s="177"/>
      <c r="C831" s="177"/>
      <c r="D831" s="177"/>
      <c r="E831" s="176"/>
      <c r="F831" s="176"/>
      <c r="G831" s="176"/>
      <c r="H831" s="177"/>
      <c r="I831" s="177"/>
      <c r="J831" s="12" t="s">
        <v>111</v>
      </c>
      <c r="K831" s="8" t="s">
        <v>112</v>
      </c>
      <c r="L831" s="8" t="s">
        <v>85</v>
      </c>
      <c r="M831" s="68">
        <v>1</v>
      </c>
      <c r="N831" s="187"/>
      <c r="O831" s="177"/>
      <c r="P831" s="177"/>
      <c r="Q831" s="177"/>
      <c r="R831" s="180"/>
      <c r="S831" s="180"/>
      <c r="T831" s="182"/>
      <c r="U831" s="182"/>
      <c r="V831" s="295"/>
      <c r="W831" s="295"/>
      <c r="X831" s="295"/>
      <c r="Y831" s="295"/>
      <c r="Z831" s="295"/>
      <c r="AA831" s="295"/>
      <c r="AB831" s="295"/>
      <c r="AC831" s="187"/>
      <c r="AD831" s="190"/>
      <c r="AE831" s="190"/>
      <c r="AF831" s="177"/>
      <c r="AG831" s="187"/>
      <c r="AH831" s="187"/>
      <c r="AI831" s="187"/>
      <c r="AJ831" s="177"/>
    </row>
    <row r="832" spans="2:36" s="66" customFormat="1" ht="59.15" customHeight="1" x14ac:dyDescent="0.35">
      <c r="B832" s="177"/>
      <c r="C832" s="177"/>
      <c r="D832" s="177"/>
      <c r="E832" s="176"/>
      <c r="F832" s="176"/>
      <c r="G832" s="176"/>
      <c r="H832" s="177"/>
      <c r="I832" s="177"/>
      <c r="J832" s="12" t="s">
        <v>127</v>
      </c>
      <c r="K832" s="8" t="s">
        <v>128</v>
      </c>
      <c r="L832" s="8" t="s">
        <v>85</v>
      </c>
      <c r="M832" s="68">
        <v>70</v>
      </c>
      <c r="N832" s="187"/>
      <c r="O832" s="177"/>
      <c r="P832" s="177"/>
      <c r="Q832" s="177"/>
      <c r="R832" s="180"/>
      <c r="S832" s="180"/>
      <c r="T832" s="182"/>
      <c r="U832" s="182"/>
      <c r="V832" s="295"/>
      <c r="W832" s="295"/>
      <c r="X832" s="295"/>
      <c r="Y832" s="295"/>
      <c r="Z832" s="295"/>
      <c r="AA832" s="295"/>
      <c r="AB832" s="295"/>
      <c r="AC832" s="187"/>
      <c r="AD832" s="190"/>
      <c r="AE832" s="190"/>
      <c r="AF832" s="177"/>
      <c r="AG832" s="187"/>
      <c r="AH832" s="187"/>
      <c r="AI832" s="187"/>
      <c r="AJ832" s="177"/>
    </row>
    <row r="833" spans="2:36" s="66" customFormat="1" ht="107.5" customHeight="1" x14ac:dyDescent="0.35">
      <c r="B833" s="177" t="s">
        <v>520</v>
      </c>
      <c r="C833" s="177" t="s">
        <v>530</v>
      </c>
      <c r="D833" s="177" t="s">
        <v>106</v>
      </c>
      <c r="E833" s="176" t="s">
        <v>67</v>
      </c>
      <c r="F833" s="176" t="s">
        <v>134</v>
      </c>
      <c r="G833" s="176" t="s">
        <v>147</v>
      </c>
      <c r="H833" s="177" t="s">
        <v>70</v>
      </c>
      <c r="I833" s="177" t="s">
        <v>79</v>
      </c>
      <c r="J833" s="12" t="s">
        <v>215</v>
      </c>
      <c r="K833" s="8" t="s">
        <v>107</v>
      </c>
      <c r="L833" s="8" t="s">
        <v>86</v>
      </c>
      <c r="M833" s="8">
        <v>40</v>
      </c>
      <c r="N833" s="187" t="s">
        <v>108</v>
      </c>
      <c r="O833" s="177" t="s">
        <v>529</v>
      </c>
      <c r="P833" s="177" t="s">
        <v>75</v>
      </c>
      <c r="Q833" s="177" t="s">
        <v>76</v>
      </c>
      <c r="R833" s="180" t="s">
        <v>77</v>
      </c>
      <c r="S833" s="180" t="s">
        <v>109</v>
      </c>
      <c r="T833" s="182">
        <f>V833+Y833</f>
        <v>155150</v>
      </c>
      <c r="U833" s="182" t="s">
        <v>79</v>
      </c>
      <c r="V833" s="275">
        <v>131877.5</v>
      </c>
      <c r="W833" s="295" t="s">
        <v>98</v>
      </c>
      <c r="X833" s="295" t="s">
        <v>98</v>
      </c>
      <c r="Y833" s="295">
        <v>23272.5</v>
      </c>
      <c r="Z833" s="295" t="s">
        <v>98</v>
      </c>
      <c r="AA833" s="295" t="s">
        <v>98</v>
      </c>
      <c r="AB833" s="295">
        <v>12579.73</v>
      </c>
      <c r="AC833" s="187" t="s">
        <v>149</v>
      </c>
      <c r="AD833" s="190" t="s">
        <v>79</v>
      </c>
      <c r="AE833" s="190">
        <f>V833+Y833</f>
        <v>155150</v>
      </c>
      <c r="AF833" s="177" t="s">
        <v>79</v>
      </c>
      <c r="AG833" s="187" t="s">
        <v>33</v>
      </c>
      <c r="AH833" s="187" t="s">
        <v>178</v>
      </c>
      <c r="AI833" s="187" t="s">
        <v>161</v>
      </c>
      <c r="AJ833" s="177"/>
    </row>
    <row r="834" spans="2:36" s="66" customFormat="1" ht="64" customHeight="1" x14ac:dyDescent="0.35">
      <c r="B834" s="177"/>
      <c r="C834" s="177"/>
      <c r="D834" s="177"/>
      <c r="E834" s="176"/>
      <c r="F834" s="176"/>
      <c r="G834" s="176"/>
      <c r="H834" s="177"/>
      <c r="I834" s="177"/>
      <c r="J834" s="12" t="s">
        <v>111</v>
      </c>
      <c r="K834" s="8" t="s">
        <v>112</v>
      </c>
      <c r="L834" s="8" t="s">
        <v>85</v>
      </c>
      <c r="M834" s="68">
        <v>2</v>
      </c>
      <c r="N834" s="187"/>
      <c r="O834" s="177"/>
      <c r="P834" s="177"/>
      <c r="Q834" s="177"/>
      <c r="R834" s="180"/>
      <c r="S834" s="180"/>
      <c r="T834" s="182"/>
      <c r="U834" s="182"/>
      <c r="V834" s="275"/>
      <c r="W834" s="295"/>
      <c r="X834" s="295"/>
      <c r="Y834" s="295"/>
      <c r="Z834" s="295"/>
      <c r="AA834" s="295"/>
      <c r="AB834" s="295"/>
      <c r="AC834" s="187"/>
      <c r="AD834" s="190"/>
      <c r="AE834" s="190"/>
      <c r="AF834" s="177"/>
      <c r="AG834" s="187"/>
      <c r="AH834" s="187"/>
      <c r="AI834" s="187"/>
      <c r="AJ834" s="177"/>
    </row>
    <row r="835" spans="2:36" s="66" customFormat="1" ht="59.15" customHeight="1" x14ac:dyDescent="0.35">
      <c r="B835" s="177"/>
      <c r="C835" s="177"/>
      <c r="D835" s="177"/>
      <c r="E835" s="176"/>
      <c r="F835" s="176"/>
      <c r="G835" s="176"/>
      <c r="H835" s="177"/>
      <c r="I835" s="177"/>
      <c r="J835" s="12" t="s">
        <v>127</v>
      </c>
      <c r="K835" s="8" t="s">
        <v>128</v>
      </c>
      <c r="L835" s="8" t="s">
        <v>85</v>
      </c>
      <c r="M835" s="68">
        <v>90</v>
      </c>
      <c r="N835" s="187"/>
      <c r="O835" s="177"/>
      <c r="P835" s="177"/>
      <c r="Q835" s="177"/>
      <c r="R835" s="180"/>
      <c r="S835" s="180"/>
      <c r="T835" s="182"/>
      <c r="U835" s="182"/>
      <c r="V835" s="275"/>
      <c r="W835" s="295"/>
      <c r="X835" s="295"/>
      <c r="Y835" s="295"/>
      <c r="Z835" s="295"/>
      <c r="AA835" s="295"/>
      <c r="AB835" s="295"/>
      <c r="AC835" s="187"/>
      <c r="AD835" s="190"/>
      <c r="AE835" s="190"/>
      <c r="AF835" s="177"/>
      <c r="AG835" s="187"/>
      <c r="AH835" s="187"/>
      <c r="AI835" s="187"/>
      <c r="AJ835" s="177"/>
    </row>
    <row r="836" spans="2:36" s="66" customFormat="1" ht="113.5" customHeight="1" x14ac:dyDescent="0.35">
      <c r="B836" s="177" t="s">
        <v>521</v>
      </c>
      <c r="C836" s="177" t="s">
        <v>531</v>
      </c>
      <c r="D836" s="177" t="s">
        <v>106</v>
      </c>
      <c r="E836" s="176" t="s">
        <v>67</v>
      </c>
      <c r="F836" s="176" t="s">
        <v>134</v>
      </c>
      <c r="G836" s="176" t="s">
        <v>147</v>
      </c>
      <c r="H836" s="177" t="s">
        <v>70</v>
      </c>
      <c r="I836" s="177" t="s">
        <v>79</v>
      </c>
      <c r="J836" s="12" t="s">
        <v>215</v>
      </c>
      <c r="K836" s="8" t="s">
        <v>107</v>
      </c>
      <c r="L836" s="8" t="s">
        <v>86</v>
      </c>
      <c r="M836" s="8">
        <v>40</v>
      </c>
      <c r="N836" s="187" t="s">
        <v>108</v>
      </c>
      <c r="O836" s="170" t="s">
        <v>529</v>
      </c>
      <c r="P836" s="177" t="s">
        <v>75</v>
      </c>
      <c r="Q836" s="177" t="s">
        <v>76</v>
      </c>
      <c r="R836" s="180" t="s">
        <v>77</v>
      </c>
      <c r="S836" s="180" t="s">
        <v>109</v>
      </c>
      <c r="T836" s="182">
        <f>V836+Y836</f>
        <v>110852</v>
      </c>
      <c r="U836" s="182" t="s">
        <v>79</v>
      </c>
      <c r="V836" s="295">
        <v>94224.2</v>
      </c>
      <c r="W836" s="295" t="s">
        <v>98</v>
      </c>
      <c r="X836" s="295" t="s">
        <v>98</v>
      </c>
      <c r="Y836" s="295">
        <v>16627.8</v>
      </c>
      <c r="Z836" s="295" t="s">
        <v>98</v>
      </c>
      <c r="AA836" s="295" t="s">
        <v>98</v>
      </c>
      <c r="AB836" s="295">
        <v>8988</v>
      </c>
      <c r="AC836" s="187" t="s">
        <v>149</v>
      </c>
      <c r="AD836" s="190" t="s">
        <v>79</v>
      </c>
      <c r="AE836" s="190">
        <f>V836+Y836</f>
        <v>110852</v>
      </c>
      <c r="AF836" s="177" t="s">
        <v>79</v>
      </c>
      <c r="AG836" s="187" t="s">
        <v>33</v>
      </c>
      <c r="AH836" s="187" t="s">
        <v>178</v>
      </c>
      <c r="AI836" s="187" t="s">
        <v>161</v>
      </c>
      <c r="AJ836" s="177"/>
    </row>
    <row r="837" spans="2:36" s="66" customFormat="1" ht="61" customHeight="1" x14ac:dyDescent="0.35">
      <c r="B837" s="177"/>
      <c r="C837" s="177"/>
      <c r="D837" s="177"/>
      <c r="E837" s="176"/>
      <c r="F837" s="176"/>
      <c r="G837" s="176"/>
      <c r="H837" s="177"/>
      <c r="I837" s="177"/>
      <c r="J837" s="12" t="s">
        <v>111</v>
      </c>
      <c r="K837" s="8" t="s">
        <v>112</v>
      </c>
      <c r="L837" s="8" t="s">
        <v>85</v>
      </c>
      <c r="M837" s="68">
        <v>2</v>
      </c>
      <c r="N837" s="187"/>
      <c r="O837" s="171"/>
      <c r="P837" s="177"/>
      <c r="Q837" s="177"/>
      <c r="R837" s="180"/>
      <c r="S837" s="180"/>
      <c r="T837" s="182"/>
      <c r="U837" s="182"/>
      <c r="V837" s="295"/>
      <c r="W837" s="295"/>
      <c r="X837" s="295"/>
      <c r="Y837" s="295"/>
      <c r="Z837" s="295"/>
      <c r="AA837" s="295"/>
      <c r="AB837" s="295"/>
      <c r="AC837" s="187"/>
      <c r="AD837" s="190"/>
      <c r="AE837" s="190"/>
      <c r="AF837" s="177"/>
      <c r="AG837" s="187"/>
      <c r="AH837" s="187"/>
      <c r="AI837" s="187"/>
      <c r="AJ837" s="177"/>
    </row>
    <row r="838" spans="2:36" s="66" customFormat="1" ht="59.15" customHeight="1" x14ac:dyDescent="0.35">
      <c r="B838" s="177"/>
      <c r="C838" s="177"/>
      <c r="D838" s="177"/>
      <c r="E838" s="176"/>
      <c r="F838" s="176"/>
      <c r="G838" s="176"/>
      <c r="H838" s="177"/>
      <c r="I838" s="177"/>
      <c r="J838" s="12" t="s">
        <v>127</v>
      </c>
      <c r="K838" s="8" t="s">
        <v>128</v>
      </c>
      <c r="L838" s="8" t="s">
        <v>85</v>
      </c>
      <c r="M838" s="68">
        <v>74</v>
      </c>
      <c r="N838" s="187"/>
      <c r="O838" s="172"/>
      <c r="P838" s="177"/>
      <c r="Q838" s="177"/>
      <c r="R838" s="180"/>
      <c r="S838" s="180"/>
      <c r="T838" s="182"/>
      <c r="U838" s="182"/>
      <c r="V838" s="295"/>
      <c r="W838" s="295"/>
      <c r="X838" s="295"/>
      <c r="Y838" s="295"/>
      <c r="Z838" s="295"/>
      <c r="AA838" s="295"/>
      <c r="AB838" s="295"/>
      <c r="AC838" s="187"/>
      <c r="AD838" s="190"/>
      <c r="AE838" s="190"/>
      <c r="AF838" s="177"/>
      <c r="AG838" s="187"/>
      <c r="AH838" s="187"/>
      <c r="AI838" s="187"/>
      <c r="AJ838" s="177"/>
    </row>
    <row r="839" spans="2:36" s="66" customFormat="1" ht="103.5" customHeight="1" x14ac:dyDescent="0.35">
      <c r="B839" s="177" t="s">
        <v>522</v>
      </c>
      <c r="C839" s="177" t="s">
        <v>532</v>
      </c>
      <c r="D839" s="177" t="s">
        <v>106</v>
      </c>
      <c r="E839" s="176" t="s">
        <v>67</v>
      </c>
      <c r="F839" s="176" t="s">
        <v>134</v>
      </c>
      <c r="G839" s="176" t="s">
        <v>147</v>
      </c>
      <c r="H839" s="177" t="s">
        <v>70</v>
      </c>
      <c r="I839" s="177" t="s">
        <v>79</v>
      </c>
      <c r="J839" s="12" t="s">
        <v>215</v>
      </c>
      <c r="K839" s="8" t="s">
        <v>107</v>
      </c>
      <c r="L839" s="8" t="s">
        <v>86</v>
      </c>
      <c r="M839" s="8">
        <v>40</v>
      </c>
      <c r="N839" s="187" t="s">
        <v>108</v>
      </c>
      <c r="O839" s="177" t="s">
        <v>529</v>
      </c>
      <c r="P839" s="177" t="s">
        <v>75</v>
      </c>
      <c r="Q839" s="177" t="s">
        <v>76</v>
      </c>
      <c r="R839" s="180" t="s">
        <v>77</v>
      </c>
      <c r="S839" s="180" t="s">
        <v>109</v>
      </c>
      <c r="T839" s="182">
        <f>V839+Y839</f>
        <v>133750</v>
      </c>
      <c r="U839" s="182" t="s">
        <v>79</v>
      </c>
      <c r="V839" s="295">
        <v>113687.5</v>
      </c>
      <c r="W839" s="295" t="s">
        <v>98</v>
      </c>
      <c r="X839" s="295" t="s">
        <v>98</v>
      </c>
      <c r="Y839" s="295">
        <v>20062.5</v>
      </c>
      <c r="Z839" s="295" t="s">
        <v>98</v>
      </c>
      <c r="AA839" s="295" t="s">
        <v>98</v>
      </c>
      <c r="AB839" s="295">
        <v>10844.59</v>
      </c>
      <c r="AC839" s="187" t="s">
        <v>149</v>
      </c>
      <c r="AD839" s="190" t="s">
        <v>79</v>
      </c>
      <c r="AE839" s="190">
        <f>V839+Y839</f>
        <v>133750</v>
      </c>
      <c r="AF839" s="177" t="s">
        <v>79</v>
      </c>
      <c r="AG839" s="187" t="s">
        <v>33</v>
      </c>
      <c r="AH839" s="187" t="s">
        <v>178</v>
      </c>
      <c r="AI839" s="187" t="s">
        <v>161</v>
      </c>
      <c r="AJ839" s="177"/>
    </row>
    <row r="840" spans="2:36" s="66" customFormat="1" ht="63" customHeight="1" x14ac:dyDescent="0.35">
      <c r="B840" s="177"/>
      <c r="C840" s="177"/>
      <c r="D840" s="177"/>
      <c r="E840" s="176"/>
      <c r="F840" s="176"/>
      <c r="G840" s="176"/>
      <c r="H840" s="177"/>
      <c r="I840" s="177"/>
      <c r="J840" s="12" t="s">
        <v>111</v>
      </c>
      <c r="K840" s="8" t="s">
        <v>112</v>
      </c>
      <c r="L840" s="8" t="s">
        <v>85</v>
      </c>
      <c r="M840" s="68">
        <v>3</v>
      </c>
      <c r="N840" s="187"/>
      <c r="O840" s="177"/>
      <c r="P840" s="177"/>
      <c r="Q840" s="177"/>
      <c r="R840" s="180"/>
      <c r="S840" s="180"/>
      <c r="T840" s="182"/>
      <c r="U840" s="182"/>
      <c r="V840" s="295"/>
      <c r="W840" s="295"/>
      <c r="X840" s="295"/>
      <c r="Y840" s="295"/>
      <c r="Z840" s="295"/>
      <c r="AA840" s="295"/>
      <c r="AB840" s="295"/>
      <c r="AC840" s="187"/>
      <c r="AD840" s="190"/>
      <c r="AE840" s="190"/>
      <c r="AF840" s="177"/>
      <c r="AG840" s="187"/>
      <c r="AH840" s="187"/>
      <c r="AI840" s="187"/>
      <c r="AJ840" s="177"/>
    </row>
    <row r="841" spans="2:36" s="66" customFormat="1" ht="59.15" customHeight="1" x14ac:dyDescent="0.35">
      <c r="B841" s="177"/>
      <c r="C841" s="177"/>
      <c r="D841" s="177"/>
      <c r="E841" s="176"/>
      <c r="F841" s="176"/>
      <c r="G841" s="176"/>
      <c r="H841" s="177"/>
      <c r="I841" s="177"/>
      <c r="J841" s="12" t="s">
        <v>127</v>
      </c>
      <c r="K841" s="8" t="s">
        <v>128</v>
      </c>
      <c r="L841" s="8" t="s">
        <v>85</v>
      </c>
      <c r="M841" s="68">
        <v>120</v>
      </c>
      <c r="N841" s="187"/>
      <c r="O841" s="177"/>
      <c r="P841" s="177"/>
      <c r="Q841" s="177"/>
      <c r="R841" s="180"/>
      <c r="S841" s="180"/>
      <c r="T841" s="182"/>
      <c r="U841" s="182"/>
      <c r="V841" s="295"/>
      <c r="W841" s="295"/>
      <c r="X841" s="295"/>
      <c r="Y841" s="295"/>
      <c r="Z841" s="295"/>
      <c r="AA841" s="295"/>
      <c r="AB841" s="295"/>
      <c r="AC841" s="187"/>
      <c r="AD841" s="190"/>
      <c r="AE841" s="190"/>
      <c r="AF841" s="177"/>
      <c r="AG841" s="187"/>
      <c r="AH841" s="187"/>
      <c r="AI841" s="187"/>
      <c r="AJ841" s="177"/>
    </row>
    <row r="842" spans="2:36" s="66" customFormat="1" ht="109" customHeight="1" x14ac:dyDescent="0.35">
      <c r="B842" s="177" t="s">
        <v>523</v>
      </c>
      <c r="C842" s="177" t="s">
        <v>533</v>
      </c>
      <c r="D842" s="177" t="s">
        <v>106</v>
      </c>
      <c r="E842" s="176" t="s">
        <v>67</v>
      </c>
      <c r="F842" s="176" t="s">
        <v>134</v>
      </c>
      <c r="G842" s="176" t="s">
        <v>147</v>
      </c>
      <c r="H842" s="177" t="s">
        <v>70</v>
      </c>
      <c r="I842" s="177" t="s">
        <v>79</v>
      </c>
      <c r="J842" s="12" t="s">
        <v>215</v>
      </c>
      <c r="K842" s="8" t="s">
        <v>107</v>
      </c>
      <c r="L842" s="8" t="s">
        <v>86</v>
      </c>
      <c r="M842" s="8">
        <v>40</v>
      </c>
      <c r="N842" s="187" t="s">
        <v>108</v>
      </c>
      <c r="O842" s="177" t="s">
        <v>529</v>
      </c>
      <c r="P842" s="177" t="s">
        <v>75</v>
      </c>
      <c r="Q842" s="177" t="s">
        <v>76</v>
      </c>
      <c r="R842" s="180" t="s">
        <v>77</v>
      </c>
      <c r="S842" s="180" t="s">
        <v>109</v>
      </c>
      <c r="T842" s="182">
        <f>V842+Y842</f>
        <v>74900</v>
      </c>
      <c r="U842" s="182" t="s">
        <v>79</v>
      </c>
      <c r="V842" s="295">
        <v>63665</v>
      </c>
      <c r="W842" s="295" t="s">
        <v>98</v>
      </c>
      <c r="X842" s="295" t="s">
        <v>98</v>
      </c>
      <c r="Y842" s="295">
        <v>11235</v>
      </c>
      <c r="Z842" s="295" t="s">
        <v>98</v>
      </c>
      <c r="AA842" s="295" t="s">
        <v>98</v>
      </c>
      <c r="AB842" s="295">
        <v>6072.97</v>
      </c>
      <c r="AC842" s="187" t="s">
        <v>149</v>
      </c>
      <c r="AD842" s="190" t="s">
        <v>79</v>
      </c>
      <c r="AE842" s="190">
        <f>V842+Y842</f>
        <v>74900</v>
      </c>
      <c r="AF842" s="177" t="s">
        <v>79</v>
      </c>
      <c r="AG842" s="187" t="s">
        <v>33</v>
      </c>
      <c r="AH842" s="187" t="s">
        <v>183</v>
      </c>
      <c r="AI842" s="187" t="s">
        <v>307</v>
      </c>
      <c r="AJ842" s="177"/>
    </row>
    <row r="843" spans="2:36" s="66" customFormat="1" ht="63" customHeight="1" x14ac:dyDescent="0.35">
      <c r="B843" s="177"/>
      <c r="C843" s="177"/>
      <c r="D843" s="177"/>
      <c r="E843" s="176"/>
      <c r="F843" s="176"/>
      <c r="G843" s="176"/>
      <c r="H843" s="177"/>
      <c r="I843" s="177"/>
      <c r="J843" s="12" t="s">
        <v>111</v>
      </c>
      <c r="K843" s="8" t="s">
        <v>112</v>
      </c>
      <c r="L843" s="8" t="s">
        <v>85</v>
      </c>
      <c r="M843" s="8">
        <v>1</v>
      </c>
      <c r="N843" s="187"/>
      <c r="O843" s="177"/>
      <c r="P843" s="177"/>
      <c r="Q843" s="177"/>
      <c r="R843" s="180"/>
      <c r="S843" s="180"/>
      <c r="T843" s="182"/>
      <c r="U843" s="182"/>
      <c r="V843" s="295"/>
      <c r="W843" s="295"/>
      <c r="X843" s="295"/>
      <c r="Y843" s="295"/>
      <c r="Z843" s="295"/>
      <c r="AA843" s="295"/>
      <c r="AB843" s="295"/>
      <c r="AC843" s="187"/>
      <c r="AD843" s="190"/>
      <c r="AE843" s="190"/>
      <c r="AF843" s="177"/>
      <c r="AG843" s="187"/>
      <c r="AH843" s="187"/>
      <c r="AI843" s="187"/>
      <c r="AJ843" s="177"/>
    </row>
    <row r="844" spans="2:36" s="66" customFormat="1" ht="59.15" customHeight="1" x14ac:dyDescent="0.35">
      <c r="B844" s="177"/>
      <c r="C844" s="177"/>
      <c r="D844" s="177"/>
      <c r="E844" s="176"/>
      <c r="F844" s="176"/>
      <c r="G844" s="176"/>
      <c r="H844" s="177"/>
      <c r="I844" s="177"/>
      <c r="J844" s="12" t="s">
        <v>127</v>
      </c>
      <c r="K844" s="8" t="s">
        <v>128</v>
      </c>
      <c r="L844" s="8" t="s">
        <v>85</v>
      </c>
      <c r="M844" s="68">
        <v>60</v>
      </c>
      <c r="N844" s="187"/>
      <c r="O844" s="177"/>
      <c r="P844" s="177"/>
      <c r="Q844" s="177"/>
      <c r="R844" s="180"/>
      <c r="S844" s="180"/>
      <c r="T844" s="182"/>
      <c r="U844" s="182"/>
      <c r="V844" s="295"/>
      <c r="W844" s="295"/>
      <c r="X844" s="295"/>
      <c r="Y844" s="295"/>
      <c r="Z844" s="295"/>
      <c r="AA844" s="295"/>
      <c r="AB844" s="295"/>
      <c r="AC844" s="187"/>
      <c r="AD844" s="190"/>
      <c r="AE844" s="190"/>
      <c r="AF844" s="177"/>
      <c r="AG844" s="187"/>
      <c r="AH844" s="187"/>
      <c r="AI844" s="187"/>
      <c r="AJ844" s="177"/>
    </row>
    <row r="845" spans="2:36" s="66" customFormat="1" ht="91" x14ac:dyDescent="0.35">
      <c r="B845" s="177" t="s">
        <v>524</v>
      </c>
      <c r="C845" s="177" t="s">
        <v>534</v>
      </c>
      <c r="D845" s="177" t="s">
        <v>106</v>
      </c>
      <c r="E845" s="176" t="s">
        <v>67</v>
      </c>
      <c r="F845" s="176" t="s">
        <v>134</v>
      </c>
      <c r="G845" s="176" t="s">
        <v>147</v>
      </c>
      <c r="H845" s="177" t="s">
        <v>70</v>
      </c>
      <c r="I845" s="177" t="s">
        <v>79</v>
      </c>
      <c r="J845" s="12" t="s">
        <v>215</v>
      </c>
      <c r="K845" s="8" t="s">
        <v>107</v>
      </c>
      <c r="L845" s="8" t="s">
        <v>86</v>
      </c>
      <c r="M845" s="8">
        <v>40</v>
      </c>
      <c r="N845" s="187" t="s">
        <v>108</v>
      </c>
      <c r="O845" s="170" t="s">
        <v>529</v>
      </c>
      <c r="P845" s="177" t="s">
        <v>75</v>
      </c>
      <c r="Q845" s="177" t="s">
        <v>76</v>
      </c>
      <c r="R845" s="180" t="s">
        <v>77</v>
      </c>
      <c r="S845" s="180" t="s">
        <v>109</v>
      </c>
      <c r="T845" s="182">
        <f>V845+Y845</f>
        <v>104860</v>
      </c>
      <c r="U845" s="182" t="s">
        <v>79</v>
      </c>
      <c r="V845" s="275">
        <v>89131</v>
      </c>
      <c r="W845" s="295" t="s">
        <v>98</v>
      </c>
      <c r="X845" s="295" t="s">
        <v>98</v>
      </c>
      <c r="Y845" s="295">
        <v>15729</v>
      </c>
      <c r="Z845" s="295" t="s">
        <v>98</v>
      </c>
      <c r="AA845" s="295" t="s">
        <v>98</v>
      </c>
      <c r="AB845" s="295">
        <v>8502.19</v>
      </c>
      <c r="AC845" s="187" t="s">
        <v>149</v>
      </c>
      <c r="AD845" s="190" t="s">
        <v>79</v>
      </c>
      <c r="AE845" s="190">
        <f>V845+Y845</f>
        <v>104860</v>
      </c>
      <c r="AF845" s="177" t="s">
        <v>79</v>
      </c>
      <c r="AG845" s="187" t="s">
        <v>33</v>
      </c>
      <c r="AH845" s="187" t="s">
        <v>183</v>
      </c>
      <c r="AI845" s="187" t="s">
        <v>307</v>
      </c>
      <c r="AJ845" s="177"/>
    </row>
    <row r="846" spans="2:36" s="66" customFormat="1" ht="52" customHeight="1" x14ac:dyDescent="0.35">
      <c r="B846" s="177"/>
      <c r="C846" s="177"/>
      <c r="D846" s="177"/>
      <c r="E846" s="176"/>
      <c r="F846" s="176"/>
      <c r="G846" s="176"/>
      <c r="H846" s="177"/>
      <c r="I846" s="177"/>
      <c r="J846" s="12" t="s">
        <v>111</v>
      </c>
      <c r="K846" s="8" t="s">
        <v>112</v>
      </c>
      <c r="L846" s="8" t="s">
        <v>85</v>
      </c>
      <c r="M846" s="68">
        <v>2</v>
      </c>
      <c r="N846" s="187"/>
      <c r="O846" s="171"/>
      <c r="P846" s="177"/>
      <c r="Q846" s="177"/>
      <c r="R846" s="180"/>
      <c r="S846" s="180"/>
      <c r="T846" s="182"/>
      <c r="U846" s="182"/>
      <c r="V846" s="275"/>
      <c r="W846" s="295"/>
      <c r="X846" s="295"/>
      <c r="Y846" s="295"/>
      <c r="Z846" s="295"/>
      <c r="AA846" s="295"/>
      <c r="AB846" s="295"/>
      <c r="AC846" s="187"/>
      <c r="AD846" s="190"/>
      <c r="AE846" s="190"/>
      <c r="AF846" s="177"/>
      <c r="AG846" s="187"/>
      <c r="AH846" s="187"/>
      <c r="AI846" s="187"/>
      <c r="AJ846" s="177"/>
    </row>
    <row r="847" spans="2:36" s="66" customFormat="1" ht="59.15" customHeight="1" x14ac:dyDescent="0.35">
      <c r="B847" s="177"/>
      <c r="C847" s="177"/>
      <c r="D847" s="177"/>
      <c r="E847" s="176"/>
      <c r="F847" s="176"/>
      <c r="G847" s="176"/>
      <c r="H847" s="177"/>
      <c r="I847" s="177"/>
      <c r="J847" s="12" t="s">
        <v>127</v>
      </c>
      <c r="K847" s="8" t="s">
        <v>128</v>
      </c>
      <c r="L847" s="8" t="s">
        <v>85</v>
      </c>
      <c r="M847" s="68">
        <v>64</v>
      </c>
      <c r="N847" s="187"/>
      <c r="O847" s="172"/>
      <c r="P847" s="177"/>
      <c r="Q847" s="177"/>
      <c r="R847" s="180"/>
      <c r="S847" s="180"/>
      <c r="T847" s="182"/>
      <c r="U847" s="182"/>
      <c r="V847" s="275"/>
      <c r="W847" s="295"/>
      <c r="X847" s="295"/>
      <c r="Y847" s="295"/>
      <c r="Z847" s="295"/>
      <c r="AA847" s="295"/>
      <c r="AB847" s="295"/>
      <c r="AC847" s="187"/>
      <c r="AD847" s="190"/>
      <c r="AE847" s="190"/>
      <c r="AF847" s="177"/>
      <c r="AG847" s="187"/>
      <c r="AH847" s="187"/>
      <c r="AI847" s="187"/>
      <c r="AJ847" s="177"/>
    </row>
    <row r="848" spans="2:36" s="78" customFormat="1" ht="52" customHeight="1" x14ac:dyDescent="0.3">
      <c r="B848" s="177" t="s">
        <v>525</v>
      </c>
      <c r="C848" s="177" t="s">
        <v>535</v>
      </c>
      <c r="D848" s="177" t="s">
        <v>66</v>
      </c>
      <c r="E848" s="176" t="s">
        <v>67</v>
      </c>
      <c r="F848" s="176" t="s">
        <v>132</v>
      </c>
      <c r="G848" s="176" t="s">
        <v>69</v>
      </c>
      <c r="H848" s="177" t="s">
        <v>70</v>
      </c>
      <c r="I848" s="177" t="s">
        <v>79</v>
      </c>
      <c r="J848" s="12" t="s">
        <v>113</v>
      </c>
      <c r="K848" s="8" t="s">
        <v>114</v>
      </c>
      <c r="L848" s="8" t="s">
        <v>115</v>
      </c>
      <c r="M848" s="8">
        <v>2</v>
      </c>
      <c r="N848" s="187" t="s">
        <v>108</v>
      </c>
      <c r="O848" s="177" t="s">
        <v>168</v>
      </c>
      <c r="P848" s="177" t="s">
        <v>75</v>
      </c>
      <c r="Q848" s="177" t="s">
        <v>76</v>
      </c>
      <c r="R848" s="180" t="s">
        <v>77</v>
      </c>
      <c r="S848" s="180" t="s">
        <v>109</v>
      </c>
      <c r="T848" s="182">
        <f>V848+Y848</f>
        <v>94962.510000000009</v>
      </c>
      <c r="U848" s="182" t="s">
        <v>98</v>
      </c>
      <c r="V848" s="295">
        <v>80718.13</v>
      </c>
      <c r="W848" s="185" t="s">
        <v>98</v>
      </c>
      <c r="X848" s="185" t="s">
        <v>98</v>
      </c>
      <c r="Y848" s="295">
        <v>14244.38</v>
      </c>
      <c r="Z848" s="185" t="s">
        <v>98</v>
      </c>
      <c r="AA848" s="185" t="s">
        <v>98</v>
      </c>
      <c r="AB848" s="295">
        <v>7699.65</v>
      </c>
      <c r="AC848" s="187" t="s">
        <v>80</v>
      </c>
      <c r="AD848" s="190" t="s">
        <v>98</v>
      </c>
      <c r="AE848" s="190">
        <f>+V848+Y848</f>
        <v>94962.510000000009</v>
      </c>
      <c r="AF848" s="177" t="s">
        <v>79</v>
      </c>
      <c r="AG848" s="187" t="s">
        <v>33</v>
      </c>
      <c r="AH848" s="187" t="s">
        <v>183</v>
      </c>
      <c r="AI848" s="187" t="s">
        <v>307</v>
      </c>
      <c r="AJ848" s="177"/>
    </row>
    <row r="849" spans="2:36" s="78" customFormat="1" ht="52" x14ac:dyDescent="0.3">
      <c r="B849" s="177"/>
      <c r="C849" s="177"/>
      <c r="D849" s="177"/>
      <c r="E849" s="176"/>
      <c r="F849" s="176"/>
      <c r="G849" s="176"/>
      <c r="H849" s="177"/>
      <c r="I849" s="177"/>
      <c r="J849" s="12" t="s">
        <v>116</v>
      </c>
      <c r="K849" s="8" t="s">
        <v>117</v>
      </c>
      <c r="L849" s="8" t="s">
        <v>85</v>
      </c>
      <c r="M849" s="8">
        <v>2</v>
      </c>
      <c r="N849" s="187"/>
      <c r="O849" s="177"/>
      <c r="P849" s="177"/>
      <c r="Q849" s="177"/>
      <c r="R849" s="180"/>
      <c r="S849" s="180"/>
      <c r="T849" s="182"/>
      <c r="U849" s="182"/>
      <c r="V849" s="295"/>
      <c r="W849" s="185"/>
      <c r="X849" s="185"/>
      <c r="Y849" s="295"/>
      <c r="Z849" s="185"/>
      <c r="AA849" s="185"/>
      <c r="AB849" s="295"/>
      <c r="AC849" s="187"/>
      <c r="AD849" s="190"/>
      <c r="AE849" s="190"/>
      <c r="AF849" s="177"/>
      <c r="AG849" s="187"/>
      <c r="AH849" s="187"/>
      <c r="AI849" s="187"/>
      <c r="AJ849" s="177"/>
    </row>
    <row r="850" spans="2:36" s="78" customFormat="1" ht="39" x14ac:dyDescent="0.3">
      <c r="B850" s="177"/>
      <c r="C850" s="177"/>
      <c r="D850" s="177"/>
      <c r="E850" s="176"/>
      <c r="F850" s="176"/>
      <c r="G850" s="176"/>
      <c r="H850" s="177"/>
      <c r="I850" s="177"/>
      <c r="J850" s="12" t="s">
        <v>216</v>
      </c>
      <c r="K850" s="8" t="s">
        <v>118</v>
      </c>
      <c r="L850" s="8" t="s">
        <v>119</v>
      </c>
      <c r="M850" s="8">
        <v>2</v>
      </c>
      <c r="N850" s="187"/>
      <c r="O850" s="177"/>
      <c r="P850" s="177"/>
      <c r="Q850" s="177"/>
      <c r="R850" s="180"/>
      <c r="S850" s="180"/>
      <c r="T850" s="182"/>
      <c r="U850" s="182"/>
      <c r="V850" s="295"/>
      <c r="W850" s="185"/>
      <c r="X850" s="185"/>
      <c r="Y850" s="295"/>
      <c r="Z850" s="185"/>
      <c r="AA850" s="185"/>
      <c r="AB850" s="295"/>
      <c r="AC850" s="187"/>
      <c r="AD850" s="190"/>
      <c r="AE850" s="190"/>
      <c r="AF850" s="177"/>
      <c r="AG850" s="187"/>
      <c r="AH850" s="187"/>
      <c r="AI850" s="187"/>
      <c r="AJ850" s="177"/>
    </row>
    <row r="851" spans="2:36" s="78" customFormat="1" ht="26" x14ac:dyDescent="0.3">
      <c r="B851" s="177"/>
      <c r="C851" s="177"/>
      <c r="D851" s="177"/>
      <c r="E851" s="176"/>
      <c r="F851" s="176"/>
      <c r="G851" s="176"/>
      <c r="H851" s="177"/>
      <c r="I851" s="177"/>
      <c r="J851" s="12" t="s">
        <v>120</v>
      </c>
      <c r="K851" s="8" t="s">
        <v>121</v>
      </c>
      <c r="L851" s="8" t="s">
        <v>119</v>
      </c>
      <c r="M851" s="53">
        <v>2</v>
      </c>
      <c r="N851" s="187"/>
      <c r="O851" s="177"/>
      <c r="P851" s="177"/>
      <c r="Q851" s="177"/>
      <c r="R851" s="180"/>
      <c r="S851" s="180"/>
      <c r="T851" s="182"/>
      <c r="U851" s="182"/>
      <c r="V851" s="295"/>
      <c r="W851" s="185"/>
      <c r="X851" s="185"/>
      <c r="Y851" s="295"/>
      <c r="Z851" s="185"/>
      <c r="AA851" s="185"/>
      <c r="AB851" s="295"/>
      <c r="AC851" s="187"/>
      <c r="AD851" s="190"/>
      <c r="AE851" s="190"/>
      <c r="AF851" s="177"/>
      <c r="AG851" s="187"/>
      <c r="AH851" s="187"/>
      <c r="AI851" s="187"/>
      <c r="AJ851" s="177"/>
    </row>
    <row r="852" spans="2:36" s="78" customFormat="1" ht="52" customHeight="1" x14ac:dyDescent="0.3">
      <c r="B852" s="177" t="s">
        <v>526</v>
      </c>
      <c r="C852" s="177" t="s">
        <v>536</v>
      </c>
      <c r="D852" s="177" t="s">
        <v>66</v>
      </c>
      <c r="E852" s="176" t="s">
        <v>67</v>
      </c>
      <c r="F852" s="176" t="s">
        <v>132</v>
      </c>
      <c r="G852" s="176" t="s">
        <v>69</v>
      </c>
      <c r="H852" s="177" t="s">
        <v>70</v>
      </c>
      <c r="I852" s="177" t="s">
        <v>79</v>
      </c>
      <c r="J852" s="12" t="s">
        <v>113</v>
      </c>
      <c r="K852" s="8" t="s">
        <v>114</v>
      </c>
      <c r="L852" s="8" t="s">
        <v>115</v>
      </c>
      <c r="M852" s="8">
        <v>1</v>
      </c>
      <c r="N852" s="187" t="s">
        <v>108</v>
      </c>
      <c r="O852" s="177" t="s">
        <v>537</v>
      </c>
      <c r="P852" s="177" t="s">
        <v>75</v>
      </c>
      <c r="Q852" s="177" t="s">
        <v>76</v>
      </c>
      <c r="R852" s="180" t="s">
        <v>77</v>
      </c>
      <c r="S852" s="180" t="s">
        <v>109</v>
      </c>
      <c r="T852" s="182">
        <f>V852+Y852</f>
        <v>113067.48999999999</v>
      </c>
      <c r="U852" s="182" t="s">
        <v>98</v>
      </c>
      <c r="V852" s="295">
        <v>96107.37</v>
      </c>
      <c r="W852" s="185" t="s">
        <v>98</v>
      </c>
      <c r="X852" s="185" t="s">
        <v>98</v>
      </c>
      <c r="Y852" s="295">
        <v>16960.12</v>
      </c>
      <c r="Z852" s="185" t="s">
        <v>98</v>
      </c>
      <c r="AA852" s="185" t="s">
        <v>98</v>
      </c>
      <c r="AB852" s="295">
        <v>9167.64</v>
      </c>
      <c r="AC852" s="187" t="s">
        <v>80</v>
      </c>
      <c r="AD852" s="190" t="s">
        <v>98</v>
      </c>
      <c r="AE852" s="190">
        <f>+V852+Y852</f>
        <v>113067.48999999999</v>
      </c>
      <c r="AF852" s="177" t="s">
        <v>79</v>
      </c>
      <c r="AG852" s="187" t="s">
        <v>33</v>
      </c>
      <c r="AH852" s="187" t="s">
        <v>425</v>
      </c>
      <c r="AI852" s="187" t="s">
        <v>538</v>
      </c>
      <c r="AJ852" s="177"/>
    </row>
    <row r="853" spans="2:36" s="78" customFormat="1" ht="52" x14ac:dyDescent="0.3">
      <c r="B853" s="177"/>
      <c r="C853" s="177"/>
      <c r="D853" s="177"/>
      <c r="E853" s="176"/>
      <c r="F853" s="176"/>
      <c r="G853" s="176"/>
      <c r="H853" s="177"/>
      <c r="I853" s="177"/>
      <c r="J853" s="12" t="s">
        <v>116</v>
      </c>
      <c r="K853" s="8" t="s">
        <v>117</v>
      </c>
      <c r="L853" s="8" t="s">
        <v>85</v>
      </c>
      <c r="M853" s="8">
        <v>1</v>
      </c>
      <c r="N853" s="187"/>
      <c r="O853" s="177"/>
      <c r="P853" s="177"/>
      <c r="Q853" s="177"/>
      <c r="R853" s="180"/>
      <c r="S853" s="180"/>
      <c r="T853" s="182"/>
      <c r="U853" s="182"/>
      <c r="V853" s="295"/>
      <c r="W853" s="185"/>
      <c r="X853" s="185"/>
      <c r="Y853" s="295"/>
      <c r="Z853" s="185"/>
      <c r="AA853" s="185"/>
      <c r="AB853" s="295"/>
      <c r="AC853" s="187"/>
      <c r="AD853" s="190"/>
      <c r="AE853" s="190"/>
      <c r="AF853" s="177"/>
      <c r="AG853" s="187"/>
      <c r="AH853" s="187"/>
      <c r="AI853" s="187"/>
      <c r="AJ853" s="177"/>
    </row>
    <row r="854" spans="2:36" s="78" customFormat="1" ht="39" x14ac:dyDescent="0.3">
      <c r="B854" s="177"/>
      <c r="C854" s="177"/>
      <c r="D854" s="177"/>
      <c r="E854" s="176"/>
      <c r="F854" s="176"/>
      <c r="G854" s="176"/>
      <c r="H854" s="177"/>
      <c r="I854" s="177"/>
      <c r="J854" s="12" t="s">
        <v>216</v>
      </c>
      <c r="K854" s="8" t="s">
        <v>118</v>
      </c>
      <c r="L854" s="8" t="s">
        <v>119</v>
      </c>
      <c r="M854" s="8">
        <v>1</v>
      </c>
      <c r="N854" s="187"/>
      <c r="O854" s="177"/>
      <c r="P854" s="177"/>
      <c r="Q854" s="177"/>
      <c r="R854" s="180"/>
      <c r="S854" s="180"/>
      <c r="T854" s="182"/>
      <c r="U854" s="182"/>
      <c r="V854" s="295"/>
      <c r="W854" s="185"/>
      <c r="X854" s="185"/>
      <c r="Y854" s="295"/>
      <c r="Z854" s="185"/>
      <c r="AA854" s="185"/>
      <c r="AB854" s="295"/>
      <c r="AC854" s="187"/>
      <c r="AD854" s="190"/>
      <c r="AE854" s="190"/>
      <c r="AF854" s="177"/>
      <c r="AG854" s="187"/>
      <c r="AH854" s="187"/>
      <c r="AI854" s="187"/>
      <c r="AJ854" s="177"/>
    </row>
    <row r="855" spans="2:36" s="78" customFormat="1" ht="26" x14ac:dyDescent="0.3">
      <c r="B855" s="177"/>
      <c r="C855" s="177"/>
      <c r="D855" s="177"/>
      <c r="E855" s="176"/>
      <c r="F855" s="176"/>
      <c r="G855" s="176"/>
      <c r="H855" s="177"/>
      <c r="I855" s="177"/>
      <c r="J855" s="12" t="s">
        <v>120</v>
      </c>
      <c r="K855" s="8" t="s">
        <v>121</v>
      </c>
      <c r="L855" s="8" t="s">
        <v>119</v>
      </c>
      <c r="M855" s="53">
        <v>1</v>
      </c>
      <c r="N855" s="187"/>
      <c r="O855" s="177"/>
      <c r="P855" s="177"/>
      <c r="Q855" s="177"/>
      <c r="R855" s="180"/>
      <c r="S855" s="180"/>
      <c r="T855" s="182"/>
      <c r="U855" s="182"/>
      <c r="V855" s="295"/>
      <c r="W855" s="185"/>
      <c r="X855" s="185"/>
      <c r="Y855" s="295"/>
      <c r="Z855" s="185"/>
      <c r="AA855" s="185"/>
      <c r="AB855" s="295"/>
      <c r="AC855" s="187"/>
      <c r="AD855" s="190"/>
      <c r="AE855" s="190"/>
      <c r="AF855" s="177"/>
      <c r="AG855" s="187"/>
      <c r="AH855" s="187"/>
      <c r="AI855" s="187"/>
      <c r="AJ855" s="177"/>
    </row>
    <row r="856" spans="2:36" s="78" customFormat="1" ht="52" customHeight="1" x14ac:dyDescent="0.3">
      <c r="B856" s="177" t="s">
        <v>527</v>
      </c>
      <c r="C856" s="177" t="s">
        <v>539</v>
      </c>
      <c r="D856" s="177" t="s">
        <v>66</v>
      </c>
      <c r="E856" s="176" t="s">
        <v>67</v>
      </c>
      <c r="F856" s="176" t="s">
        <v>132</v>
      </c>
      <c r="G856" s="176" t="s">
        <v>69</v>
      </c>
      <c r="H856" s="177" t="s">
        <v>70</v>
      </c>
      <c r="I856" s="177" t="s">
        <v>79</v>
      </c>
      <c r="J856" s="12" t="s">
        <v>113</v>
      </c>
      <c r="K856" s="8" t="s">
        <v>114</v>
      </c>
      <c r="L856" s="8" t="s">
        <v>115</v>
      </c>
      <c r="M856" s="8">
        <v>1</v>
      </c>
      <c r="N856" s="187" t="s">
        <v>108</v>
      </c>
      <c r="O856" s="177" t="s">
        <v>168</v>
      </c>
      <c r="P856" s="177" t="s">
        <v>75</v>
      </c>
      <c r="Q856" s="177" t="s">
        <v>76</v>
      </c>
      <c r="R856" s="180" t="s">
        <v>77</v>
      </c>
      <c r="S856" s="180" t="s">
        <v>109</v>
      </c>
      <c r="T856" s="182">
        <f>V856+Y856</f>
        <v>75970</v>
      </c>
      <c r="U856" s="182" t="s">
        <v>98</v>
      </c>
      <c r="V856" s="295">
        <v>64574.5</v>
      </c>
      <c r="W856" s="185" t="s">
        <v>98</v>
      </c>
      <c r="X856" s="185" t="s">
        <v>98</v>
      </c>
      <c r="Y856" s="295">
        <v>11395.5</v>
      </c>
      <c r="Z856" s="185" t="s">
        <v>98</v>
      </c>
      <c r="AA856" s="185" t="s">
        <v>98</v>
      </c>
      <c r="AB856" s="295">
        <v>6159.73</v>
      </c>
      <c r="AC856" s="187" t="s">
        <v>80</v>
      </c>
      <c r="AD856" s="190" t="s">
        <v>98</v>
      </c>
      <c r="AE856" s="190">
        <f>+V856+Y856</f>
        <v>75970</v>
      </c>
      <c r="AF856" s="177" t="s">
        <v>79</v>
      </c>
      <c r="AG856" s="187" t="s">
        <v>33</v>
      </c>
      <c r="AH856" s="187" t="s">
        <v>425</v>
      </c>
      <c r="AI856" s="187" t="s">
        <v>538</v>
      </c>
      <c r="AJ856" s="177"/>
    </row>
    <row r="857" spans="2:36" s="78" customFormat="1" ht="52" x14ac:dyDescent="0.3">
      <c r="B857" s="177"/>
      <c r="C857" s="177"/>
      <c r="D857" s="177"/>
      <c r="E857" s="176"/>
      <c r="F857" s="176"/>
      <c r="G857" s="176"/>
      <c r="H857" s="177"/>
      <c r="I857" s="177"/>
      <c r="J857" s="12" t="s">
        <v>116</v>
      </c>
      <c r="K857" s="8" t="s">
        <v>117</v>
      </c>
      <c r="L857" s="8" t="s">
        <v>85</v>
      </c>
      <c r="M857" s="8">
        <v>1</v>
      </c>
      <c r="N857" s="187"/>
      <c r="O857" s="177"/>
      <c r="P857" s="177"/>
      <c r="Q857" s="177"/>
      <c r="R857" s="180"/>
      <c r="S857" s="180"/>
      <c r="T857" s="182"/>
      <c r="U857" s="182"/>
      <c r="V857" s="295"/>
      <c r="W857" s="185"/>
      <c r="X857" s="185"/>
      <c r="Y857" s="295"/>
      <c r="Z857" s="185"/>
      <c r="AA857" s="185"/>
      <c r="AB857" s="295"/>
      <c r="AC857" s="187"/>
      <c r="AD857" s="190"/>
      <c r="AE857" s="190"/>
      <c r="AF857" s="177"/>
      <c r="AG857" s="187"/>
      <c r="AH857" s="187"/>
      <c r="AI857" s="187"/>
      <c r="AJ857" s="177"/>
    </row>
    <row r="858" spans="2:36" s="78" customFormat="1" ht="39" x14ac:dyDescent="0.3">
      <c r="B858" s="177"/>
      <c r="C858" s="177"/>
      <c r="D858" s="177"/>
      <c r="E858" s="176"/>
      <c r="F858" s="176"/>
      <c r="G858" s="176"/>
      <c r="H858" s="177"/>
      <c r="I858" s="177"/>
      <c r="J858" s="12" t="s">
        <v>216</v>
      </c>
      <c r="K858" s="8" t="s">
        <v>118</v>
      </c>
      <c r="L858" s="8" t="s">
        <v>119</v>
      </c>
      <c r="M858" s="8">
        <v>1</v>
      </c>
      <c r="N858" s="187"/>
      <c r="O858" s="177"/>
      <c r="P858" s="177"/>
      <c r="Q858" s="177"/>
      <c r="R858" s="180"/>
      <c r="S858" s="180"/>
      <c r="T858" s="182"/>
      <c r="U858" s="182"/>
      <c r="V858" s="295"/>
      <c r="W858" s="185"/>
      <c r="X858" s="185"/>
      <c r="Y858" s="295"/>
      <c r="Z858" s="185"/>
      <c r="AA858" s="185"/>
      <c r="AB858" s="295"/>
      <c r="AC858" s="187"/>
      <c r="AD858" s="190"/>
      <c r="AE858" s="190"/>
      <c r="AF858" s="177"/>
      <c r="AG858" s="187"/>
      <c r="AH858" s="187"/>
      <c r="AI858" s="187"/>
      <c r="AJ858" s="177"/>
    </row>
    <row r="859" spans="2:36" s="78" customFormat="1" ht="48" customHeight="1" x14ac:dyDescent="0.3">
      <c r="B859" s="177"/>
      <c r="C859" s="177"/>
      <c r="D859" s="177"/>
      <c r="E859" s="176"/>
      <c r="F859" s="176"/>
      <c r="G859" s="176"/>
      <c r="H859" s="177"/>
      <c r="I859" s="177"/>
      <c r="J859" s="12" t="s">
        <v>120</v>
      </c>
      <c r="K859" s="8" t="s">
        <v>121</v>
      </c>
      <c r="L859" s="8" t="s">
        <v>119</v>
      </c>
      <c r="M859" s="8">
        <v>1</v>
      </c>
      <c r="N859" s="187"/>
      <c r="O859" s="177"/>
      <c r="P859" s="177"/>
      <c r="Q859" s="177"/>
      <c r="R859" s="180"/>
      <c r="S859" s="180"/>
      <c r="T859" s="182"/>
      <c r="U859" s="182"/>
      <c r="V859" s="295"/>
      <c r="W859" s="185"/>
      <c r="X859" s="185"/>
      <c r="Y859" s="295"/>
      <c r="Z859" s="185"/>
      <c r="AA859" s="185"/>
      <c r="AB859" s="295"/>
      <c r="AC859" s="187"/>
      <c r="AD859" s="190"/>
      <c r="AE859" s="190"/>
      <c r="AF859" s="177"/>
      <c r="AG859" s="187"/>
      <c r="AH859" s="187"/>
      <c r="AI859" s="187"/>
      <c r="AJ859" s="177"/>
    </row>
    <row r="860" spans="2:36" s="78" customFormat="1" ht="52" customHeight="1" x14ac:dyDescent="0.3">
      <c r="B860" s="177" t="s">
        <v>1029</v>
      </c>
      <c r="C860" s="177" t="s">
        <v>229</v>
      </c>
      <c r="D860" s="177" t="s">
        <v>66</v>
      </c>
      <c r="E860" s="176" t="s">
        <v>67</v>
      </c>
      <c r="F860" s="176" t="s">
        <v>855</v>
      </c>
      <c r="G860" s="176" t="s">
        <v>69</v>
      </c>
      <c r="H860" s="177" t="s">
        <v>70</v>
      </c>
      <c r="I860" s="177" t="s">
        <v>79</v>
      </c>
      <c r="J860" s="12" t="s">
        <v>113</v>
      </c>
      <c r="K860" s="8" t="s">
        <v>114</v>
      </c>
      <c r="L860" s="8" t="s">
        <v>115</v>
      </c>
      <c r="M860" s="8">
        <v>0</v>
      </c>
      <c r="N860" s="187" t="s">
        <v>108</v>
      </c>
      <c r="O860" s="177" t="s">
        <v>376</v>
      </c>
      <c r="P860" s="177" t="s">
        <v>75</v>
      </c>
      <c r="Q860" s="177" t="s">
        <v>76</v>
      </c>
      <c r="R860" s="180" t="s">
        <v>77</v>
      </c>
      <c r="S860" s="180" t="s">
        <v>109</v>
      </c>
      <c r="T860" s="182">
        <f>V860+Y860</f>
        <v>0</v>
      </c>
      <c r="U860" s="182" t="s">
        <v>98</v>
      </c>
      <c r="V860" s="185">
        <v>0</v>
      </c>
      <c r="W860" s="185" t="s">
        <v>79</v>
      </c>
      <c r="X860" s="185" t="s">
        <v>79</v>
      </c>
      <c r="Y860" s="185">
        <v>0</v>
      </c>
      <c r="Z860" s="185" t="s">
        <v>79</v>
      </c>
      <c r="AA860" s="185" t="s">
        <v>79</v>
      </c>
      <c r="AB860" s="185">
        <v>0</v>
      </c>
      <c r="AC860" s="187" t="s">
        <v>80</v>
      </c>
      <c r="AD860" s="190">
        <f>V860+Y860</f>
        <v>0</v>
      </c>
      <c r="AE860" s="190" t="s">
        <v>79</v>
      </c>
      <c r="AF860" s="187" t="s">
        <v>79</v>
      </c>
      <c r="AG860" s="187" t="s">
        <v>33</v>
      </c>
      <c r="AH860" s="187" t="s">
        <v>161</v>
      </c>
      <c r="AI860" s="187" t="s">
        <v>162</v>
      </c>
      <c r="AJ860" s="187"/>
    </row>
    <row r="861" spans="2:36" s="78" customFormat="1" ht="52" x14ac:dyDescent="0.3">
      <c r="B861" s="177"/>
      <c r="C861" s="177"/>
      <c r="D861" s="177"/>
      <c r="E861" s="176"/>
      <c r="F861" s="176"/>
      <c r="G861" s="176"/>
      <c r="H861" s="177"/>
      <c r="I861" s="177"/>
      <c r="J861" s="12" t="s">
        <v>116</v>
      </c>
      <c r="K861" s="8" t="s">
        <v>117</v>
      </c>
      <c r="L861" s="8" t="s">
        <v>85</v>
      </c>
      <c r="M861" s="8">
        <v>0</v>
      </c>
      <c r="N861" s="187"/>
      <c r="O861" s="177"/>
      <c r="P861" s="177"/>
      <c r="Q861" s="177"/>
      <c r="R861" s="180"/>
      <c r="S861" s="180"/>
      <c r="T861" s="182"/>
      <c r="U861" s="182"/>
      <c r="V861" s="185"/>
      <c r="W861" s="185"/>
      <c r="X861" s="185"/>
      <c r="Y861" s="185"/>
      <c r="Z861" s="185"/>
      <c r="AA861" s="185"/>
      <c r="AB861" s="185"/>
      <c r="AC861" s="187"/>
      <c r="AD861" s="190"/>
      <c r="AE861" s="190"/>
      <c r="AF861" s="177"/>
      <c r="AG861" s="187"/>
      <c r="AH861" s="187"/>
      <c r="AI861" s="187"/>
      <c r="AJ861" s="177"/>
    </row>
    <row r="862" spans="2:36" s="78" customFormat="1" ht="39" x14ac:dyDescent="0.3">
      <c r="B862" s="177"/>
      <c r="C862" s="177"/>
      <c r="D862" s="177"/>
      <c r="E862" s="176"/>
      <c r="F862" s="176"/>
      <c r="G862" s="176"/>
      <c r="H862" s="177"/>
      <c r="I862" s="177"/>
      <c r="J862" s="12" t="s">
        <v>216</v>
      </c>
      <c r="K862" s="8" t="s">
        <v>118</v>
      </c>
      <c r="L862" s="8" t="s">
        <v>119</v>
      </c>
      <c r="M862" s="8">
        <v>0</v>
      </c>
      <c r="N862" s="187"/>
      <c r="O862" s="177"/>
      <c r="P862" s="177"/>
      <c r="Q862" s="177"/>
      <c r="R862" s="180"/>
      <c r="S862" s="180"/>
      <c r="T862" s="182"/>
      <c r="U862" s="182"/>
      <c r="V862" s="185"/>
      <c r="W862" s="185"/>
      <c r="X862" s="185"/>
      <c r="Y862" s="185"/>
      <c r="Z862" s="185"/>
      <c r="AA862" s="185"/>
      <c r="AB862" s="185"/>
      <c r="AC862" s="187"/>
      <c r="AD862" s="190"/>
      <c r="AE862" s="190"/>
      <c r="AF862" s="177"/>
      <c r="AG862" s="187"/>
      <c r="AH862" s="187"/>
      <c r="AI862" s="187"/>
      <c r="AJ862" s="177"/>
    </row>
    <row r="863" spans="2:36" s="78" customFormat="1" ht="26" x14ac:dyDescent="0.3">
      <c r="B863" s="177"/>
      <c r="C863" s="177"/>
      <c r="D863" s="177"/>
      <c r="E863" s="176"/>
      <c r="F863" s="176"/>
      <c r="G863" s="176"/>
      <c r="H863" s="177"/>
      <c r="I863" s="177"/>
      <c r="J863" s="12" t="s">
        <v>120</v>
      </c>
      <c r="K863" s="8" t="s">
        <v>121</v>
      </c>
      <c r="L863" s="8" t="s">
        <v>119</v>
      </c>
      <c r="M863" s="8">
        <v>0</v>
      </c>
      <c r="N863" s="187"/>
      <c r="O863" s="177"/>
      <c r="P863" s="177"/>
      <c r="Q863" s="177"/>
      <c r="R863" s="180"/>
      <c r="S863" s="180"/>
      <c r="T863" s="182"/>
      <c r="U863" s="182"/>
      <c r="V863" s="185"/>
      <c r="W863" s="185"/>
      <c r="X863" s="185"/>
      <c r="Y863" s="185"/>
      <c r="Z863" s="185"/>
      <c r="AA863" s="185"/>
      <c r="AB863" s="185"/>
      <c r="AC863" s="187"/>
      <c r="AD863" s="190"/>
      <c r="AE863" s="190"/>
      <c r="AF863" s="177"/>
      <c r="AG863" s="187"/>
      <c r="AH863" s="187"/>
      <c r="AI863" s="187"/>
      <c r="AJ863" s="177"/>
    </row>
    <row r="864" spans="2:36" s="66" customFormat="1" ht="132" customHeight="1" x14ac:dyDescent="0.35">
      <c r="B864" s="177" t="s">
        <v>226</v>
      </c>
      <c r="C864" s="177" t="s">
        <v>230</v>
      </c>
      <c r="D864" s="177" t="s">
        <v>106</v>
      </c>
      <c r="E864" s="176" t="s">
        <v>67</v>
      </c>
      <c r="F864" s="176" t="s">
        <v>854</v>
      </c>
      <c r="G864" s="176" t="s">
        <v>147</v>
      </c>
      <c r="H864" s="177" t="s">
        <v>70</v>
      </c>
      <c r="I864" s="177" t="s">
        <v>79</v>
      </c>
      <c r="J864" s="12" t="s">
        <v>215</v>
      </c>
      <c r="K864" s="8" t="s">
        <v>107</v>
      </c>
      <c r="L864" s="8" t="s">
        <v>86</v>
      </c>
      <c r="M864" s="8">
        <v>40</v>
      </c>
      <c r="N864" s="187" t="s">
        <v>108</v>
      </c>
      <c r="O864" s="177" t="s">
        <v>376</v>
      </c>
      <c r="P864" s="177" t="s">
        <v>75</v>
      </c>
      <c r="Q864" s="177" t="s">
        <v>76</v>
      </c>
      <c r="R864" s="180" t="s">
        <v>77</v>
      </c>
      <c r="S864" s="180" t="s">
        <v>109</v>
      </c>
      <c r="T864" s="182">
        <f>V864+Y864</f>
        <v>74900</v>
      </c>
      <c r="U864" s="182">
        <f>T864/M865</f>
        <v>74900</v>
      </c>
      <c r="V864" s="185">
        <v>37450</v>
      </c>
      <c r="W864" s="185" t="s">
        <v>79</v>
      </c>
      <c r="X864" s="185" t="s">
        <v>79</v>
      </c>
      <c r="Y864" s="185">
        <v>37450</v>
      </c>
      <c r="Z864" s="185" t="s">
        <v>98</v>
      </c>
      <c r="AA864" s="185" t="s">
        <v>79</v>
      </c>
      <c r="AB864" s="185">
        <v>6513.0450000000001</v>
      </c>
      <c r="AC864" s="187" t="s">
        <v>149</v>
      </c>
      <c r="AD864" s="190">
        <f>V864+Y864</f>
        <v>74900</v>
      </c>
      <c r="AE864" s="190" t="s">
        <v>79</v>
      </c>
      <c r="AF864" s="187" t="s">
        <v>79</v>
      </c>
      <c r="AG864" s="187" t="s">
        <v>33</v>
      </c>
      <c r="AH864" s="187" t="s">
        <v>161</v>
      </c>
      <c r="AI864" s="187" t="s">
        <v>162</v>
      </c>
      <c r="AJ864" s="213"/>
    </row>
    <row r="865" spans="2:36" s="66" customFormat="1" ht="86.15" customHeight="1" x14ac:dyDescent="0.35">
      <c r="B865" s="177"/>
      <c r="C865" s="177"/>
      <c r="D865" s="177"/>
      <c r="E865" s="176"/>
      <c r="F865" s="176"/>
      <c r="G865" s="176"/>
      <c r="H865" s="177"/>
      <c r="I865" s="177"/>
      <c r="J865" s="12" t="s">
        <v>111</v>
      </c>
      <c r="K865" s="8" t="s">
        <v>112</v>
      </c>
      <c r="L865" s="8" t="s">
        <v>85</v>
      </c>
      <c r="M865" s="8">
        <v>1</v>
      </c>
      <c r="N865" s="187"/>
      <c r="O865" s="177"/>
      <c r="P865" s="177"/>
      <c r="Q865" s="177"/>
      <c r="R865" s="180"/>
      <c r="S865" s="180"/>
      <c r="T865" s="182"/>
      <c r="U865" s="182"/>
      <c r="V865" s="185"/>
      <c r="W865" s="185"/>
      <c r="X865" s="185"/>
      <c r="Y865" s="185"/>
      <c r="Z865" s="185"/>
      <c r="AA865" s="185"/>
      <c r="AB865" s="185"/>
      <c r="AC865" s="187"/>
      <c r="AD865" s="190"/>
      <c r="AE865" s="190"/>
      <c r="AF865" s="177"/>
      <c r="AG865" s="187"/>
      <c r="AH865" s="187"/>
      <c r="AI865" s="187"/>
      <c r="AJ865" s="171"/>
    </row>
    <row r="866" spans="2:36" s="66" customFormat="1" ht="59.15" customHeight="1" x14ac:dyDescent="0.35">
      <c r="B866" s="177"/>
      <c r="C866" s="177"/>
      <c r="D866" s="177"/>
      <c r="E866" s="176"/>
      <c r="F866" s="176"/>
      <c r="G866" s="176"/>
      <c r="H866" s="177"/>
      <c r="I866" s="177"/>
      <c r="J866" s="12" t="s">
        <v>127</v>
      </c>
      <c r="K866" s="8" t="s">
        <v>128</v>
      </c>
      <c r="L866" s="8" t="s">
        <v>85</v>
      </c>
      <c r="M866" s="53">
        <v>35</v>
      </c>
      <c r="N866" s="187"/>
      <c r="O866" s="177"/>
      <c r="P866" s="177"/>
      <c r="Q866" s="177"/>
      <c r="R866" s="180"/>
      <c r="S866" s="180"/>
      <c r="T866" s="182"/>
      <c r="U866" s="182"/>
      <c r="V866" s="185"/>
      <c r="W866" s="185"/>
      <c r="X866" s="185"/>
      <c r="Y866" s="185"/>
      <c r="Z866" s="185"/>
      <c r="AA866" s="185"/>
      <c r="AB866" s="185"/>
      <c r="AC866" s="187"/>
      <c r="AD866" s="190"/>
      <c r="AE866" s="190"/>
      <c r="AF866" s="177"/>
      <c r="AG866" s="187"/>
      <c r="AH866" s="187"/>
      <c r="AI866" s="187"/>
      <c r="AJ866" s="172"/>
    </row>
    <row r="867" spans="2:36" s="66" customFormat="1" ht="132" customHeight="1" x14ac:dyDescent="0.35">
      <c r="B867" s="177" t="s">
        <v>227</v>
      </c>
      <c r="C867" s="177" t="s">
        <v>231</v>
      </c>
      <c r="D867" s="177" t="s">
        <v>106</v>
      </c>
      <c r="E867" s="176" t="s">
        <v>67</v>
      </c>
      <c r="F867" s="176" t="s">
        <v>854</v>
      </c>
      <c r="G867" s="176" t="s">
        <v>147</v>
      </c>
      <c r="H867" s="177" t="s">
        <v>70</v>
      </c>
      <c r="I867" s="177" t="s">
        <v>79</v>
      </c>
      <c r="J867" s="12" t="s">
        <v>215</v>
      </c>
      <c r="K867" s="8" t="s">
        <v>107</v>
      </c>
      <c r="L867" s="8" t="s">
        <v>86</v>
      </c>
      <c r="M867" s="8">
        <v>40</v>
      </c>
      <c r="N867" s="187" t="s">
        <v>108</v>
      </c>
      <c r="O867" s="177" t="s">
        <v>376</v>
      </c>
      <c r="P867" s="177" t="s">
        <v>75</v>
      </c>
      <c r="Q867" s="177" t="s">
        <v>76</v>
      </c>
      <c r="R867" s="180" t="s">
        <v>77</v>
      </c>
      <c r="S867" s="180" t="s">
        <v>109</v>
      </c>
      <c r="T867" s="182">
        <f>V867+Y867</f>
        <v>85600</v>
      </c>
      <c r="U867" s="182">
        <f>T867</f>
        <v>85600</v>
      </c>
      <c r="V867" s="185">
        <v>42800</v>
      </c>
      <c r="W867" s="185" t="s">
        <v>79</v>
      </c>
      <c r="X867" s="185" t="s">
        <v>79</v>
      </c>
      <c r="Y867" s="185">
        <v>42800</v>
      </c>
      <c r="Z867" s="185" t="s">
        <v>98</v>
      </c>
      <c r="AA867" s="185" t="s">
        <v>79</v>
      </c>
      <c r="AB867" s="185">
        <v>7443.48</v>
      </c>
      <c r="AC867" s="187" t="s">
        <v>149</v>
      </c>
      <c r="AD867" s="190">
        <f>V867+Y867</f>
        <v>85600</v>
      </c>
      <c r="AE867" s="190" t="s">
        <v>79</v>
      </c>
      <c r="AF867" s="187" t="s">
        <v>79</v>
      </c>
      <c r="AG867" s="187" t="s">
        <v>33</v>
      </c>
      <c r="AH867" s="187" t="s">
        <v>161</v>
      </c>
      <c r="AI867" s="187" t="s">
        <v>162</v>
      </c>
      <c r="AJ867" s="187"/>
    </row>
    <row r="868" spans="2:36" s="66" customFormat="1" ht="86.15" customHeight="1" x14ac:dyDescent="0.35">
      <c r="B868" s="177"/>
      <c r="C868" s="177"/>
      <c r="D868" s="177"/>
      <c r="E868" s="176"/>
      <c r="F868" s="176"/>
      <c r="G868" s="176"/>
      <c r="H868" s="177"/>
      <c r="I868" s="177"/>
      <c r="J868" s="12" t="s">
        <v>111</v>
      </c>
      <c r="K868" s="8" t="s">
        <v>112</v>
      </c>
      <c r="L868" s="8" t="s">
        <v>85</v>
      </c>
      <c r="M868" s="8">
        <v>1</v>
      </c>
      <c r="N868" s="187"/>
      <c r="O868" s="177"/>
      <c r="P868" s="177"/>
      <c r="Q868" s="177"/>
      <c r="R868" s="180"/>
      <c r="S868" s="180"/>
      <c r="T868" s="182"/>
      <c r="U868" s="182"/>
      <c r="V868" s="185"/>
      <c r="W868" s="185"/>
      <c r="X868" s="185"/>
      <c r="Y868" s="185"/>
      <c r="Z868" s="185"/>
      <c r="AA868" s="185"/>
      <c r="AB868" s="185"/>
      <c r="AC868" s="187"/>
      <c r="AD868" s="190"/>
      <c r="AE868" s="190"/>
      <c r="AF868" s="177"/>
      <c r="AG868" s="187"/>
      <c r="AH868" s="187"/>
      <c r="AI868" s="187"/>
      <c r="AJ868" s="177"/>
    </row>
    <row r="869" spans="2:36" s="66" customFormat="1" ht="59.15" customHeight="1" x14ac:dyDescent="0.35">
      <c r="B869" s="177"/>
      <c r="C869" s="177"/>
      <c r="D869" s="177"/>
      <c r="E869" s="176"/>
      <c r="F869" s="176"/>
      <c r="G869" s="176"/>
      <c r="H869" s="177"/>
      <c r="I869" s="177"/>
      <c r="J869" s="12" t="s">
        <v>127</v>
      </c>
      <c r="K869" s="8" t="s">
        <v>128</v>
      </c>
      <c r="L869" s="8" t="s">
        <v>85</v>
      </c>
      <c r="M869" s="53">
        <v>40</v>
      </c>
      <c r="N869" s="187"/>
      <c r="O869" s="177"/>
      <c r="P869" s="177"/>
      <c r="Q869" s="177"/>
      <c r="R869" s="180"/>
      <c r="S869" s="180"/>
      <c r="T869" s="182"/>
      <c r="U869" s="182"/>
      <c r="V869" s="185"/>
      <c r="W869" s="185"/>
      <c r="X869" s="185"/>
      <c r="Y869" s="185"/>
      <c r="Z869" s="185"/>
      <c r="AA869" s="185"/>
      <c r="AB869" s="185"/>
      <c r="AC869" s="187"/>
      <c r="AD869" s="190"/>
      <c r="AE869" s="190"/>
      <c r="AF869" s="177"/>
      <c r="AG869" s="187"/>
      <c r="AH869" s="187"/>
      <c r="AI869" s="187"/>
      <c r="AJ869" s="177"/>
    </row>
    <row r="870" spans="2:36" s="66" customFormat="1" ht="95.15" customHeight="1" x14ac:dyDescent="0.35">
      <c r="B870" s="177" t="s">
        <v>232</v>
      </c>
      <c r="C870" s="177" t="s">
        <v>233</v>
      </c>
      <c r="D870" s="177" t="s">
        <v>106</v>
      </c>
      <c r="E870" s="176" t="s">
        <v>67</v>
      </c>
      <c r="F870" s="176" t="s">
        <v>867</v>
      </c>
      <c r="G870" s="176" t="s">
        <v>147</v>
      </c>
      <c r="H870" s="177" t="s">
        <v>70</v>
      </c>
      <c r="I870" s="177" t="s">
        <v>79</v>
      </c>
      <c r="J870" s="12" t="s">
        <v>215</v>
      </c>
      <c r="K870" s="8" t="s">
        <v>107</v>
      </c>
      <c r="L870" s="8" t="s">
        <v>86</v>
      </c>
      <c r="M870" s="8">
        <v>40</v>
      </c>
      <c r="N870" s="187" t="s">
        <v>108</v>
      </c>
      <c r="O870" s="177" t="s">
        <v>376</v>
      </c>
      <c r="P870" s="177" t="s">
        <v>75</v>
      </c>
      <c r="Q870" s="177" t="s">
        <v>76</v>
      </c>
      <c r="R870" s="180" t="s">
        <v>77</v>
      </c>
      <c r="S870" s="180" t="s">
        <v>109</v>
      </c>
      <c r="T870" s="182">
        <f>V870+Y870</f>
        <v>32100</v>
      </c>
      <c r="U870" s="182">
        <f>T870</f>
        <v>32100</v>
      </c>
      <c r="V870" s="185">
        <v>16050</v>
      </c>
      <c r="W870" s="185" t="s">
        <v>79</v>
      </c>
      <c r="X870" s="185" t="s">
        <v>79</v>
      </c>
      <c r="Y870" s="185">
        <v>16050</v>
      </c>
      <c r="Z870" s="185" t="s">
        <v>98</v>
      </c>
      <c r="AA870" s="185" t="s">
        <v>79</v>
      </c>
      <c r="AB870" s="185">
        <v>2791.31</v>
      </c>
      <c r="AC870" s="187" t="s">
        <v>149</v>
      </c>
      <c r="AD870" s="190">
        <f>V870+Y870</f>
        <v>32100</v>
      </c>
      <c r="AE870" s="190" t="s">
        <v>79</v>
      </c>
      <c r="AF870" s="187" t="s">
        <v>79</v>
      </c>
      <c r="AG870" s="187" t="s">
        <v>33</v>
      </c>
      <c r="AH870" s="187" t="s">
        <v>161</v>
      </c>
      <c r="AI870" s="187" t="s">
        <v>162</v>
      </c>
      <c r="AJ870" s="187"/>
    </row>
    <row r="871" spans="2:36" s="66" customFormat="1" ht="52" customHeight="1" x14ac:dyDescent="0.35">
      <c r="B871" s="177"/>
      <c r="C871" s="177"/>
      <c r="D871" s="177"/>
      <c r="E871" s="176"/>
      <c r="F871" s="176"/>
      <c r="G871" s="176"/>
      <c r="H871" s="177"/>
      <c r="I871" s="177"/>
      <c r="J871" s="12" t="s">
        <v>111</v>
      </c>
      <c r="K871" s="8" t="s">
        <v>112</v>
      </c>
      <c r="L871" s="8" t="s">
        <v>85</v>
      </c>
      <c r="M871" s="8">
        <v>1</v>
      </c>
      <c r="N871" s="187"/>
      <c r="O871" s="177"/>
      <c r="P871" s="177"/>
      <c r="Q871" s="177"/>
      <c r="R871" s="180"/>
      <c r="S871" s="180"/>
      <c r="T871" s="182"/>
      <c r="U871" s="182"/>
      <c r="V871" s="185"/>
      <c r="W871" s="185"/>
      <c r="X871" s="185"/>
      <c r="Y871" s="185"/>
      <c r="Z871" s="185"/>
      <c r="AA871" s="185"/>
      <c r="AB871" s="185"/>
      <c r="AC871" s="187"/>
      <c r="AD871" s="190"/>
      <c r="AE871" s="190"/>
      <c r="AF871" s="177"/>
      <c r="AG871" s="187"/>
      <c r="AH871" s="187"/>
      <c r="AI871" s="187"/>
      <c r="AJ871" s="177"/>
    </row>
    <row r="872" spans="2:36" s="66" customFormat="1" ht="59.15" customHeight="1" x14ac:dyDescent="0.35">
      <c r="B872" s="177"/>
      <c r="C872" s="177"/>
      <c r="D872" s="177"/>
      <c r="E872" s="176"/>
      <c r="F872" s="176"/>
      <c r="G872" s="176"/>
      <c r="H872" s="177"/>
      <c r="I872" s="177"/>
      <c r="J872" s="12" t="s">
        <v>127</v>
      </c>
      <c r="K872" s="8" t="s">
        <v>128</v>
      </c>
      <c r="L872" s="8" t="s">
        <v>85</v>
      </c>
      <c r="M872" s="53">
        <v>15</v>
      </c>
      <c r="N872" s="187"/>
      <c r="O872" s="177"/>
      <c r="P872" s="177"/>
      <c r="Q872" s="177"/>
      <c r="R872" s="180"/>
      <c r="S872" s="180"/>
      <c r="T872" s="182"/>
      <c r="U872" s="182"/>
      <c r="V872" s="185"/>
      <c r="W872" s="185"/>
      <c r="X872" s="185"/>
      <c r="Y872" s="185"/>
      <c r="Z872" s="185"/>
      <c r="AA872" s="185"/>
      <c r="AB872" s="185"/>
      <c r="AC872" s="187"/>
      <c r="AD872" s="190"/>
      <c r="AE872" s="190"/>
      <c r="AF872" s="177"/>
      <c r="AG872" s="187"/>
      <c r="AH872" s="187"/>
      <c r="AI872" s="187"/>
      <c r="AJ872" s="177"/>
    </row>
    <row r="873" spans="2:36" s="66" customFormat="1" ht="95.15" customHeight="1" x14ac:dyDescent="0.35">
      <c r="B873" s="177" t="s">
        <v>234</v>
      </c>
      <c r="C873" s="177" t="s">
        <v>235</v>
      </c>
      <c r="D873" s="177" t="s">
        <v>106</v>
      </c>
      <c r="E873" s="176" t="s">
        <v>67</v>
      </c>
      <c r="F873" s="176" t="s">
        <v>854</v>
      </c>
      <c r="G873" s="176" t="s">
        <v>147</v>
      </c>
      <c r="H873" s="177" t="s">
        <v>70</v>
      </c>
      <c r="I873" s="177" t="s">
        <v>79</v>
      </c>
      <c r="J873" s="12" t="s">
        <v>215</v>
      </c>
      <c r="K873" s="8" t="s">
        <v>107</v>
      </c>
      <c r="L873" s="8" t="s">
        <v>86</v>
      </c>
      <c r="M873" s="8">
        <v>40</v>
      </c>
      <c r="N873" s="187" t="s">
        <v>108</v>
      </c>
      <c r="O873" s="177" t="s">
        <v>376</v>
      </c>
      <c r="P873" s="177" t="s">
        <v>75</v>
      </c>
      <c r="Q873" s="177" t="s">
        <v>76</v>
      </c>
      <c r="R873" s="180" t="s">
        <v>77</v>
      </c>
      <c r="S873" s="180" t="s">
        <v>109</v>
      </c>
      <c r="T873" s="182">
        <f>V873+Y873</f>
        <v>203300</v>
      </c>
      <c r="U873" s="182">
        <f>T873</f>
        <v>203300</v>
      </c>
      <c r="V873" s="185">
        <v>101650</v>
      </c>
      <c r="W873" s="185" t="s">
        <v>79</v>
      </c>
      <c r="X873" s="185" t="s">
        <v>79</v>
      </c>
      <c r="Y873" s="185">
        <v>101650</v>
      </c>
      <c r="Z873" s="185" t="s">
        <v>98</v>
      </c>
      <c r="AA873" s="185" t="s">
        <v>79</v>
      </c>
      <c r="AB873" s="185">
        <v>17678.259999999998</v>
      </c>
      <c r="AC873" s="187" t="s">
        <v>149</v>
      </c>
      <c r="AD873" s="190">
        <f>V873+Y873</f>
        <v>203300</v>
      </c>
      <c r="AE873" s="190" t="s">
        <v>79</v>
      </c>
      <c r="AF873" s="187" t="s">
        <v>79</v>
      </c>
      <c r="AG873" s="187" t="s">
        <v>33</v>
      </c>
      <c r="AH873" s="187" t="s">
        <v>161</v>
      </c>
      <c r="AI873" s="187" t="s">
        <v>162</v>
      </c>
      <c r="AJ873" s="187"/>
    </row>
    <row r="874" spans="2:36" s="66" customFormat="1" ht="59.15" customHeight="1" x14ac:dyDescent="0.35">
      <c r="B874" s="177"/>
      <c r="C874" s="177"/>
      <c r="D874" s="177"/>
      <c r="E874" s="176"/>
      <c r="F874" s="176"/>
      <c r="G874" s="176"/>
      <c r="H874" s="177"/>
      <c r="I874" s="177"/>
      <c r="J874" s="12" t="s">
        <v>111</v>
      </c>
      <c r="K874" s="8" t="s">
        <v>112</v>
      </c>
      <c r="L874" s="8" t="s">
        <v>85</v>
      </c>
      <c r="M874" s="8">
        <v>1</v>
      </c>
      <c r="N874" s="187"/>
      <c r="O874" s="177"/>
      <c r="P874" s="177"/>
      <c r="Q874" s="177"/>
      <c r="R874" s="180"/>
      <c r="S874" s="180"/>
      <c r="T874" s="182"/>
      <c r="U874" s="182"/>
      <c r="V874" s="185"/>
      <c r="W874" s="185"/>
      <c r="X874" s="185"/>
      <c r="Y874" s="185"/>
      <c r="Z874" s="185"/>
      <c r="AA874" s="185"/>
      <c r="AB874" s="185"/>
      <c r="AC874" s="187"/>
      <c r="AD874" s="190"/>
      <c r="AE874" s="190"/>
      <c r="AF874" s="177"/>
      <c r="AG874" s="187"/>
      <c r="AH874" s="187"/>
      <c r="AI874" s="187"/>
      <c r="AJ874" s="177"/>
    </row>
    <row r="875" spans="2:36" s="66" customFormat="1" ht="59.15" customHeight="1" x14ac:dyDescent="0.35">
      <c r="B875" s="177"/>
      <c r="C875" s="177"/>
      <c r="D875" s="177"/>
      <c r="E875" s="176"/>
      <c r="F875" s="176"/>
      <c r="G875" s="176"/>
      <c r="H875" s="177"/>
      <c r="I875" s="177"/>
      <c r="J875" s="12" t="s">
        <v>127</v>
      </c>
      <c r="K875" s="8" t="s">
        <v>128</v>
      </c>
      <c r="L875" s="8" t="s">
        <v>85</v>
      </c>
      <c r="M875" s="53">
        <v>95</v>
      </c>
      <c r="N875" s="187"/>
      <c r="O875" s="177"/>
      <c r="P875" s="177"/>
      <c r="Q875" s="177"/>
      <c r="R875" s="180"/>
      <c r="S875" s="180"/>
      <c r="T875" s="182"/>
      <c r="U875" s="182"/>
      <c r="V875" s="185"/>
      <c r="W875" s="185"/>
      <c r="X875" s="185"/>
      <c r="Y875" s="185"/>
      <c r="Z875" s="185"/>
      <c r="AA875" s="185"/>
      <c r="AB875" s="185"/>
      <c r="AC875" s="187"/>
      <c r="AD875" s="190"/>
      <c r="AE875" s="190"/>
      <c r="AF875" s="177"/>
      <c r="AG875" s="187"/>
      <c r="AH875" s="187"/>
      <c r="AI875" s="187"/>
      <c r="AJ875" s="177"/>
    </row>
    <row r="876" spans="2:36" s="66" customFormat="1" ht="132" customHeight="1" x14ac:dyDescent="0.35">
      <c r="B876" s="177" t="s">
        <v>236</v>
      </c>
      <c r="C876" s="177" t="s">
        <v>230</v>
      </c>
      <c r="D876" s="177" t="s">
        <v>106</v>
      </c>
      <c r="E876" s="176" t="s">
        <v>67</v>
      </c>
      <c r="F876" s="176" t="s">
        <v>854</v>
      </c>
      <c r="G876" s="176" t="s">
        <v>147</v>
      </c>
      <c r="H876" s="177" t="s">
        <v>70</v>
      </c>
      <c r="I876" s="177" t="s">
        <v>79</v>
      </c>
      <c r="J876" s="12" t="s">
        <v>215</v>
      </c>
      <c r="K876" s="8" t="s">
        <v>107</v>
      </c>
      <c r="L876" s="8" t="s">
        <v>86</v>
      </c>
      <c r="M876" s="8">
        <v>40</v>
      </c>
      <c r="N876" s="187" t="s">
        <v>108</v>
      </c>
      <c r="O876" s="177" t="s">
        <v>376</v>
      </c>
      <c r="P876" s="177" t="s">
        <v>75</v>
      </c>
      <c r="Q876" s="177" t="s">
        <v>76</v>
      </c>
      <c r="R876" s="180" t="s">
        <v>77</v>
      </c>
      <c r="S876" s="180" t="s">
        <v>109</v>
      </c>
      <c r="T876" s="182">
        <f>V876+Y876</f>
        <v>74900</v>
      </c>
      <c r="U876" s="182">
        <f>T876</f>
        <v>74900</v>
      </c>
      <c r="V876" s="185">
        <v>37450</v>
      </c>
      <c r="W876" s="185" t="s">
        <v>79</v>
      </c>
      <c r="X876" s="185" t="s">
        <v>79</v>
      </c>
      <c r="Y876" s="185">
        <v>37450</v>
      </c>
      <c r="Z876" s="185" t="s">
        <v>98</v>
      </c>
      <c r="AA876" s="185" t="s">
        <v>79</v>
      </c>
      <c r="AB876" s="185">
        <v>6513.0450000000001</v>
      </c>
      <c r="AC876" s="187" t="s">
        <v>149</v>
      </c>
      <c r="AD876" s="190">
        <f>V876+Y876</f>
        <v>74900</v>
      </c>
      <c r="AE876" s="190" t="s">
        <v>79</v>
      </c>
      <c r="AF876" s="187" t="s">
        <v>79</v>
      </c>
      <c r="AG876" s="187" t="s">
        <v>33</v>
      </c>
      <c r="AH876" s="187" t="s">
        <v>257</v>
      </c>
      <c r="AI876" s="187" t="s">
        <v>263</v>
      </c>
      <c r="AJ876" s="187"/>
    </row>
    <row r="877" spans="2:36" s="66" customFormat="1" ht="86.15" customHeight="1" x14ac:dyDescent="0.35">
      <c r="B877" s="177"/>
      <c r="C877" s="177"/>
      <c r="D877" s="177"/>
      <c r="E877" s="176"/>
      <c r="F877" s="176"/>
      <c r="G877" s="176"/>
      <c r="H877" s="177"/>
      <c r="I877" s="177"/>
      <c r="J877" s="12" t="s">
        <v>111</v>
      </c>
      <c r="K877" s="8" t="s">
        <v>112</v>
      </c>
      <c r="L877" s="8" t="s">
        <v>85</v>
      </c>
      <c r="M877" s="8">
        <v>1</v>
      </c>
      <c r="N877" s="187"/>
      <c r="O877" s="177"/>
      <c r="P877" s="177"/>
      <c r="Q877" s="177"/>
      <c r="R877" s="180"/>
      <c r="S877" s="180"/>
      <c r="T877" s="182"/>
      <c r="U877" s="182"/>
      <c r="V877" s="185"/>
      <c r="W877" s="185"/>
      <c r="X877" s="185"/>
      <c r="Y877" s="185"/>
      <c r="Z877" s="185"/>
      <c r="AA877" s="185"/>
      <c r="AB877" s="185"/>
      <c r="AC877" s="187"/>
      <c r="AD877" s="190"/>
      <c r="AE877" s="190"/>
      <c r="AF877" s="177"/>
      <c r="AG877" s="187"/>
      <c r="AH877" s="187"/>
      <c r="AI877" s="187"/>
      <c r="AJ877" s="177"/>
    </row>
    <row r="878" spans="2:36" s="66" customFormat="1" ht="59.15" customHeight="1" x14ac:dyDescent="0.35">
      <c r="B878" s="177"/>
      <c r="C878" s="177"/>
      <c r="D878" s="177"/>
      <c r="E878" s="176"/>
      <c r="F878" s="176"/>
      <c r="G878" s="176"/>
      <c r="H878" s="177"/>
      <c r="I878" s="177"/>
      <c r="J878" s="12" t="s">
        <v>127</v>
      </c>
      <c r="K878" s="8" t="s">
        <v>128</v>
      </c>
      <c r="L878" s="8" t="s">
        <v>85</v>
      </c>
      <c r="M878" s="53">
        <v>35</v>
      </c>
      <c r="N878" s="187"/>
      <c r="O878" s="177"/>
      <c r="P878" s="177"/>
      <c r="Q878" s="177"/>
      <c r="R878" s="180"/>
      <c r="S878" s="180"/>
      <c r="T878" s="182"/>
      <c r="U878" s="182"/>
      <c r="V878" s="185"/>
      <c r="W878" s="185"/>
      <c r="X878" s="185"/>
      <c r="Y878" s="185"/>
      <c r="Z878" s="185"/>
      <c r="AA878" s="185"/>
      <c r="AB878" s="185"/>
      <c r="AC878" s="187"/>
      <c r="AD878" s="190"/>
      <c r="AE878" s="190"/>
      <c r="AF878" s="177"/>
      <c r="AG878" s="187"/>
      <c r="AH878" s="187"/>
      <c r="AI878" s="187"/>
      <c r="AJ878" s="177"/>
    </row>
    <row r="879" spans="2:36" s="78" customFormat="1" ht="70.5" customHeight="1" x14ac:dyDescent="0.3">
      <c r="B879" s="177" t="s">
        <v>237</v>
      </c>
      <c r="C879" s="177" t="s">
        <v>229</v>
      </c>
      <c r="D879" s="177" t="s">
        <v>66</v>
      </c>
      <c r="E879" s="176" t="s">
        <v>67</v>
      </c>
      <c r="F879" s="176" t="s">
        <v>855</v>
      </c>
      <c r="G879" s="176" t="s">
        <v>69</v>
      </c>
      <c r="H879" s="177" t="s">
        <v>70</v>
      </c>
      <c r="I879" s="177" t="s">
        <v>79</v>
      </c>
      <c r="J879" s="12" t="s">
        <v>113</v>
      </c>
      <c r="K879" s="8" t="s">
        <v>114</v>
      </c>
      <c r="L879" s="8" t="s">
        <v>115</v>
      </c>
      <c r="M879" s="8">
        <v>4</v>
      </c>
      <c r="N879" s="187" t="s">
        <v>108</v>
      </c>
      <c r="O879" s="177" t="s">
        <v>376</v>
      </c>
      <c r="P879" s="177" t="s">
        <v>75</v>
      </c>
      <c r="Q879" s="177" t="s">
        <v>76</v>
      </c>
      <c r="R879" s="180" t="s">
        <v>77</v>
      </c>
      <c r="S879" s="180" t="s">
        <v>109</v>
      </c>
      <c r="T879" s="182">
        <f>V879+Y879</f>
        <v>227910</v>
      </c>
      <c r="U879" s="182">
        <f>T879/M880</f>
        <v>113955</v>
      </c>
      <c r="V879" s="185">
        <v>113955</v>
      </c>
      <c r="W879" s="185" t="s">
        <v>79</v>
      </c>
      <c r="X879" s="185" t="s">
        <v>79</v>
      </c>
      <c r="Y879" s="185">
        <v>113955</v>
      </c>
      <c r="Z879" s="185" t="s">
        <v>79</v>
      </c>
      <c r="AA879" s="185" t="s">
        <v>79</v>
      </c>
      <c r="AB879" s="185">
        <v>19818.259999999998</v>
      </c>
      <c r="AC879" s="187" t="s">
        <v>80</v>
      </c>
      <c r="AD879" s="190">
        <f>V879+Y879</f>
        <v>227910</v>
      </c>
      <c r="AE879" s="190" t="s">
        <v>79</v>
      </c>
      <c r="AF879" s="187" t="s">
        <v>79</v>
      </c>
      <c r="AG879" s="187" t="s">
        <v>33</v>
      </c>
      <c r="AH879" s="187" t="s">
        <v>238</v>
      </c>
      <c r="AI879" s="187" t="s">
        <v>307</v>
      </c>
      <c r="AJ879" s="187"/>
    </row>
    <row r="880" spans="2:36" s="78" customFormat="1" ht="52" x14ac:dyDescent="0.3">
      <c r="B880" s="177"/>
      <c r="C880" s="177"/>
      <c r="D880" s="177"/>
      <c r="E880" s="176"/>
      <c r="F880" s="176"/>
      <c r="G880" s="176"/>
      <c r="H880" s="177"/>
      <c r="I880" s="177"/>
      <c r="J880" s="12" t="s">
        <v>116</v>
      </c>
      <c r="K880" s="8" t="s">
        <v>117</v>
      </c>
      <c r="L880" s="8" t="s">
        <v>85</v>
      </c>
      <c r="M880" s="8">
        <v>2</v>
      </c>
      <c r="N880" s="187"/>
      <c r="O880" s="177"/>
      <c r="P880" s="177"/>
      <c r="Q880" s="177"/>
      <c r="R880" s="180"/>
      <c r="S880" s="180"/>
      <c r="T880" s="182"/>
      <c r="U880" s="182"/>
      <c r="V880" s="185"/>
      <c r="W880" s="185"/>
      <c r="X880" s="185"/>
      <c r="Y880" s="185"/>
      <c r="Z880" s="185"/>
      <c r="AA880" s="185"/>
      <c r="AB880" s="185"/>
      <c r="AC880" s="187"/>
      <c r="AD880" s="190"/>
      <c r="AE880" s="190"/>
      <c r="AF880" s="177"/>
      <c r="AG880" s="187"/>
      <c r="AH880" s="187"/>
      <c r="AI880" s="187"/>
      <c r="AJ880" s="177"/>
    </row>
    <row r="881" spans="2:36" s="78" customFormat="1" ht="39" x14ac:dyDescent="0.3">
      <c r="B881" s="177"/>
      <c r="C881" s="177"/>
      <c r="D881" s="177"/>
      <c r="E881" s="176"/>
      <c r="F881" s="176"/>
      <c r="G881" s="176"/>
      <c r="H881" s="177"/>
      <c r="I881" s="177"/>
      <c r="J881" s="12" t="s">
        <v>216</v>
      </c>
      <c r="K881" s="8" t="s">
        <v>118</v>
      </c>
      <c r="L881" s="8" t="s">
        <v>119</v>
      </c>
      <c r="M881" s="8">
        <v>2</v>
      </c>
      <c r="N881" s="187"/>
      <c r="O881" s="177"/>
      <c r="P881" s="177"/>
      <c r="Q881" s="177"/>
      <c r="R881" s="180"/>
      <c r="S881" s="180"/>
      <c r="T881" s="182"/>
      <c r="U881" s="182"/>
      <c r="V881" s="185"/>
      <c r="W881" s="185"/>
      <c r="X881" s="185"/>
      <c r="Y881" s="185"/>
      <c r="Z881" s="185"/>
      <c r="AA881" s="185"/>
      <c r="AB881" s="185"/>
      <c r="AC881" s="187"/>
      <c r="AD881" s="190"/>
      <c r="AE881" s="190"/>
      <c r="AF881" s="177"/>
      <c r="AG881" s="187"/>
      <c r="AH881" s="187"/>
      <c r="AI881" s="187"/>
      <c r="AJ881" s="177"/>
    </row>
    <row r="882" spans="2:36" s="78" customFormat="1" ht="41.5" customHeight="1" x14ac:dyDescent="0.3">
      <c r="B882" s="177"/>
      <c r="C882" s="177"/>
      <c r="D882" s="177"/>
      <c r="E882" s="176"/>
      <c r="F882" s="176"/>
      <c r="G882" s="176"/>
      <c r="H882" s="177"/>
      <c r="I882" s="177"/>
      <c r="J882" s="12" t="s">
        <v>120</v>
      </c>
      <c r="K882" s="8" t="s">
        <v>121</v>
      </c>
      <c r="L882" s="8" t="s">
        <v>119</v>
      </c>
      <c r="M882" s="8">
        <v>2</v>
      </c>
      <c r="N882" s="187"/>
      <c r="O882" s="177"/>
      <c r="P882" s="177"/>
      <c r="Q882" s="177"/>
      <c r="R882" s="180"/>
      <c r="S882" s="180"/>
      <c r="T882" s="182"/>
      <c r="U882" s="182"/>
      <c r="V882" s="185"/>
      <c r="W882" s="185"/>
      <c r="X882" s="185"/>
      <c r="Y882" s="185"/>
      <c r="Z882" s="185"/>
      <c r="AA882" s="185"/>
      <c r="AB882" s="185"/>
      <c r="AC882" s="187"/>
      <c r="AD882" s="190"/>
      <c r="AE882" s="190"/>
      <c r="AF882" s="177"/>
      <c r="AG882" s="187"/>
      <c r="AH882" s="187"/>
      <c r="AI882" s="187"/>
      <c r="AJ882" s="177"/>
    </row>
    <row r="883" spans="2:36" s="66" customFormat="1" ht="132" customHeight="1" x14ac:dyDescent="0.35">
      <c r="B883" s="177" t="s">
        <v>239</v>
      </c>
      <c r="C883" s="177" t="s">
        <v>233</v>
      </c>
      <c r="D883" s="177" t="s">
        <v>106</v>
      </c>
      <c r="E883" s="176" t="s">
        <v>67</v>
      </c>
      <c r="F883" s="176" t="s">
        <v>854</v>
      </c>
      <c r="G883" s="176" t="s">
        <v>147</v>
      </c>
      <c r="H883" s="177" t="s">
        <v>70</v>
      </c>
      <c r="I883" s="177" t="s">
        <v>79</v>
      </c>
      <c r="J883" s="12" t="s">
        <v>215</v>
      </c>
      <c r="K883" s="8" t="s">
        <v>107</v>
      </c>
      <c r="L883" s="8" t="s">
        <v>86</v>
      </c>
      <c r="M883" s="8">
        <v>40</v>
      </c>
      <c r="N883" s="187" t="s">
        <v>108</v>
      </c>
      <c r="O883" s="177" t="s">
        <v>376</v>
      </c>
      <c r="P883" s="177" t="s">
        <v>75</v>
      </c>
      <c r="Q883" s="177" t="s">
        <v>76</v>
      </c>
      <c r="R883" s="180" t="s">
        <v>77</v>
      </c>
      <c r="S883" s="180" t="s">
        <v>109</v>
      </c>
      <c r="T883" s="182">
        <f>V883+Y883</f>
        <v>171200</v>
      </c>
      <c r="U883" s="182">
        <f>T883/2</f>
        <v>85600</v>
      </c>
      <c r="V883" s="212">
        <v>85600</v>
      </c>
      <c r="W883" s="185" t="s">
        <v>79</v>
      </c>
      <c r="X883" s="185" t="s">
        <v>79</v>
      </c>
      <c r="Y883" s="185">
        <v>85600</v>
      </c>
      <c r="Z883" s="185" t="s">
        <v>98</v>
      </c>
      <c r="AA883" s="185" t="s">
        <v>79</v>
      </c>
      <c r="AB883" s="185">
        <v>14886.96</v>
      </c>
      <c r="AC883" s="187" t="s">
        <v>149</v>
      </c>
      <c r="AD883" s="190">
        <f>V883+Y883</f>
        <v>171200</v>
      </c>
      <c r="AE883" s="190" t="s">
        <v>79</v>
      </c>
      <c r="AF883" s="187" t="s">
        <v>79</v>
      </c>
      <c r="AG883" s="187" t="s">
        <v>33</v>
      </c>
      <c r="AH883" s="187" t="s">
        <v>165</v>
      </c>
      <c r="AI883" s="187" t="s">
        <v>307</v>
      </c>
      <c r="AJ883" s="187"/>
    </row>
    <row r="884" spans="2:36" s="66" customFormat="1" ht="86.15" customHeight="1" x14ac:dyDescent="0.35">
      <c r="B884" s="177"/>
      <c r="C884" s="177"/>
      <c r="D884" s="177"/>
      <c r="E884" s="176"/>
      <c r="F884" s="176"/>
      <c r="G884" s="176"/>
      <c r="H884" s="177"/>
      <c r="I884" s="177"/>
      <c r="J884" s="12" t="s">
        <v>111</v>
      </c>
      <c r="K884" s="8" t="s">
        <v>112</v>
      </c>
      <c r="L884" s="8" t="s">
        <v>85</v>
      </c>
      <c r="M884" s="8">
        <v>2</v>
      </c>
      <c r="N884" s="187"/>
      <c r="O884" s="177"/>
      <c r="P884" s="177"/>
      <c r="Q884" s="177"/>
      <c r="R884" s="180"/>
      <c r="S884" s="180"/>
      <c r="T884" s="182"/>
      <c r="U884" s="182"/>
      <c r="V884" s="231"/>
      <c r="W884" s="185"/>
      <c r="X884" s="185"/>
      <c r="Y884" s="185"/>
      <c r="Z884" s="185"/>
      <c r="AA884" s="185"/>
      <c r="AB884" s="185"/>
      <c r="AC884" s="187"/>
      <c r="AD884" s="190"/>
      <c r="AE884" s="190"/>
      <c r="AF884" s="177"/>
      <c r="AG884" s="187"/>
      <c r="AH884" s="187"/>
      <c r="AI884" s="187"/>
      <c r="AJ884" s="177"/>
    </row>
    <row r="885" spans="2:36" s="66" customFormat="1" ht="59.15" customHeight="1" x14ac:dyDescent="0.35">
      <c r="B885" s="177"/>
      <c r="C885" s="177"/>
      <c r="D885" s="177"/>
      <c r="E885" s="176"/>
      <c r="F885" s="176"/>
      <c r="G885" s="176"/>
      <c r="H885" s="177"/>
      <c r="I885" s="177"/>
      <c r="J885" s="12" t="s">
        <v>127</v>
      </c>
      <c r="K885" s="8" t="s">
        <v>128</v>
      </c>
      <c r="L885" s="8" t="s">
        <v>85</v>
      </c>
      <c r="M885" s="53">
        <v>80</v>
      </c>
      <c r="N885" s="187"/>
      <c r="O885" s="177"/>
      <c r="P885" s="177"/>
      <c r="Q885" s="177"/>
      <c r="R885" s="180"/>
      <c r="S885" s="180"/>
      <c r="T885" s="182"/>
      <c r="U885" s="182"/>
      <c r="V885" s="184"/>
      <c r="W885" s="185"/>
      <c r="X885" s="185"/>
      <c r="Y885" s="185"/>
      <c r="Z885" s="185"/>
      <c r="AA885" s="185"/>
      <c r="AB885" s="185"/>
      <c r="AC885" s="187"/>
      <c r="AD885" s="190"/>
      <c r="AE885" s="190"/>
      <c r="AF885" s="177"/>
      <c r="AG885" s="187"/>
      <c r="AH885" s="187"/>
      <c r="AI885" s="187"/>
      <c r="AJ885" s="177"/>
    </row>
    <row r="886" spans="2:36" s="66" customFormat="1" ht="99" customHeight="1" x14ac:dyDescent="0.35">
      <c r="B886" s="177" t="s">
        <v>240</v>
      </c>
      <c r="C886" s="177" t="s">
        <v>233</v>
      </c>
      <c r="D886" s="177" t="s">
        <v>106</v>
      </c>
      <c r="E886" s="176" t="s">
        <v>67</v>
      </c>
      <c r="F886" s="176" t="s">
        <v>854</v>
      </c>
      <c r="G886" s="176" t="s">
        <v>147</v>
      </c>
      <c r="H886" s="177" t="s">
        <v>70</v>
      </c>
      <c r="I886" s="177" t="s">
        <v>79</v>
      </c>
      <c r="J886" s="30" t="s">
        <v>215</v>
      </c>
      <c r="K886" s="15" t="s">
        <v>107</v>
      </c>
      <c r="L886" s="15" t="s">
        <v>86</v>
      </c>
      <c r="M886" s="15">
        <v>40</v>
      </c>
      <c r="N886" s="187" t="s">
        <v>108</v>
      </c>
      <c r="O886" s="177" t="s">
        <v>376</v>
      </c>
      <c r="P886" s="177" t="s">
        <v>75</v>
      </c>
      <c r="Q886" s="177" t="s">
        <v>76</v>
      </c>
      <c r="R886" s="180" t="s">
        <v>77</v>
      </c>
      <c r="S886" s="180" t="s">
        <v>109</v>
      </c>
      <c r="T886" s="182">
        <f>V886+Y886</f>
        <v>128400</v>
      </c>
      <c r="U886" s="182">
        <f>T886/4</f>
        <v>32100</v>
      </c>
      <c r="V886" s="212">
        <v>64200</v>
      </c>
      <c r="W886" s="185" t="s">
        <v>79</v>
      </c>
      <c r="X886" s="185" t="s">
        <v>79</v>
      </c>
      <c r="Y886" s="185">
        <v>64200</v>
      </c>
      <c r="Z886" s="185" t="s">
        <v>98</v>
      </c>
      <c r="AA886" s="185" t="s">
        <v>79</v>
      </c>
      <c r="AB886" s="185">
        <v>11165.22</v>
      </c>
      <c r="AC886" s="187" t="s">
        <v>149</v>
      </c>
      <c r="AD886" s="190">
        <f>V886+Y886</f>
        <v>128400</v>
      </c>
      <c r="AE886" s="190" t="s">
        <v>79</v>
      </c>
      <c r="AF886" s="187" t="s">
        <v>79</v>
      </c>
      <c r="AG886" s="187" t="s">
        <v>33</v>
      </c>
      <c r="AH886" s="187" t="s">
        <v>165</v>
      </c>
      <c r="AI886" s="187" t="s">
        <v>307</v>
      </c>
      <c r="AJ886" s="187"/>
    </row>
    <row r="887" spans="2:36" s="66" customFormat="1" ht="58" customHeight="1" x14ac:dyDescent="0.35">
      <c r="B887" s="177"/>
      <c r="C887" s="177"/>
      <c r="D887" s="177"/>
      <c r="E887" s="176"/>
      <c r="F887" s="176"/>
      <c r="G887" s="176"/>
      <c r="H887" s="177"/>
      <c r="I887" s="177"/>
      <c r="J887" s="12" t="s">
        <v>111</v>
      </c>
      <c r="K887" s="8" t="s">
        <v>112</v>
      </c>
      <c r="L887" s="8" t="s">
        <v>85</v>
      </c>
      <c r="M887" s="8">
        <v>4</v>
      </c>
      <c r="N887" s="187"/>
      <c r="O887" s="177"/>
      <c r="P887" s="177"/>
      <c r="Q887" s="177"/>
      <c r="R887" s="180"/>
      <c r="S887" s="180"/>
      <c r="T887" s="182"/>
      <c r="U887" s="182"/>
      <c r="V887" s="231"/>
      <c r="W887" s="185"/>
      <c r="X887" s="185"/>
      <c r="Y887" s="185"/>
      <c r="Z887" s="185"/>
      <c r="AA887" s="185"/>
      <c r="AB887" s="185"/>
      <c r="AC887" s="187"/>
      <c r="AD887" s="190"/>
      <c r="AE887" s="190"/>
      <c r="AF887" s="177"/>
      <c r="AG887" s="187"/>
      <c r="AH887" s="187"/>
      <c r="AI887" s="187"/>
      <c r="AJ887" s="177"/>
    </row>
    <row r="888" spans="2:36" s="66" customFormat="1" ht="59.15" customHeight="1" x14ac:dyDescent="0.35">
      <c r="B888" s="177"/>
      <c r="C888" s="177"/>
      <c r="D888" s="177"/>
      <c r="E888" s="176"/>
      <c r="F888" s="176"/>
      <c r="G888" s="176"/>
      <c r="H888" s="177"/>
      <c r="I888" s="177"/>
      <c r="J888" s="12" t="s">
        <v>127</v>
      </c>
      <c r="K888" s="8" t="s">
        <v>128</v>
      </c>
      <c r="L888" s="8" t="s">
        <v>85</v>
      </c>
      <c r="M888" s="53">
        <v>60</v>
      </c>
      <c r="N888" s="187"/>
      <c r="O888" s="177"/>
      <c r="P888" s="177"/>
      <c r="Q888" s="177"/>
      <c r="R888" s="180"/>
      <c r="S888" s="180"/>
      <c r="T888" s="182"/>
      <c r="U888" s="182"/>
      <c r="V888" s="184"/>
      <c r="W888" s="185"/>
      <c r="X888" s="185"/>
      <c r="Y888" s="185"/>
      <c r="Z888" s="185"/>
      <c r="AA888" s="185"/>
      <c r="AB888" s="185"/>
      <c r="AC888" s="187"/>
      <c r="AD888" s="190"/>
      <c r="AE888" s="190"/>
      <c r="AF888" s="177"/>
      <c r="AG888" s="187"/>
      <c r="AH888" s="187"/>
      <c r="AI888" s="187"/>
      <c r="AJ888" s="177"/>
    </row>
    <row r="889" spans="2:36" s="145" customFormat="1" ht="106" customHeight="1" x14ac:dyDescent="0.35">
      <c r="B889" s="245" t="s">
        <v>1031</v>
      </c>
      <c r="C889" s="245" t="s">
        <v>228</v>
      </c>
      <c r="D889" s="245" t="s">
        <v>106</v>
      </c>
      <c r="E889" s="283" t="s">
        <v>67</v>
      </c>
      <c r="F889" s="283" t="s">
        <v>854</v>
      </c>
      <c r="G889" s="283" t="s">
        <v>147</v>
      </c>
      <c r="H889" s="245" t="s">
        <v>70</v>
      </c>
      <c r="I889" s="245" t="s">
        <v>79</v>
      </c>
      <c r="J889" s="21" t="s">
        <v>215</v>
      </c>
      <c r="K889" s="29" t="s">
        <v>107</v>
      </c>
      <c r="L889" s="29" t="s">
        <v>86</v>
      </c>
      <c r="M889" s="29">
        <v>40</v>
      </c>
      <c r="N889" s="216" t="s">
        <v>108</v>
      </c>
      <c r="O889" s="245" t="s">
        <v>376</v>
      </c>
      <c r="P889" s="245" t="s">
        <v>75</v>
      </c>
      <c r="Q889" s="245" t="s">
        <v>76</v>
      </c>
      <c r="R889" s="284" t="s">
        <v>77</v>
      </c>
      <c r="S889" s="284" t="s">
        <v>109</v>
      </c>
      <c r="T889" s="220">
        <f>V889+Y889</f>
        <v>85600</v>
      </c>
      <c r="U889" s="220">
        <f>T889</f>
        <v>85600</v>
      </c>
      <c r="V889" s="342">
        <v>42800</v>
      </c>
      <c r="W889" s="292" t="s">
        <v>79</v>
      </c>
      <c r="X889" s="292" t="s">
        <v>79</v>
      </c>
      <c r="Y889" s="292">
        <v>42800</v>
      </c>
      <c r="Z889" s="292" t="s">
        <v>98</v>
      </c>
      <c r="AA889" s="292" t="s">
        <v>79</v>
      </c>
      <c r="AB889" s="292">
        <v>7443.48</v>
      </c>
      <c r="AC889" s="216" t="s">
        <v>149</v>
      </c>
      <c r="AD889" s="321">
        <f>V889+Y889</f>
        <v>85600</v>
      </c>
      <c r="AE889" s="321" t="s">
        <v>79</v>
      </c>
      <c r="AF889" s="216" t="s">
        <v>79</v>
      </c>
      <c r="AG889" s="216" t="s">
        <v>33</v>
      </c>
      <c r="AH889" s="216" t="s">
        <v>171</v>
      </c>
      <c r="AI889" s="216" t="s">
        <v>241</v>
      </c>
      <c r="AJ889" s="216"/>
    </row>
    <row r="890" spans="2:36" s="145" customFormat="1" ht="60" customHeight="1" x14ac:dyDescent="0.35">
      <c r="B890" s="245"/>
      <c r="C890" s="245"/>
      <c r="D890" s="245"/>
      <c r="E890" s="283"/>
      <c r="F890" s="283"/>
      <c r="G890" s="283"/>
      <c r="H890" s="245"/>
      <c r="I890" s="245"/>
      <c r="J890" s="21" t="s">
        <v>111</v>
      </c>
      <c r="K890" s="29" t="s">
        <v>112</v>
      </c>
      <c r="L890" s="29" t="s">
        <v>85</v>
      </c>
      <c r="M890" s="29">
        <v>1</v>
      </c>
      <c r="N890" s="216"/>
      <c r="O890" s="245"/>
      <c r="P890" s="245"/>
      <c r="Q890" s="245"/>
      <c r="R890" s="284"/>
      <c r="S890" s="284"/>
      <c r="T890" s="220"/>
      <c r="U890" s="220"/>
      <c r="V890" s="373"/>
      <c r="W890" s="292"/>
      <c r="X890" s="292"/>
      <c r="Y890" s="292"/>
      <c r="Z890" s="292"/>
      <c r="AA890" s="292"/>
      <c r="AB890" s="292"/>
      <c r="AC890" s="216"/>
      <c r="AD890" s="321"/>
      <c r="AE890" s="321"/>
      <c r="AF890" s="245"/>
      <c r="AG890" s="216"/>
      <c r="AH890" s="216"/>
      <c r="AI890" s="216"/>
      <c r="AJ890" s="245"/>
    </row>
    <row r="891" spans="2:36" s="145" customFormat="1" ht="59.15" customHeight="1" x14ac:dyDescent="0.35">
      <c r="B891" s="245"/>
      <c r="C891" s="245"/>
      <c r="D891" s="245"/>
      <c r="E891" s="283"/>
      <c r="F891" s="283"/>
      <c r="G891" s="283"/>
      <c r="H891" s="245"/>
      <c r="I891" s="245"/>
      <c r="J891" s="21" t="s">
        <v>127</v>
      </c>
      <c r="K891" s="29" t="s">
        <v>128</v>
      </c>
      <c r="L891" s="29" t="s">
        <v>85</v>
      </c>
      <c r="M891" s="61">
        <v>40</v>
      </c>
      <c r="N891" s="216"/>
      <c r="O891" s="245"/>
      <c r="P891" s="245"/>
      <c r="Q891" s="245"/>
      <c r="R891" s="284"/>
      <c r="S891" s="284"/>
      <c r="T891" s="220"/>
      <c r="U891" s="220"/>
      <c r="V891" s="374"/>
      <c r="W891" s="292"/>
      <c r="X891" s="292"/>
      <c r="Y891" s="292"/>
      <c r="Z891" s="292"/>
      <c r="AA891" s="292"/>
      <c r="AB891" s="292"/>
      <c r="AC891" s="216"/>
      <c r="AD891" s="321"/>
      <c r="AE891" s="321"/>
      <c r="AF891" s="245"/>
      <c r="AG891" s="216"/>
      <c r="AH891" s="216"/>
      <c r="AI891" s="216"/>
      <c r="AJ891" s="245"/>
    </row>
    <row r="892" spans="2:36" s="145" customFormat="1" ht="128.25" customHeight="1" x14ac:dyDescent="0.35">
      <c r="B892" s="245" t="s">
        <v>1032</v>
      </c>
      <c r="C892" s="245" t="s">
        <v>233</v>
      </c>
      <c r="D892" s="245" t="s">
        <v>106</v>
      </c>
      <c r="E892" s="283" t="s">
        <v>67</v>
      </c>
      <c r="F892" s="283" t="s">
        <v>854</v>
      </c>
      <c r="G892" s="283" t="s">
        <v>147</v>
      </c>
      <c r="H892" s="245" t="s">
        <v>70</v>
      </c>
      <c r="I892" s="245" t="s">
        <v>79</v>
      </c>
      <c r="J892" s="57" t="s">
        <v>215</v>
      </c>
      <c r="K892" s="56" t="s">
        <v>107</v>
      </c>
      <c r="L892" s="56" t="s">
        <v>86</v>
      </c>
      <c r="M892" s="56">
        <v>40</v>
      </c>
      <c r="N892" s="216" t="s">
        <v>108</v>
      </c>
      <c r="O892" s="245" t="s">
        <v>376</v>
      </c>
      <c r="P892" s="245" t="s">
        <v>75</v>
      </c>
      <c r="Q892" s="245" t="s">
        <v>76</v>
      </c>
      <c r="R892" s="284" t="s">
        <v>77</v>
      </c>
      <c r="S892" s="284" t="s">
        <v>109</v>
      </c>
      <c r="T892" s="220">
        <f>V892+Y892</f>
        <v>32100</v>
      </c>
      <c r="U892" s="220">
        <f>T892</f>
        <v>32100</v>
      </c>
      <c r="V892" s="342">
        <v>16050</v>
      </c>
      <c r="W892" s="292" t="s">
        <v>79</v>
      </c>
      <c r="X892" s="292" t="s">
        <v>79</v>
      </c>
      <c r="Y892" s="292">
        <v>16050</v>
      </c>
      <c r="Z892" s="292" t="s">
        <v>98</v>
      </c>
      <c r="AA892" s="292" t="s">
        <v>79</v>
      </c>
      <c r="AB892" s="292">
        <v>2791.3</v>
      </c>
      <c r="AC892" s="216" t="s">
        <v>149</v>
      </c>
      <c r="AD892" s="321">
        <f>V892+Y892</f>
        <v>32100</v>
      </c>
      <c r="AE892" s="321" t="s">
        <v>79</v>
      </c>
      <c r="AF892" s="216" t="s">
        <v>79</v>
      </c>
      <c r="AG892" s="216" t="s">
        <v>33</v>
      </c>
      <c r="AH892" s="216" t="s">
        <v>171</v>
      </c>
      <c r="AI892" s="216" t="s">
        <v>241</v>
      </c>
      <c r="AJ892" s="216"/>
    </row>
    <row r="893" spans="2:36" s="145" customFormat="1" ht="57" customHeight="1" x14ac:dyDescent="0.35">
      <c r="B893" s="245"/>
      <c r="C893" s="245"/>
      <c r="D893" s="245"/>
      <c r="E893" s="283"/>
      <c r="F893" s="283"/>
      <c r="G893" s="283"/>
      <c r="H893" s="245"/>
      <c r="I893" s="245"/>
      <c r="J893" s="21" t="s">
        <v>111</v>
      </c>
      <c r="K893" s="29" t="s">
        <v>112</v>
      </c>
      <c r="L893" s="29" t="s">
        <v>85</v>
      </c>
      <c r="M893" s="29">
        <v>1</v>
      </c>
      <c r="N893" s="216"/>
      <c r="O893" s="245"/>
      <c r="P893" s="245"/>
      <c r="Q893" s="245"/>
      <c r="R893" s="284"/>
      <c r="S893" s="284"/>
      <c r="T893" s="220"/>
      <c r="U893" s="220"/>
      <c r="V893" s="373"/>
      <c r="W893" s="292"/>
      <c r="X893" s="292"/>
      <c r="Y893" s="292"/>
      <c r="Z893" s="292"/>
      <c r="AA893" s="292"/>
      <c r="AB893" s="292"/>
      <c r="AC893" s="216"/>
      <c r="AD893" s="321"/>
      <c r="AE893" s="321"/>
      <c r="AF893" s="245"/>
      <c r="AG893" s="216"/>
      <c r="AH893" s="216"/>
      <c r="AI893" s="216"/>
      <c r="AJ893" s="245"/>
    </row>
    <row r="894" spans="2:36" s="145" customFormat="1" ht="59.15" customHeight="1" x14ac:dyDescent="0.35">
      <c r="B894" s="245"/>
      <c r="C894" s="245"/>
      <c r="D894" s="245"/>
      <c r="E894" s="283"/>
      <c r="F894" s="283"/>
      <c r="G894" s="283"/>
      <c r="H894" s="245"/>
      <c r="I894" s="245"/>
      <c r="J894" s="21" t="s">
        <v>127</v>
      </c>
      <c r="K894" s="29" t="s">
        <v>128</v>
      </c>
      <c r="L894" s="29" t="s">
        <v>85</v>
      </c>
      <c r="M894" s="61">
        <v>15</v>
      </c>
      <c r="N894" s="216"/>
      <c r="O894" s="245"/>
      <c r="P894" s="245"/>
      <c r="Q894" s="245"/>
      <c r="R894" s="284"/>
      <c r="S894" s="284"/>
      <c r="T894" s="220"/>
      <c r="U894" s="220"/>
      <c r="V894" s="374"/>
      <c r="W894" s="292"/>
      <c r="X894" s="292"/>
      <c r="Y894" s="292"/>
      <c r="Z894" s="292"/>
      <c r="AA894" s="292"/>
      <c r="AB894" s="292"/>
      <c r="AC894" s="216"/>
      <c r="AD894" s="321"/>
      <c r="AE894" s="321"/>
      <c r="AF894" s="245"/>
      <c r="AG894" s="216"/>
      <c r="AH894" s="216"/>
      <c r="AI894" s="216"/>
      <c r="AJ894" s="245"/>
    </row>
    <row r="895" spans="2:36" s="66" customFormat="1" ht="82.5" customHeight="1" x14ac:dyDescent="0.35">
      <c r="B895" s="217" t="s">
        <v>1057</v>
      </c>
      <c r="C895" s="217" t="s">
        <v>777</v>
      </c>
      <c r="D895" s="217" t="s">
        <v>66</v>
      </c>
      <c r="E895" s="325" t="s">
        <v>67</v>
      </c>
      <c r="F895" s="283" t="s">
        <v>855</v>
      </c>
      <c r="G895" s="325" t="s">
        <v>705</v>
      </c>
      <c r="H895" s="217" t="s">
        <v>70</v>
      </c>
      <c r="I895" s="245" t="s">
        <v>79</v>
      </c>
      <c r="J895" s="21" t="s">
        <v>113</v>
      </c>
      <c r="K895" s="29" t="s">
        <v>114</v>
      </c>
      <c r="L895" s="29" t="s">
        <v>115</v>
      </c>
      <c r="M895" s="29">
        <v>2</v>
      </c>
      <c r="N895" s="239" t="s">
        <v>728</v>
      </c>
      <c r="O895" s="217" t="s">
        <v>729</v>
      </c>
      <c r="P895" s="217" t="s">
        <v>75</v>
      </c>
      <c r="Q895" s="217" t="s">
        <v>76</v>
      </c>
      <c r="R895" s="217" t="s">
        <v>77</v>
      </c>
      <c r="S895" s="385" t="s">
        <v>109</v>
      </c>
      <c r="T895" s="451">
        <f>+V895+Y895</f>
        <v>151940</v>
      </c>
      <c r="U895" s="451">
        <f>T895/2</f>
        <v>75970</v>
      </c>
      <c r="V895" s="321">
        <v>75970</v>
      </c>
      <c r="W895" s="342" t="s">
        <v>98</v>
      </c>
      <c r="X895" s="342" t="s">
        <v>98</v>
      </c>
      <c r="Y895" s="321">
        <v>75970</v>
      </c>
      <c r="Z895" s="342" t="s">
        <v>98</v>
      </c>
      <c r="AA895" s="342" t="s">
        <v>98</v>
      </c>
      <c r="AB895" s="455">
        <f>6159.73*2</f>
        <v>12319.46</v>
      </c>
      <c r="AC895" s="239" t="s">
        <v>80</v>
      </c>
      <c r="AD895" s="452">
        <f>+V895+Y895</f>
        <v>151940</v>
      </c>
      <c r="AE895" s="342" t="s">
        <v>98</v>
      </c>
      <c r="AF895" s="342" t="s">
        <v>98</v>
      </c>
      <c r="AG895" s="239" t="s">
        <v>33</v>
      </c>
      <c r="AH895" s="239" t="s">
        <v>161</v>
      </c>
      <c r="AI895" s="239" t="s">
        <v>162</v>
      </c>
      <c r="AJ895" s="217"/>
    </row>
    <row r="896" spans="2:36" s="66" customFormat="1" ht="69" customHeight="1" x14ac:dyDescent="0.35">
      <c r="B896" s="218"/>
      <c r="C896" s="218"/>
      <c r="D896" s="218"/>
      <c r="E896" s="326"/>
      <c r="F896" s="283"/>
      <c r="G896" s="326"/>
      <c r="H896" s="218"/>
      <c r="I896" s="245"/>
      <c r="J896" s="21" t="s">
        <v>116</v>
      </c>
      <c r="K896" s="29" t="s">
        <v>117</v>
      </c>
      <c r="L896" s="29" t="s">
        <v>85</v>
      </c>
      <c r="M896" s="29">
        <v>2</v>
      </c>
      <c r="N896" s="243"/>
      <c r="O896" s="218"/>
      <c r="P896" s="218"/>
      <c r="Q896" s="218"/>
      <c r="R896" s="218"/>
      <c r="S896" s="386"/>
      <c r="T896" s="451"/>
      <c r="U896" s="451"/>
      <c r="V896" s="321"/>
      <c r="W896" s="373"/>
      <c r="X896" s="373"/>
      <c r="Y896" s="321"/>
      <c r="Z896" s="373"/>
      <c r="AA896" s="373"/>
      <c r="AB896" s="391"/>
      <c r="AC896" s="243"/>
      <c r="AD896" s="453"/>
      <c r="AE896" s="373"/>
      <c r="AF896" s="373"/>
      <c r="AG896" s="243"/>
      <c r="AH896" s="243"/>
      <c r="AI896" s="243"/>
      <c r="AJ896" s="218"/>
    </row>
    <row r="897" spans="2:36" s="66" customFormat="1" ht="59.15" customHeight="1" x14ac:dyDescent="0.35">
      <c r="B897" s="218"/>
      <c r="C897" s="218"/>
      <c r="D897" s="218"/>
      <c r="E897" s="326"/>
      <c r="F897" s="283"/>
      <c r="G897" s="326"/>
      <c r="H897" s="218"/>
      <c r="I897" s="245"/>
      <c r="J897" s="21" t="s">
        <v>216</v>
      </c>
      <c r="K897" s="29" t="s">
        <v>118</v>
      </c>
      <c r="L897" s="29" t="s">
        <v>119</v>
      </c>
      <c r="M897" s="29">
        <v>2</v>
      </c>
      <c r="N897" s="243"/>
      <c r="O897" s="218"/>
      <c r="P897" s="218"/>
      <c r="Q897" s="218"/>
      <c r="R897" s="218"/>
      <c r="S897" s="386"/>
      <c r="T897" s="451"/>
      <c r="U897" s="451"/>
      <c r="V897" s="321"/>
      <c r="W897" s="373"/>
      <c r="X897" s="373"/>
      <c r="Y897" s="321"/>
      <c r="Z897" s="373"/>
      <c r="AA897" s="373"/>
      <c r="AB897" s="391"/>
      <c r="AC897" s="243"/>
      <c r="AD897" s="453"/>
      <c r="AE897" s="373"/>
      <c r="AF897" s="373"/>
      <c r="AG897" s="243"/>
      <c r="AH897" s="243"/>
      <c r="AI897" s="243"/>
      <c r="AJ897" s="218"/>
    </row>
    <row r="898" spans="2:36" s="66" customFormat="1" ht="59.15" customHeight="1" x14ac:dyDescent="0.35">
      <c r="B898" s="219"/>
      <c r="C898" s="219"/>
      <c r="D898" s="219"/>
      <c r="E898" s="447"/>
      <c r="F898" s="283"/>
      <c r="G898" s="447"/>
      <c r="H898" s="219"/>
      <c r="I898" s="245"/>
      <c r="J898" s="21" t="s">
        <v>120</v>
      </c>
      <c r="K898" s="29" t="s">
        <v>121</v>
      </c>
      <c r="L898" s="29" t="s">
        <v>119</v>
      </c>
      <c r="M898" s="61">
        <v>2</v>
      </c>
      <c r="N898" s="244"/>
      <c r="O898" s="219"/>
      <c r="P898" s="219"/>
      <c r="Q898" s="219"/>
      <c r="R898" s="219"/>
      <c r="S898" s="324"/>
      <c r="T898" s="451"/>
      <c r="U898" s="451"/>
      <c r="V898" s="321"/>
      <c r="W898" s="374"/>
      <c r="X898" s="374"/>
      <c r="Y898" s="321"/>
      <c r="Z898" s="374"/>
      <c r="AA898" s="374"/>
      <c r="AB898" s="392"/>
      <c r="AC898" s="244"/>
      <c r="AD898" s="454"/>
      <c r="AE898" s="374"/>
      <c r="AF898" s="374"/>
      <c r="AG898" s="244"/>
      <c r="AH898" s="244"/>
      <c r="AI898" s="244"/>
      <c r="AJ898" s="219"/>
    </row>
    <row r="899" spans="2:36" s="66" customFormat="1" ht="124.5" customHeight="1" x14ac:dyDescent="0.35">
      <c r="B899" s="170" t="s">
        <v>707</v>
      </c>
      <c r="C899" s="170" t="s">
        <v>778</v>
      </c>
      <c r="D899" s="170" t="s">
        <v>66</v>
      </c>
      <c r="E899" s="174" t="s">
        <v>67</v>
      </c>
      <c r="F899" s="176" t="s">
        <v>854</v>
      </c>
      <c r="G899" s="448" t="s">
        <v>803</v>
      </c>
      <c r="H899" s="170" t="s">
        <v>70</v>
      </c>
      <c r="I899" s="177" t="s">
        <v>79</v>
      </c>
      <c r="J899" s="30" t="s">
        <v>215</v>
      </c>
      <c r="K899" s="15" t="s">
        <v>107</v>
      </c>
      <c r="L899" s="15" t="s">
        <v>86</v>
      </c>
      <c r="M899" s="15">
        <v>40</v>
      </c>
      <c r="N899" s="213" t="s">
        <v>728</v>
      </c>
      <c r="O899" s="170" t="s">
        <v>376</v>
      </c>
      <c r="P899" s="170" t="s">
        <v>75</v>
      </c>
      <c r="Q899" s="170" t="s">
        <v>76</v>
      </c>
      <c r="R899" s="170" t="s">
        <v>77</v>
      </c>
      <c r="S899" s="228" t="s">
        <v>109</v>
      </c>
      <c r="T899" s="445">
        <f>+V899+Y899</f>
        <v>192599.92</v>
      </c>
      <c r="U899" s="445">
        <f>T899/2</f>
        <v>96299.96</v>
      </c>
      <c r="V899" s="188">
        <v>96299.96</v>
      </c>
      <c r="W899" s="212" t="s">
        <v>98</v>
      </c>
      <c r="X899" s="212" t="s">
        <v>98</v>
      </c>
      <c r="Y899" s="188">
        <v>96299.96</v>
      </c>
      <c r="Z899" s="212" t="s">
        <v>98</v>
      </c>
      <c r="AA899" s="212" t="s">
        <v>98</v>
      </c>
      <c r="AB899" s="466">
        <v>15616.21</v>
      </c>
      <c r="AC899" s="213" t="s">
        <v>149</v>
      </c>
      <c r="AD899" s="354">
        <f>+V899+Y899</f>
        <v>192599.92</v>
      </c>
      <c r="AE899" s="212" t="s">
        <v>98</v>
      </c>
      <c r="AF899" s="212" t="s">
        <v>98</v>
      </c>
      <c r="AG899" s="213" t="s">
        <v>33</v>
      </c>
      <c r="AH899" s="358" t="s">
        <v>161</v>
      </c>
      <c r="AI899" s="358" t="s">
        <v>162</v>
      </c>
      <c r="AJ899" s="170"/>
    </row>
    <row r="900" spans="2:36" s="66" customFormat="1" ht="95.5" customHeight="1" x14ac:dyDescent="0.35">
      <c r="B900" s="171"/>
      <c r="C900" s="171"/>
      <c r="D900" s="171"/>
      <c r="E900" s="175"/>
      <c r="F900" s="176"/>
      <c r="G900" s="449"/>
      <c r="H900" s="171"/>
      <c r="I900" s="177"/>
      <c r="J900" s="12" t="s">
        <v>111</v>
      </c>
      <c r="K900" s="8" t="s">
        <v>718</v>
      </c>
      <c r="L900" s="12" t="s">
        <v>719</v>
      </c>
      <c r="M900" s="100" t="s">
        <v>720</v>
      </c>
      <c r="N900" s="223"/>
      <c r="O900" s="171"/>
      <c r="P900" s="171"/>
      <c r="Q900" s="171"/>
      <c r="R900" s="171"/>
      <c r="S900" s="229"/>
      <c r="T900" s="445"/>
      <c r="U900" s="445"/>
      <c r="V900" s="188"/>
      <c r="W900" s="231"/>
      <c r="X900" s="231"/>
      <c r="Y900" s="188"/>
      <c r="Z900" s="231"/>
      <c r="AA900" s="231"/>
      <c r="AB900" s="467"/>
      <c r="AC900" s="223"/>
      <c r="AD900" s="462"/>
      <c r="AE900" s="231"/>
      <c r="AF900" s="231"/>
      <c r="AG900" s="223"/>
      <c r="AH900" s="479"/>
      <c r="AI900" s="479"/>
      <c r="AJ900" s="171"/>
    </row>
    <row r="901" spans="2:36" s="66" customFormat="1" ht="99" customHeight="1" x14ac:dyDescent="0.35">
      <c r="B901" s="172"/>
      <c r="C901" s="172"/>
      <c r="D901" s="172"/>
      <c r="E901" s="194"/>
      <c r="F901" s="176"/>
      <c r="G901" s="322"/>
      <c r="H901" s="172"/>
      <c r="I901" s="177"/>
      <c r="J901" s="12" t="s">
        <v>127</v>
      </c>
      <c r="K901" s="8" t="s">
        <v>678</v>
      </c>
      <c r="L901" s="12" t="s">
        <v>721</v>
      </c>
      <c r="M901" s="8">
        <v>90</v>
      </c>
      <c r="N901" s="186"/>
      <c r="O901" s="172"/>
      <c r="P901" s="172"/>
      <c r="Q901" s="172"/>
      <c r="R901" s="172"/>
      <c r="S901" s="179"/>
      <c r="T901" s="446"/>
      <c r="U901" s="446"/>
      <c r="V901" s="189"/>
      <c r="W901" s="184"/>
      <c r="X901" s="184"/>
      <c r="Y901" s="189"/>
      <c r="Z901" s="184"/>
      <c r="AA901" s="184"/>
      <c r="AB901" s="277"/>
      <c r="AC901" s="186"/>
      <c r="AD901" s="463"/>
      <c r="AE901" s="184"/>
      <c r="AF901" s="184"/>
      <c r="AG901" s="186"/>
      <c r="AH901" s="359"/>
      <c r="AI901" s="359"/>
      <c r="AJ901" s="172"/>
    </row>
    <row r="902" spans="2:36" s="66" customFormat="1" ht="126.65" customHeight="1" x14ac:dyDescent="0.35">
      <c r="B902" s="170" t="s">
        <v>708</v>
      </c>
      <c r="C902" s="170" t="s">
        <v>779</v>
      </c>
      <c r="D902" s="170" t="s">
        <v>66</v>
      </c>
      <c r="E902" s="174" t="s">
        <v>67</v>
      </c>
      <c r="F902" s="176" t="s">
        <v>854</v>
      </c>
      <c r="G902" s="174" t="s">
        <v>706</v>
      </c>
      <c r="H902" s="170" t="s">
        <v>70</v>
      </c>
      <c r="I902" s="177" t="s">
        <v>79</v>
      </c>
      <c r="J902" s="30" t="s">
        <v>215</v>
      </c>
      <c r="K902" s="15" t="s">
        <v>107</v>
      </c>
      <c r="L902" s="15" t="s">
        <v>86</v>
      </c>
      <c r="M902" s="15">
        <v>40</v>
      </c>
      <c r="N902" s="213" t="s">
        <v>728</v>
      </c>
      <c r="O902" s="170" t="s">
        <v>376</v>
      </c>
      <c r="P902" s="170" t="s">
        <v>75</v>
      </c>
      <c r="Q902" s="170" t="s">
        <v>76</v>
      </c>
      <c r="R902" s="170" t="s">
        <v>77</v>
      </c>
      <c r="S902" s="228" t="s">
        <v>109</v>
      </c>
      <c r="T902" s="445">
        <f>+V902+Y902</f>
        <v>53499.9</v>
      </c>
      <c r="U902" s="309">
        <f>T902</f>
        <v>53499.9</v>
      </c>
      <c r="V902" s="274">
        <v>26749.95</v>
      </c>
      <c r="W902" s="212" t="s">
        <v>98</v>
      </c>
      <c r="X902" s="212" t="s">
        <v>98</v>
      </c>
      <c r="Y902" s="274">
        <v>26749.95</v>
      </c>
      <c r="Z902" s="212" t="s">
        <v>98</v>
      </c>
      <c r="AA902" s="212" t="s">
        <v>98</v>
      </c>
      <c r="AB902" s="274">
        <v>4337.83</v>
      </c>
      <c r="AC902" s="213" t="s">
        <v>149</v>
      </c>
      <c r="AD902" s="354">
        <f>+V902+Y902</f>
        <v>53499.9</v>
      </c>
      <c r="AE902" s="212" t="s">
        <v>98</v>
      </c>
      <c r="AF902" s="212" t="s">
        <v>98</v>
      </c>
      <c r="AG902" s="213" t="s">
        <v>33</v>
      </c>
      <c r="AH902" s="358" t="s">
        <v>161</v>
      </c>
      <c r="AI902" s="358" t="s">
        <v>162</v>
      </c>
      <c r="AJ902" s="170"/>
    </row>
    <row r="903" spans="2:36" s="66" customFormat="1" ht="59.15" customHeight="1" x14ac:dyDescent="0.35">
      <c r="B903" s="171"/>
      <c r="C903" s="171"/>
      <c r="D903" s="171"/>
      <c r="E903" s="175"/>
      <c r="F903" s="176"/>
      <c r="G903" s="175"/>
      <c r="H903" s="171"/>
      <c r="I903" s="177"/>
      <c r="J903" s="12" t="s">
        <v>111</v>
      </c>
      <c r="K903" s="8" t="s">
        <v>718</v>
      </c>
      <c r="L903" s="12" t="s">
        <v>719</v>
      </c>
      <c r="M903" s="100" t="s">
        <v>722</v>
      </c>
      <c r="N903" s="223"/>
      <c r="O903" s="171"/>
      <c r="P903" s="171"/>
      <c r="Q903" s="171"/>
      <c r="R903" s="171"/>
      <c r="S903" s="229"/>
      <c r="T903" s="445"/>
      <c r="U903" s="445"/>
      <c r="V903" s="188"/>
      <c r="W903" s="231"/>
      <c r="X903" s="231"/>
      <c r="Y903" s="188"/>
      <c r="Z903" s="231"/>
      <c r="AA903" s="231"/>
      <c r="AB903" s="188"/>
      <c r="AC903" s="223"/>
      <c r="AD903" s="462"/>
      <c r="AE903" s="231"/>
      <c r="AF903" s="231"/>
      <c r="AG903" s="223"/>
      <c r="AH903" s="479"/>
      <c r="AI903" s="479"/>
      <c r="AJ903" s="171"/>
    </row>
    <row r="904" spans="2:36" s="66" customFormat="1" ht="60.75" customHeight="1" x14ac:dyDescent="0.35">
      <c r="B904" s="172"/>
      <c r="C904" s="172"/>
      <c r="D904" s="172"/>
      <c r="E904" s="194"/>
      <c r="F904" s="176"/>
      <c r="G904" s="194"/>
      <c r="H904" s="172"/>
      <c r="I904" s="177"/>
      <c r="J904" s="12" t="s">
        <v>127</v>
      </c>
      <c r="K904" s="8" t="s">
        <v>678</v>
      </c>
      <c r="L904" s="12" t="s">
        <v>721</v>
      </c>
      <c r="M904" s="8">
        <v>25</v>
      </c>
      <c r="N904" s="186"/>
      <c r="O904" s="172"/>
      <c r="P904" s="172"/>
      <c r="Q904" s="172"/>
      <c r="R904" s="172"/>
      <c r="S904" s="179"/>
      <c r="T904" s="446"/>
      <c r="U904" s="446"/>
      <c r="V904" s="189"/>
      <c r="W904" s="184"/>
      <c r="X904" s="184"/>
      <c r="Y904" s="189"/>
      <c r="Z904" s="184"/>
      <c r="AA904" s="184"/>
      <c r="AB904" s="189"/>
      <c r="AC904" s="186"/>
      <c r="AD904" s="463"/>
      <c r="AE904" s="184"/>
      <c r="AF904" s="184"/>
      <c r="AG904" s="186"/>
      <c r="AH904" s="359"/>
      <c r="AI904" s="359"/>
      <c r="AJ904" s="172"/>
    </row>
    <row r="905" spans="2:36" s="66" customFormat="1" ht="119.15" customHeight="1" x14ac:dyDescent="0.35">
      <c r="B905" s="217" t="s">
        <v>1058</v>
      </c>
      <c r="C905" s="217" t="s">
        <v>780</v>
      </c>
      <c r="D905" s="217" t="s">
        <v>66</v>
      </c>
      <c r="E905" s="325" t="s">
        <v>67</v>
      </c>
      <c r="F905" s="283" t="s">
        <v>854</v>
      </c>
      <c r="G905" s="325" t="s">
        <v>706</v>
      </c>
      <c r="H905" s="217" t="s">
        <v>70</v>
      </c>
      <c r="I905" s="245" t="s">
        <v>79</v>
      </c>
      <c r="J905" s="57" t="s">
        <v>215</v>
      </c>
      <c r="K905" s="56" t="s">
        <v>107</v>
      </c>
      <c r="L905" s="56" t="s">
        <v>86</v>
      </c>
      <c r="M905" s="56">
        <v>40</v>
      </c>
      <c r="N905" s="239" t="s">
        <v>728</v>
      </c>
      <c r="O905" s="217" t="s">
        <v>376</v>
      </c>
      <c r="P905" s="217" t="s">
        <v>75</v>
      </c>
      <c r="Q905" s="217" t="s">
        <v>76</v>
      </c>
      <c r="R905" s="217" t="s">
        <v>77</v>
      </c>
      <c r="S905" s="385" t="s">
        <v>109</v>
      </c>
      <c r="T905" s="453">
        <f>+V905+Y905</f>
        <v>39796.58</v>
      </c>
      <c r="U905" s="453">
        <f>T905</f>
        <v>39796.58</v>
      </c>
      <c r="V905" s="455">
        <v>19898.29</v>
      </c>
      <c r="W905" s="342" t="s">
        <v>98</v>
      </c>
      <c r="X905" s="342" t="s">
        <v>98</v>
      </c>
      <c r="Y905" s="455">
        <v>19898.29</v>
      </c>
      <c r="Z905" s="342" t="s">
        <v>98</v>
      </c>
      <c r="AA905" s="342" t="s">
        <v>98</v>
      </c>
      <c r="AB905" s="455">
        <v>3226.75</v>
      </c>
      <c r="AC905" s="239" t="s">
        <v>149</v>
      </c>
      <c r="AD905" s="537">
        <f>+V905+Y905</f>
        <v>39796.58</v>
      </c>
      <c r="AE905" s="342" t="s">
        <v>98</v>
      </c>
      <c r="AF905" s="342" t="s">
        <v>98</v>
      </c>
      <c r="AG905" s="239" t="s">
        <v>33</v>
      </c>
      <c r="AH905" s="476" t="s">
        <v>161</v>
      </c>
      <c r="AI905" s="476" t="s">
        <v>162</v>
      </c>
      <c r="AJ905" s="217"/>
    </row>
    <row r="906" spans="2:36" s="66" customFormat="1" ht="68.25" customHeight="1" x14ac:dyDescent="0.35">
      <c r="B906" s="218"/>
      <c r="C906" s="218"/>
      <c r="D906" s="218"/>
      <c r="E906" s="326"/>
      <c r="F906" s="283"/>
      <c r="G906" s="326"/>
      <c r="H906" s="218"/>
      <c r="I906" s="245"/>
      <c r="J906" s="21" t="s">
        <v>111</v>
      </c>
      <c r="K906" s="29" t="s">
        <v>718</v>
      </c>
      <c r="L906" s="21" t="s">
        <v>719</v>
      </c>
      <c r="M906" s="151" t="s">
        <v>723</v>
      </c>
      <c r="N906" s="243"/>
      <c r="O906" s="218"/>
      <c r="P906" s="218"/>
      <c r="Q906" s="218"/>
      <c r="R906" s="218"/>
      <c r="S906" s="386"/>
      <c r="T906" s="453"/>
      <c r="U906" s="453"/>
      <c r="V906" s="391"/>
      <c r="W906" s="373"/>
      <c r="X906" s="373"/>
      <c r="Y906" s="391"/>
      <c r="Z906" s="373"/>
      <c r="AA906" s="373"/>
      <c r="AB906" s="391"/>
      <c r="AC906" s="243"/>
      <c r="AD906" s="464"/>
      <c r="AE906" s="373"/>
      <c r="AF906" s="373"/>
      <c r="AG906" s="243"/>
      <c r="AH906" s="477"/>
      <c r="AI906" s="477"/>
      <c r="AJ906" s="218"/>
    </row>
    <row r="907" spans="2:36" s="66" customFormat="1" ht="60" customHeight="1" x14ac:dyDescent="0.35">
      <c r="B907" s="219"/>
      <c r="C907" s="219"/>
      <c r="D907" s="219"/>
      <c r="E907" s="447"/>
      <c r="F907" s="283"/>
      <c r="G907" s="447"/>
      <c r="H907" s="219"/>
      <c r="I907" s="245"/>
      <c r="J907" s="21" t="s">
        <v>127</v>
      </c>
      <c r="K907" s="29" t="s">
        <v>678</v>
      </c>
      <c r="L907" s="21" t="s">
        <v>721</v>
      </c>
      <c r="M907" s="139">
        <v>19</v>
      </c>
      <c r="N907" s="244"/>
      <c r="O907" s="219"/>
      <c r="P907" s="219"/>
      <c r="Q907" s="219"/>
      <c r="R907" s="219"/>
      <c r="S907" s="324"/>
      <c r="T907" s="454"/>
      <c r="U907" s="454"/>
      <c r="V907" s="392"/>
      <c r="W907" s="374"/>
      <c r="X907" s="374"/>
      <c r="Y907" s="392"/>
      <c r="Z907" s="374"/>
      <c r="AA907" s="374"/>
      <c r="AB907" s="392"/>
      <c r="AC907" s="244"/>
      <c r="AD907" s="465"/>
      <c r="AE907" s="374"/>
      <c r="AF907" s="374"/>
      <c r="AG907" s="244"/>
      <c r="AH907" s="478"/>
      <c r="AI907" s="478"/>
      <c r="AJ907" s="219"/>
    </row>
    <row r="908" spans="2:36" s="66" customFormat="1" ht="90" customHeight="1" x14ac:dyDescent="0.35">
      <c r="B908" s="170" t="s">
        <v>709</v>
      </c>
      <c r="C908" s="170" t="s">
        <v>777</v>
      </c>
      <c r="D908" s="170" t="s">
        <v>66</v>
      </c>
      <c r="E908" s="174" t="s">
        <v>67</v>
      </c>
      <c r="F908" s="176" t="s">
        <v>855</v>
      </c>
      <c r="G908" s="174" t="s">
        <v>705</v>
      </c>
      <c r="H908" s="170" t="s">
        <v>70</v>
      </c>
      <c r="I908" s="177" t="s">
        <v>79</v>
      </c>
      <c r="J908" s="12" t="s">
        <v>113</v>
      </c>
      <c r="K908" s="8" t="s">
        <v>114</v>
      </c>
      <c r="L908" s="8" t="s">
        <v>115</v>
      </c>
      <c r="M908" s="8">
        <v>3</v>
      </c>
      <c r="N908" s="213" t="s">
        <v>728</v>
      </c>
      <c r="O908" s="170" t="s">
        <v>730</v>
      </c>
      <c r="P908" s="170" t="s">
        <v>75</v>
      </c>
      <c r="Q908" s="170" t="s">
        <v>76</v>
      </c>
      <c r="R908" s="170" t="s">
        <v>77</v>
      </c>
      <c r="S908" s="228" t="s">
        <v>109</v>
      </c>
      <c r="T908" s="334">
        <f>+V908+Y908</f>
        <v>227910</v>
      </c>
      <c r="U908" s="334">
        <v>75970</v>
      </c>
      <c r="V908" s="190">
        <v>113955</v>
      </c>
      <c r="W908" s="212" t="s">
        <v>98</v>
      </c>
      <c r="X908" s="212" t="s">
        <v>98</v>
      </c>
      <c r="Y908" s="190">
        <v>113955</v>
      </c>
      <c r="Z908" s="212" t="s">
        <v>98</v>
      </c>
      <c r="AA908" s="212" t="s">
        <v>98</v>
      </c>
      <c r="AB908" s="274">
        <v>18479.189999999999</v>
      </c>
      <c r="AC908" s="213" t="s">
        <v>80</v>
      </c>
      <c r="AD908" s="309">
        <f>+V908+Y908</f>
        <v>227910</v>
      </c>
      <c r="AE908" s="212" t="s">
        <v>98</v>
      </c>
      <c r="AF908" s="212" t="s">
        <v>98</v>
      </c>
      <c r="AG908" s="213" t="s">
        <v>33</v>
      </c>
      <c r="AH908" s="213" t="s">
        <v>165</v>
      </c>
      <c r="AI908" s="213" t="s">
        <v>738</v>
      </c>
      <c r="AJ908" s="170"/>
    </row>
    <row r="909" spans="2:36" s="66" customFormat="1" ht="52" x14ac:dyDescent="0.35">
      <c r="B909" s="171"/>
      <c r="C909" s="171"/>
      <c r="D909" s="171"/>
      <c r="E909" s="175"/>
      <c r="F909" s="176"/>
      <c r="G909" s="175"/>
      <c r="H909" s="171"/>
      <c r="I909" s="177"/>
      <c r="J909" s="12" t="s">
        <v>116</v>
      </c>
      <c r="K909" s="8" t="s">
        <v>117</v>
      </c>
      <c r="L909" s="8" t="s">
        <v>85</v>
      </c>
      <c r="M909" s="8">
        <v>3</v>
      </c>
      <c r="N909" s="223"/>
      <c r="O909" s="171"/>
      <c r="P909" s="171"/>
      <c r="Q909" s="171"/>
      <c r="R909" s="171"/>
      <c r="S909" s="229"/>
      <c r="T909" s="334"/>
      <c r="U909" s="334"/>
      <c r="V909" s="190"/>
      <c r="W909" s="231"/>
      <c r="X909" s="231"/>
      <c r="Y909" s="190"/>
      <c r="Z909" s="231"/>
      <c r="AA909" s="231"/>
      <c r="AB909" s="188"/>
      <c r="AC909" s="223"/>
      <c r="AD909" s="445"/>
      <c r="AE909" s="231"/>
      <c r="AF909" s="231"/>
      <c r="AG909" s="223"/>
      <c r="AH909" s="223"/>
      <c r="AI909" s="223"/>
      <c r="AJ909" s="171"/>
    </row>
    <row r="910" spans="2:36" s="66" customFormat="1" ht="39" x14ac:dyDescent="0.35">
      <c r="B910" s="171"/>
      <c r="C910" s="171"/>
      <c r="D910" s="171"/>
      <c r="E910" s="175"/>
      <c r="F910" s="176"/>
      <c r="G910" s="175"/>
      <c r="H910" s="171"/>
      <c r="I910" s="177"/>
      <c r="J910" s="12" t="s">
        <v>216</v>
      </c>
      <c r="K910" s="8" t="s">
        <v>118</v>
      </c>
      <c r="L910" s="8" t="s">
        <v>119</v>
      </c>
      <c r="M910" s="8">
        <v>3</v>
      </c>
      <c r="N910" s="223"/>
      <c r="O910" s="171"/>
      <c r="P910" s="171"/>
      <c r="Q910" s="171"/>
      <c r="R910" s="171"/>
      <c r="S910" s="229"/>
      <c r="T910" s="334"/>
      <c r="U910" s="334"/>
      <c r="V910" s="190"/>
      <c r="W910" s="231"/>
      <c r="X910" s="231"/>
      <c r="Y910" s="190"/>
      <c r="Z910" s="231"/>
      <c r="AA910" s="231"/>
      <c r="AB910" s="188"/>
      <c r="AC910" s="223"/>
      <c r="AD910" s="445"/>
      <c r="AE910" s="231"/>
      <c r="AF910" s="231"/>
      <c r="AG910" s="223"/>
      <c r="AH910" s="223"/>
      <c r="AI910" s="223"/>
      <c r="AJ910" s="171"/>
    </row>
    <row r="911" spans="2:36" s="66" customFormat="1" ht="59.15" customHeight="1" x14ac:dyDescent="0.35">
      <c r="B911" s="172"/>
      <c r="C911" s="172"/>
      <c r="D911" s="172"/>
      <c r="E911" s="194"/>
      <c r="F911" s="176"/>
      <c r="G911" s="194"/>
      <c r="H911" s="172"/>
      <c r="I911" s="177"/>
      <c r="J911" s="12" t="s">
        <v>120</v>
      </c>
      <c r="K911" s="8" t="s">
        <v>121</v>
      </c>
      <c r="L911" s="8" t="s">
        <v>119</v>
      </c>
      <c r="M911" s="8">
        <v>3</v>
      </c>
      <c r="N911" s="186"/>
      <c r="O911" s="172"/>
      <c r="P911" s="172"/>
      <c r="Q911" s="172"/>
      <c r="R911" s="172"/>
      <c r="S911" s="179"/>
      <c r="T911" s="334"/>
      <c r="U911" s="334"/>
      <c r="V911" s="190"/>
      <c r="W911" s="184"/>
      <c r="X911" s="184"/>
      <c r="Y911" s="190"/>
      <c r="Z911" s="184"/>
      <c r="AA911" s="184"/>
      <c r="AB911" s="189"/>
      <c r="AC911" s="186"/>
      <c r="AD911" s="446"/>
      <c r="AE911" s="184"/>
      <c r="AF911" s="184"/>
      <c r="AG911" s="186"/>
      <c r="AH911" s="186"/>
      <c r="AI911" s="186"/>
      <c r="AJ911" s="172"/>
    </row>
    <row r="912" spans="2:36" s="66" customFormat="1" ht="135" customHeight="1" x14ac:dyDescent="0.35">
      <c r="B912" s="170" t="s">
        <v>710</v>
      </c>
      <c r="C912" s="170" t="s">
        <v>781</v>
      </c>
      <c r="D912" s="170" t="s">
        <v>66</v>
      </c>
      <c r="E912" s="174" t="s">
        <v>67</v>
      </c>
      <c r="F912" s="176" t="s">
        <v>854</v>
      </c>
      <c r="G912" s="174" t="s">
        <v>706</v>
      </c>
      <c r="H912" s="170" t="s">
        <v>70</v>
      </c>
      <c r="I912" s="177" t="s">
        <v>79</v>
      </c>
      <c r="J912" s="30" t="s">
        <v>215</v>
      </c>
      <c r="K912" s="15" t="s">
        <v>107</v>
      </c>
      <c r="L912" s="15" t="s">
        <v>86</v>
      </c>
      <c r="M912" s="15">
        <v>40</v>
      </c>
      <c r="N912" s="213" t="s">
        <v>728</v>
      </c>
      <c r="O912" s="170" t="s">
        <v>731</v>
      </c>
      <c r="P912" s="170" t="s">
        <v>75</v>
      </c>
      <c r="Q912" s="170" t="s">
        <v>76</v>
      </c>
      <c r="R912" s="170" t="s">
        <v>77</v>
      </c>
      <c r="S912" s="228" t="s">
        <v>109</v>
      </c>
      <c r="T912" s="309">
        <f>+V912+Y912</f>
        <v>107000</v>
      </c>
      <c r="U912" s="334">
        <f>T912/2</f>
        <v>53500</v>
      </c>
      <c r="V912" s="274">
        <v>53500</v>
      </c>
      <c r="W912" s="212" t="s">
        <v>98</v>
      </c>
      <c r="X912" s="212" t="s">
        <v>98</v>
      </c>
      <c r="Y912" s="274">
        <v>53500</v>
      </c>
      <c r="Z912" s="212" t="s">
        <v>98</v>
      </c>
      <c r="AA912" s="212" t="s">
        <v>98</v>
      </c>
      <c r="AB912" s="274">
        <v>8675.69</v>
      </c>
      <c r="AC912" s="213" t="s">
        <v>149</v>
      </c>
      <c r="AD912" s="309">
        <f>+V912+Y912</f>
        <v>107000</v>
      </c>
      <c r="AE912" s="212" t="s">
        <v>98</v>
      </c>
      <c r="AF912" s="212" t="s">
        <v>98</v>
      </c>
      <c r="AG912" s="213" t="s">
        <v>33</v>
      </c>
      <c r="AH912" s="213" t="s">
        <v>165</v>
      </c>
      <c r="AI912" s="213" t="s">
        <v>738</v>
      </c>
      <c r="AJ912" s="170"/>
    </row>
    <row r="913" spans="2:36" s="66" customFormat="1" ht="71.25" customHeight="1" x14ac:dyDescent="0.35">
      <c r="B913" s="171"/>
      <c r="C913" s="171"/>
      <c r="D913" s="171"/>
      <c r="E913" s="175"/>
      <c r="F913" s="176"/>
      <c r="G913" s="175"/>
      <c r="H913" s="171"/>
      <c r="I913" s="177"/>
      <c r="J913" s="12" t="s">
        <v>111</v>
      </c>
      <c r="K913" s="8" t="s">
        <v>724</v>
      </c>
      <c r="L913" s="12" t="s">
        <v>725</v>
      </c>
      <c r="M913" s="98" t="s">
        <v>717</v>
      </c>
      <c r="N913" s="223"/>
      <c r="O913" s="171"/>
      <c r="P913" s="171"/>
      <c r="Q913" s="171"/>
      <c r="R913" s="171"/>
      <c r="S913" s="229"/>
      <c r="T913" s="445"/>
      <c r="U913" s="334"/>
      <c r="V913" s="188"/>
      <c r="W913" s="231"/>
      <c r="X913" s="231"/>
      <c r="Y913" s="188"/>
      <c r="Z913" s="231"/>
      <c r="AA913" s="231"/>
      <c r="AB913" s="188"/>
      <c r="AC913" s="223"/>
      <c r="AD913" s="445"/>
      <c r="AE913" s="231"/>
      <c r="AF913" s="231"/>
      <c r="AG913" s="223"/>
      <c r="AH913" s="223"/>
      <c r="AI913" s="223"/>
      <c r="AJ913" s="171"/>
    </row>
    <row r="914" spans="2:36" s="66" customFormat="1" ht="60" customHeight="1" x14ac:dyDescent="0.35">
      <c r="B914" s="172"/>
      <c r="C914" s="172"/>
      <c r="D914" s="172"/>
      <c r="E914" s="194"/>
      <c r="F914" s="176"/>
      <c r="G914" s="194"/>
      <c r="H914" s="172"/>
      <c r="I914" s="177"/>
      <c r="J914" s="12" t="s">
        <v>127</v>
      </c>
      <c r="K914" s="8" t="s">
        <v>678</v>
      </c>
      <c r="L914" s="12" t="s">
        <v>85</v>
      </c>
      <c r="M914" s="8">
        <v>50</v>
      </c>
      <c r="N914" s="186"/>
      <c r="O914" s="172"/>
      <c r="P914" s="172"/>
      <c r="Q914" s="172"/>
      <c r="R914" s="172"/>
      <c r="S914" s="179"/>
      <c r="T914" s="446"/>
      <c r="U914" s="334"/>
      <c r="V914" s="189"/>
      <c r="W914" s="184"/>
      <c r="X914" s="184"/>
      <c r="Y914" s="189"/>
      <c r="Z914" s="184"/>
      <c r="AA914" s="184"/>
      <c r="AB914" s="189"/>
      <c r="AC914" s="186"/>
      <c r="AD914" s="446"/>
      <c r="AE914" s="184"/>
      <c r="AF914" s="184"/>
      <c r="AG914" s="186"/>
      <c r="AH914" s="186"/>
      <c r="AI914" s="186"/>
      <c r="AJ914" s="172"/>
    </row>
    <row r="915" spans="2:36" s="66" customFormat="1" ht="91" x14ac:dyDescent="0.35">
      <c r="B915" s="170" t="s">
        <v>711</v>
      </c>
      <c r="C915" s="170" t="s">
        <v>782</v>
      </c>
      <c r="D915" s="170" t="s">
        <v>66</v>
      </c>
      <c r="E915" s="174" t="s">
        <v>67</v>
      </c>
      <c r="F915" s="176" t="s">
        <v>854</v>
      </c>
      <c r="G915" s="174" t="s">
        <v>706</v>
      </c>
      <c r="H915" s="170" t="s">
        <v>70</v>
      </c>
      <c r="I915" s="177" t="s">
        <v>79</v>
      </c>
      <c r="J915" s="30" t="s">
        <v>215</v>
      </c>
      <c r="K915" s="15" t="s">
        <v>107</v>
      </c>
      <c r="L915" s="15" t="s">
        <v>86</v>
      </c>
      <c r="M915" s="15">
        <v>40</v>
      </c>
      <c r="N915" s="213" t="s">
        <v>728</v>
      </c>
      <c r="O915" s="170" t="s">
        <v>732</v>
      </c>
      <c r="P915" s="170" t="s">
        <v>75</v>
      </c>
      <c r="Q915" s="170" t="s">
        <v>76</v>
      </c>
      <c r="R915" s="170" t="s">
        <v>77</v>
      </c>
      <c r="S915" s="228" t="s">
        <v>109</v>
      </c>
      <c r="T915" s="309">
        <f>+V915+Y915</f>
        <v>74899.960000000006</v>
      </c>
      <c r="U915" s="445">
        <f>T915</f>
        <v>74899.960000000006</v>
      </c>
      <c r="V915" s="274">
        <v>37449.980000000003</v>
      </c>
      <c r="W915" s="212" t="s">
        <v>98</v>
      </c>
      <c r="X915" s="212" t="s">
        <v>98</v>
      </c>
      <c r="Y915" s="274">
        <v>37449.980000000003</v>
      </c>
      <c r="Z915" s="212" t="s">
        <v>98</v>
      </c>
      <c r="AA915" s="212" t="s">
        <v>98</v>
      </c>
      <c r="AB915" s="274">
        <v>6072.97</v>
      </c>
      <c r="AC915" s="213" t="s">
        <v>149</v>
      </c>
      <c r="AD915" s="309">
        <f>+V915+Y915</f>
        <v>74899.960000000006</v>
      </c>
      <c r="AE915" s="212" t="s">
        <v>98</v>
      </c>
      <c r="AF915" s="212" t="s">
        <v>98</v>
      </c>
      <c r="AG915" s="213" t="s">
        <v>33</v>
      </c>
      <c r="AH915" s="213" t="s">
        <v>165</v>
      </c>
      <c r="AI915" s="213" t="s">
        <v>738</v>
      </c>
      <c r="AJ915" s="170"/>
    </row>
    <row r="916" spans="2:36" s="66" customFormat="1" ht="63" customHeight="1" x14ac:dyDescent="0.35">
      <c r="B916" s="171"/>
      <c r="C916" s="171"/>
      <c r="D916" s="171"/>
      <c r="E916" s="175"/>
      <c r="F916" s="176"/>
      <c r="G916" s="175"/>
      <c r="H916" s="171"/>
      <c r="I916" s="177"/>
      <c r="J916" s="12" t="s">
        <v>111</v>
      </c>
      <c r="K916" s="8" t="s">
        <v>724</v>
      </c>
      <c r="L916" s="12" t="s">
        <v>725</v>
      </c>
      <c r="M916" s="99" t="s">
        <v>726</v>
      </c>
      <c r="N916" s="223"/>
      <c r="O916" s="171"/>
      <c r="P916" s="171"/>
      <c r="Q916" s="171"/>
      <c r="R916" s="171"/>
      <c r="S916" s="229"/>
      <c r="T916" s="445"/>
      <c r="U916" s="445"/>
      <c r="V916" s="188"/>
      <c r="W916" s="231"/>
      <c r="X916" s="231"/>
      <c r="Y916" s="188"/>
      <c r="Z916" s="231"/>
      <c r="AA916" s="231"/>
      <c r="AB916" s="188"/>
      <c r="AC916" s="223"/>
      <c r="AD916" s="445"/>
      <c r="AE916" s="231"/>
      <c r="AF916" s="231"/>
      <c r="AG916" s="223"/>
      <c r="AH916" s="223"/>
      <c r="AI916" s="223"/>
      <c r="AJ916" s="171"/>
    </row>
    <row r="917" spans="2:36" s="66" customFormat="1" ht="67" customHeight="1" x14ac:dyDescent="0.35">
      <c r="B917" s="171"/>
      <c r="C917" s="171"/>
      <c r="D917" s="171"/>
      <c r="E917" s="175"/>
      <c r="F917" s="176"/>
      <c r="G917" s="175"/>
      <c r="H917" s="172"/>
      <c r="I917" s="177"/>
      <c r="J917" s="12" t="s">
        <v>127</v>
      </c>
      <c r="K917" s="8" t="s">
        <v>678</v>
      </c>
      <c r="L917" s="12" t="s">
        <v>725</v>
      </c>
      <c r="M917" s="15">
        <v>35</v>
      </c>
      <c r="N917" s="223"/>
      <c r="O917" s="171"/>
      <c r="P917" s="172"/>
      <c r="Q917" s="172"/>
      <c r="R917" s="172"/>
      <c r="S917" s="179"/>
      <c r="T917" s="446"/>
      <c r="U917" s="445"/>
      <c r="V917" s="188"/>
      <c r="W917" s="184"/>
      <c r="X917" s="184"/>
      <c r="Y917" s="188"/>
      <c r="Z917" s="184"/>
      <c r="AA917" s="184"/>
      <c r="AB917" s="189"/>
      <c r="AC917" s="186"/>
      <c r="AD917" s="446"/>
      <c r="AE917" s="184"/>
      <c r="AF917" s="184"/>
      <c r="AG917" s="186"/>
      <c r="AH917" s="186"/>
      <c r="AI917" s="186"/>
      <c r="AJ917" s="172"/>
    </row>
    <row r="918" spans="2:36" s="66" customFormat="1" ht="131.5" customHeight="1" x14ac:dyDescent="0.35">
      <c r="B918" s="170" t="s">
        <v>712</v>
      </c>
      <c r="C918" s="170" t="s">
        <v>783</v>
      </c>
      <c r="D918" s="170" t="s">
        <v>66</v>
      </c>
      <c r="E918" s="174" t="s">
        <v>811</v>
      </c>
      <c r="F918" s="176" t="s">
        <v>854</v>
      </c>
      <c r="G918" s="174" t="s">
        <v>706</v>
      </c>
      <c r="H918" s="170" t="s">
        <v>70</v>
      </c>
      <c r="I918" s="177" t="s">
        <v>79</v>
      </c>
      <c r="J918" s="30" t="s">
        <v>215</v>
      </c>
      <c r="K918" s="15" t="s">
        <v>107</v>
      </c>
      <c r="L918" s="15" t="s">
        <v>86</v>
      </c>
      <c r="M918" s="15">
        <v>40</v>
      </c>
      <c r="N918" s="213" t="s">
        <v>728</v>
      </c>
      <c r="O918" s="170" t="s">
        <v>733</v>
      </c>
      <c r="P918" s="170" t="s">
        <v>75</v>
      </c>
      <c r="Q918" s="170" t="s">
        <v>76</v>
      </c>
      <c r="R918" s="170" t="s">
        <v>77</v>
      </c>
      <c r="S918" s="228" t="s">
        <v>109</v>
      </c>
      <c r="T918" s="309">
        <f>+V918+Y918</f>
        <v>79593.16</v>
      </c>
      <c r="U918" s="309">
        <f>T918/2</f>
        <v>39796.58</v>
      </c>
      <c r="V918" s="274">
        <v>39796.58</v>
      </c>
      <c r="W918" s="212" t="s">
        <v>98</v>
      </c>
      <c r="X918" s="212" t="s">
        <v>98</v>
      </c>
      <c r="Y918" s="274">
        <v>39796.58</v>
      </c>
      <c r="Z918" s="212" t="s">
        <v>98</v>
      </c>
      <c r="AA918" s="212" t="s">
        <v>98</v>
      </c>
      <c r="AB918" s="274">
        <v>6453.5</v>
      </c>
      <c r="AC918" s="213" t="s">
        <v>149</v>
      </c>
      <c r="AD918" s="309">
        <f>+V918+Y918</f>
        <v>79593.16</v>
      </c>
      <c r="AE918" s="212" t="s">
        <v>98</v>
      </c>
      <c r="AF918" s="212" t="s">
        <v>98</v>
      </c>
      <c r="AG918" s="213" t="s">
        <v>33</v>
      </c>
      <c r="AH918" s="213" t="s">
        <v>165</v>
      </c>
      <c r="AI918" s="213" t="s">
        <v>738</v>
      </c>
      <c r="AJ918" s="170"/>
    </row>
    <row r="919" spans="2:36" s="66" customFormat="1" ht="80.5" customHeight="1" x14ac:dyDescent="0.35">
      <c r="B919" s="171"/>
      <c r="C919" s="171"/>
      <c r="D919" s="171"/>
      <c r="E919" s="175"/>
      <c r="F919" s="176"/>
      <c r="G919" s="175"/>
      <c r="H919" s="171"/>
      <c r="I919" s="177"/>
      <c r="J919" s="12" t="s">
        <v>111</v>
      </c>
      <c r="K919" s="8" t="s">
        <v>718</v>
      </c>
      <c r="L919" s="12" t="s">
        <v>719</v>
      </c>
      <c r="M919" s="98" t="s">
        <v>717</v>
      </c>
      <c r="N919" s="223"/>
      <c r="O919" s="171"/>
      <c r="P919" s="171"/>
      <c r="Q919" s="171"/>
      <c r="R919" s="171"/>
      <c r="S919" s="229"/>
      <c r="T919" s="445"/>
      <c r="U919" s="445"/>
      <c r="V919" s="188"/>
      <c r="W919" s="231"/>
      <c r="X919" s="231"/>
      <c r="Y919" s="188"/>
      <c r="Z919" s="231"/>
      <c r="AA919" s="231"/>
      <c r="AB919" s="188"/>
      <c r="AC919" s="223"/>
      <c r="AD919" s="445"/>
      <c r="AE919" s="231"/>
      <c r="AF919" s="231"/>
      <c r="AG919" s="223"/>
      <c r="AH919" s="223"/>
      <c r="AI919" s="223"/>
      <c r="AJ919" s="171"/>
    </row>
    <row r="920" spans="2:36" s="66" customFormat="1" ht="61.5" customHeight="1" x14ac:dyDescent="0.35">
      <c r="B920" s="172"/>
      <c r="C920" s="172"/>
      <c r="D920" s="172"/>
      <c r="E920" s="194"/>
      <c r="F920" s="176"/>
      <c r="G920" s="194"/>
      <c r="H920" s="172"/>
      <c r="I920" s="177"/>
      <c r="J920" s="12" t="s">
        <v>127</v>
      </c>
      <c r="K920" s="8" t="s">
        <v>678</v>
      </c>
      <c r="L920" s="12" t="s">
        <v>721</v>
      </c>
      <c r="M920" s="8">
        <v>37</v>
      </c>
      <c r="N920" s="186"/>
      <c r="O920" s="172"/>
      <c r="P920" s="172"/>
      <c r="Q920" s="172"/>
      <c r="R920" s="172"/>
      <c r="S920" s="179"/>
      <c r="T920" s="446"/>
      <c r="U920" s="446"/>
      <c r="V920" s="189"/>
      <c r="W920" s="184"/>
      <c r="X920" s="184"/>
      <c r="Y920" s="189"/>
      <c r="Z920" s="184"/>
      <c r="AA920" s="184"/>
      <c r="AB920" s="189"/>
      <c r="AC920" s="186"/>
      <c r="AD920" s="446"/>
      <c r="AE920" s="184"/>
      <c r="AF920" s="184"/>
      <c r="AG920" s="186"/>
      <c r="AH920" s="186"/>
      <c r="AI920" s="186"/>
      <c r="AJ920" s="172"/>
    </row>
    <row r="921" spans="2:36" s="66" customFormat="1" ht="124.5" customHeight="1" x14ac:dyDescent="0.35">
      <c r="B921" s="170" t="s">
        <v>713</v>
      </c>
      <c r="C921" s="170" t="s">
        <v>784</v>
      </c>
      <c r="D921" s="170" t="s">
        <v>66</v>
      </c>
      <c r="E921" s="174" t="s">
        <v>67</v>
      </c>
      <c r="F921" s="176" t="s">
        <v>854</v>
      </c>
      <c r="G921" s="174" t="s">
        <v>706</v>
      </c>
      <c r="H921" s="170" t="s">
        <v>70</v>
      </c>
      <c r="I921" s="177" t="s">
        <v>79</v>
      </c>
      <c r="J921" s="30" t="s">
        <v>215</v>
      </c>
      <c r="K921" s="15" t="s">
        <v>107</v>
      </c>
      <c r="L921" s="15" t="s">
        <v>86</v>
      </c>
      <c r="M921" s="15">
        <v>40</v>
      </c>
      <c r="N921" s="213" t="s">
        <v>728</v>
      </c>
      <c r="O921" s="170" t="s">
        <v>734</v>
      </c>
      <c r="P921" s="170" t="s">
        <v>75</v>
      </c>
      <c r="Q921" s="170" t="s">
        <v>76</v>
      </c>
      <c r="R921" s="170" t="s">
        <v>77</v>
      </c>
      <c r="S921" s="228" t="s">
        <v>109</v>
      </c>
      <c r="T921" s="309">
        <f>+V921+Y921</f>
        <v>96299.9</v>
      </c>
      <c r="U921" s="309">
        <f>T921</f>
        <v>96299.9</v>
      </c>
      <c r="V921" s="274">
        <v>48149.95</v>
      </c>
      <c r="W921" s="212" t="s">
        <v>98</v>
      </c>
      <c r="X921" s="212" t="s">
        <v>98</v>
      </c>
      <c r="Y921" s="274">
        <v>48149.95</v>
      </c>
      <c r="Z921" s="212" t="s">
        <v>98</v>
      </c>
      <c r="AA921" s="212" t="s">
        <v>98</v>
      </c>
      <c r="AB921" s="274">
        <v>7808.1</v>
      </c>
      <c r="AC921" s="213" t="s">
        <v>149</v>
      </c>
      <c r="AD921" s="309">
        <f>+V921+Y921</f>
        <v>96299.9</v>
      </c>
      <c r="AE921" s="212" t="s">
        <v>98</v>
      </c>
      <c r="AF921" s="212" t="s">
        <v>98</v>
      </c>
      <c r="AG921" s="213" t="s">
        <v>33</v>
      </c>
      <c r="AH921" s="213" t="s">
        <v>264</v>
      </c>
      <c r="AI921" s="213" t="s">
        <v>170</v>
      </c>
      <c r="AJ921" s="170"/>
    </row>
    <row r="922" spans="2:36" s="66" customFormat="1" ht="79.5" customHeight="1" x14ac:dyDescent="0.35">
      <c r="B922" s="171"/>
      <c r="C922" s="171"/>
      <c r="D922" s="171"/>
      <c r="E922" s="175"/>
      <c r="F922" s="176"/>
      <c r="G922" s="175"/>
      <c r="H922" s="171"/>
      <c r="I922" s="177"/>
      <c r="J922" s="12" t="s">
        <v>111</v>
      </c>
      <c r="K922" s="8" t="s">
        <v>718</v>
      </c>
      <c r="L922" s="12" t="s">
        <v>719</v>
      </c>
      <c r="M922" s="98" t="s">
        <v>727</v>
      </c>
      <c r="N922" s="223"/>
      <c r="O922" s="171"/>
      <c r="P922" s="171"/>
      <c r="Q922" s="171"/>
      <c r="R922" s="171"/>
      <c r="S922" s="229"/>
      <c r="T922" s="445"/>
      <c r="U922" s="445"/>
      <c r="V922" s="188"/>
      <c r="W922" s="231"/>
      <c r="X922" s="231"/>
      <c r="Y922" s="188"/>
      <c r="Z922" s="231"/>
      <c r="AA922" s="231"/>
      <c r="AB922" s="188"/>
      <c r="AC922" s="223"/>
      <c r="AD922" s="445"/>
      <c r="AE922" s="231"/>
      <c r="AF922" s="231"/>
      <c r="AG922" s="223"/>
      <c r="AH922" s="223"/>
      <c r="AI922" s="223"/>
      <c r="AJ922" s="171"/>
    </row>
    <row r="923" spans="2:36" s="66" customFormat="1" ht="52.5" customHeight="1" x14ac:dyDescent="0.35">
      <c r="B923" s="172"/>
      <c r="C923" s="172"/>
      <c r="D923" s="172"/>
      <c r="E923" s="194"/>
      <c r="F923" s="176"/>
      <c r="G923" s="194"/>
      <c r="H923" s="172"/>
      <c r="I923" s="177"/>
      <c r="J923" s="12" t="s">
        <v>127</v>
      </c>
      <c r="K923" s="8" t="s">
        <v>678</v>
      </c>
      <c r="L923" s="12" t="s">
        <v>721</v>
      </c>
      <c r="M923" s="8">
        <v>45</v>
      </c>
      <c r="N923" s="186"/>
      <c r="O923" s="172"/>
      <c r="P923" s="172"/>
      <c r="Q923" s="172"/>
      <c r="R923" s="172"/>
      <c r="S923" s="179"/>
      <c r="T923" s="446"/>
      <c r="U923" s="446"/>
      <c r="V923" s="189"/>
      <c r="W923" s="184"/>
      <c r="X923" s="184"/>
      <c r="Y923" s="189"/>
      <c r="Z923" s="184"/>
      <c r="AA923" s="184"/>
      <c r="AB923" s="189"/>
      <c r="AC923" s="186"/>
      <c r="AD923" s="446"/>
      <c r="AE923" s="184"/>
      <c r="AF923" s="184"/>
      <c r="AG923" s="186"/>
      <c r="AH923" s="186"/>
      <c r="AI923" s="186"/>
      <c r="AJ923" s="172"/>
    </row>
    <row r="924" spans="2:36" s="66" customFormat="1" ht="133.5" customHeight="1" x14ac:dyDescent="0.35">
      <c r="B924" s="170" t="s">
        <v>714</v>
      </c>
      <c r="C924" s="170" t="s">
        <v>781</v>
      </c>
      <c r="D924" s="170" t="s">
        <v>66</v>
      </c>
      <c r="E924" s="174" t="s">
        <v>67</v>
      </c>
      <c r="F924" s="176" t="s">
        <v>854</v>
      </c>
      <c r="G924" s="174" t="s">
        <v>706</v>
      </c>
      <c r="H924" s="170" t="s">
        <v>70</v>
      </c>
      <c r="I924" s="177" t="s">
        <v>79</v>
      </c>
      <c r="J924" s="30" t="s">
        <v>215</v>
      </c>
      <c r="K924" s="15" t="s">
        <v>107</v>
      </c>
      <c r="L924" s="15" t="s">
        <v>86</v>
      </c>
      <c r="M924" s="15">
        <v>40</v>
      </c>
      <c r="N924" s="213" t="s">
        <v>728</v>
      </c>
      <c r="O924" s="170" t="s">
        <v>735</v>
      </c>
      <c r="P924" s="170" t="s">
        <v>75</v>
      </c>
      <c r="Q924" s="170" t="s">
        <v>76</v>
      </c>
      <c r="R924" s="170" t="s">
        <v>77</v>
      </c>
      <c r="S924" s="228" t="s">
        <v>109</v>
      </c>
      <c r="T924" s="309">
        <f>+V924+Y924</f>
        <v>53499.9</v>
      </c>
      <c r="U924" s="334">
        <f>T924</f>
        <v>53499.9</v>
      </c>
      <c r="V924" s="274">
        <v>26749.95</v>
      </c>
      <c r="W924" s="212" t="s">
        <v>98</v>
      </c>
      <c r="X924" s="212" t="s">
        <v>98</v>
      </c>
      <c r="Y924" s="274">
        <v>26749.95</v>
      </c>
      <c r="Z924" s="212" t="s">
        <v>98</v>
      </c>
      <c r="AA924" s="212" t="s">
        <v>98</v>
      </c>
      <c r="AB924" s="274">
        <v>4337.83</v>
      </c>
      <c r="AC924" s="213" t="s">
        <v>149</v>
      </c>
      <c r="AD924" s="309">
        <f>+V924+Y924</f>
        <v>53499.9</v>
      </c>
      <c r="AE924" s="212" t="s">
        <v>98</v>
      </c>
      <c r="AF924" s="212" t="s">
        <v>98</v>
      </c>
      <c r="AG924" s="213" t="s">
        <v>33</v>
      </c>
      <c r="AH924" s="213" t="s">
        <v>264</v>
      </c>
      <c r="AI924" s="213" t="s">
        <v>170</v>
      </c>
      <c r="AJ924" s="170"/>
    </row>
    <row r="925" spans="2:36" s="66" customFormat="1" ht="59.15" customHeight="1" x14ac:dyDescent="0.35">
      <c r="B925" s="171"/>
      <c r="C925" s="171"/>
      <c r="D925" s="171"/>
      <c r="E925" s="175"/>
      <c r="F925" s="176"/>
      <c r="G925" s="175"/>
      <c r="H925" s="171"/>
      <c r="I925" s="177"/>
      <c r="J925" s="12" t="s">
        <v>111</v>
      </c>
      <c r="K925" s="8" t="s">
        <v>718</v>
      </c>
      <c r="L925" s="12" t="s">
        <v>719</v>
      </c>
      <c r="M925" s="98" t="s">
        <v>723</v>
      </c>
      <c r="N925" s="223"/>
      <c r="O925" s="171"/>
      <c r="P925" s="171"/>
      <c r="Q925" s="171"/>
      <c r="R925" s="171"/>
      <c r="S925" s="229"/>
      <c r="T925" s="445"/>
      <c r="U925" s="334"/>
      <c r="V925" s="188"/>
      <c r="W925" s="231"/>
      <c r="X925" s="231"/>
      <c r="Y925" s="188"/>
      <c r="Z925" s="231"/>
      <c r="AA925" s="231"/>
      <c r="AB925" s="188"/>
      <c r="AC925" s="223"/>
      <c r="AD925" s="445"/>
      <c r="AE925" s="231"/>
      <c r="AF925" s="231"/>
      <c r="AG925" s="223"/>
      <c r="AH925" s="223"/>
      <c r="AI925" s="223"/>
      <c r="AJ925" s="171"/>
    </row>
    <row r="926" spans="2:36" s="66" customFormat="1" ht="64.5" customHeight="1" x14ac:dyDescent="0.35">
      <c r="B926" s="172"/>
      <c r="C926" s="172"/>
      <c r="D926" s="172"/>
      <c r="E926" s="194"/>
      <c r="F926" s="176"/>
      <c r="G926" s="194"/>
      <c r="H926" s="172"/>
      <c r="I926" s="177"/>
      <c r="J926" s="12" t="s">
        <v>127</v>
      </c>
      <c r="K926" s="8" t="s">
        <v>678</v>
      </c>
      <c r="L926" s="12" t="s">
        <v>721</v>
      </c>
      <c r="M926" s="8">
        <v>25</v>
      </c>
      <c r="N926" s="186"/>
      <c r="O926" s="172"/>
      <c r="P926" s="172"/>
      <c r="Q926" s="172"/>
      <c r="R926" s="172"/>
      <c r="S926" s="179"/>
      <c r="T926" s="446"/>
      <c r="U926" s="334"/>
      <c r="V926" s="189"/>
      <c r="W926" s="184"/>
      <c r="X926" s="184"/>
      <c r="Y926" s="189"/>
      <c r="Z926" s="184"/>
      <c r="AA926" s="184"/>
      <c r="AB926" s="189"/>
      <c r="AC926" s="186"/>
      <c r="AD926" s="446"/>
      <c r="AE926" s="184"/>
      <c r="AF926" s="184"/>
      <c r="AG926" s="186"/>
      <c r="AH926" s="186"/>
      <c r="AI926" s="186"/>
      <c r="AJ926" s="172"/>
    </row>
    <row r="927" spans="2:36" s="66" customFormat="1" ht="131.5" customHeight="1" x14ac:dyDescent="0.35">
      <c r="B927" s="170" t="s">
        <v>715</v>
      </c>
      <c r="C927" s="170" t="s">
        <v>785</v>
      </c>
      <c r="D927" s="170" t="s">
        <v>66</v>
      </c>
      <c r="E927" s="174" t="s">
        <v>67</v>
      </c>
      <c r="F927" s="176" t="s">
        <v>854</v>
      </c>
      <c r="G927" s="174" t="s">
        <v>706</v>
      </c>
      <c r="H927" s="170" t="s">
        <v>70</v>
      </c>
      <c r="I927" s="177" t="s">
        <v>79</v>
      </c>
      <c r="J927" s="30" t="s">
        <v>215</v>
      </c>
      <c r="K927" s="15" t="s">
        <v>107</v>
      </c>
      <c r="L927" s="15" t="s">
        <v>86</v>
      </c>
      <c r="M927" s="15">
        <v>40</v>
      </c>
      <c r="N927" s="213" t="s">
        <v>728</v>
      </c>
      <c r="O927" s="170" t="s">
        <v>736</v>
      </c>
      <c r="P927" s="170" t="s">
        <v>75</v>
      </c>
      <c r="Q927" s="170" t="s">
        <v>76</v>
      </c>
      <c r="R927" s="170" t="s">
        <v>77</v>
      </c>
      <c r="S927" s="228" t="s">
        <v>109</v>
      </c>
      <c r="T927" s="309">
        <f>+V927+Y927</f>
        <v>74899.960000000006</v>
      </c>
      <c r="U927" s="445">
        <f>T927</f>
        <v>74899.960000000006</v>
      </c>
      <c r="V927" s="274">
        <v>37449.980000000003</v>
      </c>
      <c r="W927" s="212" t="s">
        <v>98</v>
      </c>
      <c r="X927" s="212" t="s">
        <v>98</v>
      </c>
      <c r="Y927" s="274">
        <v>37449.980000000003</v>
      </c>
      <c r="Z927" s="212" t="s">
        <v>98</v>
      </c>
      <c r="AA927" s="212" t="s">
        <v>98</v>
      </c>
      <c r="AB927" s="274">
        <v>6072.97</v>
      </c>
      <c r="AC927" s="213" t="s">
        <v>149</v>
      </c>
      <c r="AD927" s="309">
        <f>+V927+Y927</f>
        <v>74899.960000000006</v>
      </c>
      <c r="AE927" s="212" t="s">
        <v>98</v>
      </c>
      <c r="AF927" s="212" t="s">
        <v>98</v>
      </c>
      <c r="AG927" s="213" t="s">
        <v>33</v>
      </c>
      <c r="AH927" s="213" t="s">
        <v>264</v>
      </c>
      <c r="AI927" s="213" t="s">
        <v>170</v>
      </c>
      <c r="AJ927" s="170"/>
    </row>
    <row r="928" spans="2:36" s="66" customFormat="1" ht="72.75" customHeight="1" x14ac:dyDescent="0.35">
      <c r="B928" s="171"/>
      <c r="C928" s="171"/>
      <c r="D928" s="171"/>
      <c r="E928" s="175"/>
      <c r="F928" s="176"/>
      <c r="G928" s="175"/>
      <c r="H928" s="171"/>
      <c r="I928" s="177"/>
      <c r="J928" s="12" t="s">
        <v>111</v>
      </c>
      <c r="K928" s="8" t="s">
        <v>724</v>
      </c>
      <c r="L928" s="12" t="s">
        <v>725</v>
      </c>
      <c r="M928" s="99" t="s">
        <v>726</v>
      </c>
      <c r="N928" s="223"/>
      <c r="O928" s="171"/>
      <c r="P928" s="171"/>
      <c r="Q928" s="171"/>
      <c r="R928" s="171"/>
      <c r="S928" s="229"/>
      <c r="T928" s="445"/>
      <c r="U928" s="445"/>
      <c r="V928" s="188"/>
      <c r="W928" s="231"/>
      <c r="X928" s="231"/>
      <c r="Y928" s="188"/>
      <c r="Z928" s="231"/>
      <c r="AA928" s="231"/>
      <c r="AB928" s="188"/>
      <c r="AC928" s="223"/>
      <c r="AD928" s="445"/>
      <c r="AE928" s="231"/>
      <c r="AF928" s="231"/>
      <c r="AG928" s="223"/>
      <c r="AH928" s="223"/>
      <c r="AI928" s="223"/>
      <c r="AJ928" s="171"/>
    </row>
    <row r="929" spans="2:36" s="66" customFormat="1" ht="66.75" customHeight="1" x14ac:dyDescent="0.35">
      <c r="B929" s="171"/>
      <c r="C929" s="171"/>
      <c r="D929" s="171"/>
      <c r="E929" s="175"/>
      <c r="F929" s="176"/>
      <c r="G929" s="175"/>
      <c r="H929" s="172"/>
      <c r="I929" s="177"/>
      <c r="J929" s="12" t="s">
        <v>127</v>
      </c>
      <c r="K929" s="8" t="s">
        <v>678</v>
      </c>
      <c r="L929" s="12" t="s">
        <v>725</v>
      </c>
      <c r="M929" s="15">
        <v>35</v>
      </c>
      <c r="N929" s="223"/>
      <c r="O929" s="171"/>
      <c r="P929" s="172"/>
      <c r="Q929" s="172"/>
      <c r="R929" s="172"/>
      <c r="S929" s="179"/>
      <c r="T929" s="446"/>
      <c r="U929" s="445"/>
      <c r="V929" s="188"/>
      <c r="W929" s="184"/>
      <c r="X929" s="184"/>
      <c r="Y929" s="188"/>
      <c r="Z929" s="184"/>
      <c r="AA929" s="184"/>
      <c r="AB929" s="189"/>
      <c r="AC929" s="186"/>
      <c r="AD929" s="446"/>
      <c r="AE929" s="184"/>
      <c r="AF929" s="184"/>
      <c r="AG929" s="186"/>
      <c r="AH929" s="186"/>
      <c r="AI929" s="186"/>
      <c r="AJ929" s="172"/>
    </row>
    <row r="930" spans="2:36" s="66" customFormat="1" ht="126.65" customHeight="1" x14ac:dyDescent="0.35">
      <c r="B930" s="170" t="s">
        <v>716</v>
      </c>
      <c r="C930" s="170" t="s">
        <v>780</v>
      </c>
      <c r="D930" s="170" t="s">
        <v>66</v>
      </c>
      <c r="E930" s="174" t="s">
        <v>67</v>
      </c>
      <c r="F930" s="176" t="s">
        <v>854</v>
      </c>
      <c r="G930" s="174" t="s">
        <v>706</v>
      </c>
      <c r="H930" s="170" t="s">
        <v>70</v>
      </c>
      <c r="I930" s="170" t="s">
        <v>98</v>
      </c>
      <c r="J930" s="30" t="s">
        <v>215</v>
      </c>
      <c r="K930" s="15" t="s">
        <v>107</v>
      </c>
      <c r="L930" s="15" t="s">
        <v>86</v>
      </c>
      <c r="M930" s="15">
        <v>40</v>
      </c>
      <c r="N930" s="213" t="s">
        <v>728</v>
      </c>
      <c r="O930" s="170" t="s">
        <v>737</v>
      </c>
      <c r="P930" s="170" t="s">
        <v>75</v>
      </c>
      <c r="Q930" s="170" t="s">
        <v>76</v>
      </c>
      <c r="R930" s="170" t="s">
        <v>77</v>
      </c>
      <c r="S930" s="228" t="s">
        <v>109</v>
      </c>
      <c r="T930" s="309">
        <f>+V930+Y930</f>
        <v>39796.58</v>
      </c>
      <c r="U930" s="309">
        <f>T930</f>
        <v>39796.58</v>
      </c>
      <c r="V930" s="274">
        <v>19898.29</v>
      </c>
      <c r="W930" s="212" t="s">
        <v>98</v>
      </c>
      <c r="X930" s="212" t="s">
        <v>98</v>
      </c>
      <c r="Y930" s="274">
        <v>19898.29</v>
      </c>
      <c r="Z930" s="212" t="s">
        <v>98</v>
      </c>
      <c r="AA930" s="212" t="s">
        <v>98</v>
      </c>
      <c r="AB930" s="274">
        <v>3226.75</v>
      </c>
      <c r="AC930" s="213" t="s">
        <v>149</v>
      </c>
      <c r="AD930" s="309">
        <f>+V930+Y930</f>
        <v>39796.58</v>
      </c>
      <c r="AE930" s="212" t="s">
        <v>98</v>
      </c>
      <c r="AF930" s="212" t="s">
        <v>98</v>
      </c>
      <c r="AG930" s="213" t="s">
        <v>33</v>
      </c>
      <c r="AH930" s="213" t="s">
        <v>264</v>
      </c>
      <c r="AI930" s="213" t="s">
        <v>170</v>
      </c>
      <c r="AJ930" s="170"/>
    </row>
    <row r="931" spans="2:36" s="66" customFormat="1" ht="68.25" customHeight="1" x14ac:dyDescent="0.35">
      <c r="B931" s="171"/>
      <c r="C931" s="171"/>
      <c r="D931" s="171"/>
      <c r="E931" s="175"/>
      <c r="F931" s="176"/>
      <c r="G931" s="175"/>
      <c r="H931" s="171"/>
      <c r="I931" s="171"/>
      <c r="J931" s="12" t="s">
        <v>111</v>
      </c>
      <c r="K931" s="8" t="s">
        <v>718</v>
      </c>
      <c r="L931" s="12" t="s">
        <v>719</v>
      </c>
      <c r="M931" s="98" t="s">
        <v>723</v>
      </c>
      <c r="N931" s="223"/>
      <c r="O931" s="171"/>
      <c r="P931" s="171"/>
      <c r="Q931" s="171"/>
      <c r="R931" s="171"/>
      <c r="S931" s="229"/>
      <c r="T931" s="445"/>
      <c r="U931" s="445"/>
      <c r="V931" s="188"/>
      <c r="W931" s="231"/>
      <c r="X931" s="231"/>
      <c r="Y931" s="188"/>
      <c r="Z931" s="231"/>
      <c r="AA931" s="231"/>
      <c r="AB931" s="188"/>
      <c r="AC931" s="223"/>
      <c r="AD931" s="445"/>
      <c r="AE931" s="231"/>
      <c r="AF931" s="231"/>
      <c r="AG931" s="223"/>
      <c r="AH931" s="223"/>
      <c r="AI931" s="223"/>
      <c r="AJ931" s="171"/>
    </row>
    <row r="932" spans="2:36" s="66" customFormat="1" ht="54.75" customHeight="1" x14ac:dyDescent="0.35">
      <c r="B932" s="172"/>
      <c r="C932" s="172"/>
      <c r="D932" s="172"/>
      <c r="E932" s="194"/>
      <c r="F932" s="176"/>
      <c r="G932" s="194"/>
      <c r="H932" s="172"/>
      <c r="I932" s="172"/>
      <c r="J932" s="12" t="s">
        <v>127</v>
      </c>
      <c r="K932" s="8" t="s">
        <v>678</v>
      </c>
      <c r="L932" s="12" t="s">
        <v>721</v>
      </c>
      <c r="M932" s="51">
        <v>18</v>
      </c>
      <c r="N932" s="186"/>
      <c r="O932" s="172"/>
      <c r="P932" s="172"/>
      <c r="Q932" s="172"/>
      <c r="R932" s="172"/>
      <c r="S932" s="179"/>
      <c r="T932" s="446"/>
      <c r="U932" s="446"/>
      <c r="V932" s="189"/>
      <c r="W932" s="184"/>
      <c r="X932" s="184"/>
      <c r="Y932" s="189"/>
      <c r="Z932" s="184"/>
      <c r="AA932" s="184"/>
      <c r="AB932" s="189"/>
      <c r="AC932" s="186"/>
      <c r="AD932" s="446"/>
      <c r="AE932" s="184"/>
      <c r="AF932" s="184"/>
      <c r="AG932" s="186"/>
      <c r="AH932" s="186"/>
      <c r="AI932" s="186"/>
      <c r="AJ932" s="172"/>
    </row>
    <row r="933" spans="2:36" s="78" customFormat="1" ht="52" customHeight="1" x14ac:dyDescent="0.3">
      <c r="B933" s="177" t="s">
        <v>1044</v>
      </c>
      <c r="C933" s="245" t="s">
        <v>396</v>
      </c>
      <c r="D933" s="245" t="s">
        <v>66</v>
      </c>
      <c r="E933" s="283" t="s">
        <v>67</v>
      </c>
      <c r="F933" s="283" t="s">
        <v>855</v>
      </c>
      <c r="G933" s="283" t="s">
        <v>69</v>
      </c>
      <c r="H933" s="245" t="s">
        <v>70</v>
      </c>
      <c r="I933" s="245" t="s">
        <v>79</v>
      </c>
      <c r="J933" s="21" t="s">
        <v>113</v>
      </c>
      <c r="K933" s="29" t="s">
        <v>114</v>
      </c>
      <c r="L933" s="29" t="s">
        <v>115</v>
      </c>
      <c r="M933" s="29">
        <v>1</v>
      </c>
      <c r="N933" s="216" t="s">
        <v>108</v>
      </c>
      <c r="O933" s="245" t="s">
        <v>394</v>
      </c>
      <c r="P933" s="245" t="s">
        <v>75</v>
      </c>
      <c r="Q933" s="245" t="s">
        <v>76</v>
      </c>
      <c r="R933" s="284" t="s">
        <v>77</v>
      </c>
      <c r="S933" s="284" t="s">
        <v>109</v>
      </c>
      <c r="T933" s="220">
        <f>V933+Y933</f>
        <v>75970</v>
      </c>
      <c r="U933" s="220">
        <f>T933/M934</f>
        <v>75970</v>
      </c>
      <c r="V933" s="292">
        <v>37985</v>
      </c>
      <c r="W933" s="292" t="s">
        <v>79</v>
      </c>
      <c r="X933" s="292" t="s">
        <v>79</v>
      </c>
      <c r="Y933" s="292">
        <v>37985</v>
      </c>
      <c r="Z933" s="292" t="s">
        <v>79</v>
      </c>
      <c r="AA933" s="292" t="s">
        <v>79</v>
      </c>
      <c r="AB933" s="292">
        <v>6159.73</v>
      </c>
      <c r="AC933" s="216" t="s">
        <v>80</v>
      </c>
      <c r="AD933" s="321">
        <f>V933+Y933</f>
        <v>75970</v>
      </c>
      <c r="AE933" s="321" t="s">
        <v>79</v>
      </c>
      <c r="AF933" s="216" t="s">
        <v>79</v>
      </c>
      <c r="AG933" s="216" t="s">
        <v>33</v>
      </c>
      <c r="AH933" s="216" t="s">
        <v>150</v>
      </c>
      <c r="AI933" s="216" t="s">
        <v>162</v>
      </c>
      <c r="AJ933" s="216"/>
    </row>
    <row r="934" spans="2:36" s="78" customFormat="1" ht="102.65" customHeight="1" x14ac:dyDescent="0.3">
      <c r="B934" s="177"/>
      <c r="C934" s="245"/>
      <c r="D934" s="245"/>
      <c r="E934" s="283"/>
      <c r="F934" s="283"/>
      <c r="G934" s="283"/>
      <c r="H934" s="245"/>
      <c r="I934" s="245"/>
      <c r="J934" s="21" t="s">
        <v>116</v>
      </c>
      <c r="K934" s="29" t="s">
        <v>117</v>
      </c>
      <c r="L934" s="29" t="s">
        <v>85</v>
      </c>
      <c r="M934" s="29">
        <v>1</v>
      </c>
      <c r="N934" s="216"/>
      <c r="O934" s="245"/>
      <c r="P934" s="245"/>
      <c r="Q934" s="245"/>
      <c r="R934" s="284"/>
      <c r="S934" s="284"/>
      <c r="T934" s="220"/>
      <c r="U934" s="220"/>
      <c r="V934" s="292"/>
      <c r="W934" s="292"/>
      <c r="X934" s="292"/>
      <c r="Y934" s="292"/>
      <c r="Z934" s="292"/>
      <c r="AA934" s="292"/>
      <c r="AB934" s="292"/>
      <c r="AC934" s="216"/>
      <c r="AD934" s="321"/>
      <c r="AE934" s="321"/>
      <c r="AF934" s="245"/>
      <c r="AG934" s="216"/>
      <c r="AH934" s="216"/>
      <c r="AI934" s="216"/>
      <c r="AJ934" s="245"/>
    </row>
    <row r="935" spans="2:36" s="78" customFormat="1" ht="74.150000000000006" customHeight="1" x14ac:dyDescent="0.3">
      <c r="B935" s="177"/>
      <c r="C935" s="245"/>
      <c r="D935" s="245"/>
      <c r="E935" s="283"/>
      <c r="F935" s="283"/>
      <c r="G935" s="283"/>
      <c r="H935" s="245"/>
      <c r="I935" s="245"/>
      <c r="J935" s="21" t="s">
        <v>216</v>
      </c>
      <c r="K935" s="29" t="s">
        <v>118</v>
      </c>
      <c r="L935" s="29" t="s">
        <v>119</v>
      </c>
      <c r="M935" s="29">
        <v>1</v>
      </c>
      <c r="N935" s="216"/>
      <c r="O935" s="245"/>
      <c r="P935" s="245"/>
      <c r="Q935" s="245"/>
      <c r="R935" s="284"/>
      <c r="S935" s="284"/>
      <c r="T935" s="220"/>
      <c r="U935" s="220"/>
      <c r="V935" s="292"/>
      <c r="W935" s="292"/>
      <c r="X935" s="292"/>
      <c r="Y935" s="292"/>
      <c r="Z935" s="292"/>
      <c r="AA935" s="292"/>
      <c r="AB935" s="292"/>
      <c r="AC935" s="216"/>
      <c r="AD935" s="321"/>
      <c r="AE935" s="321"/>
      <c r="AF935" s="245"/>
      <c r="AG935" s="216"/>
      <c r="AH935" s="216"/>
      <c r="AI935" s="216"/>
      <c r="AJ935" s="245"/>
    </row>
    <row r="936" spans="2:36" s="78" customFormat="1" ht="56.15" customHeight="1" x14ac:dyDescent="0.3">
      <c r="B936" s="177"/>
      <c r="C936" s="245"/>
      <c r="D936" s="245"/>
      <c r="E936" s="283"/>
      <c r="F936" s="283"/>
      <c r="G936" s="283"/>
      <c r="H936" s="245"/>
      <c r="I936" s="245"/>
      <c r="J936" s="21" t="s">
        <v>120</v>
      </c>
      <c r="K936" s="29" t="s">
        <v>121</v>
      </c>
      <c r="L936" s="29" t="s">
        <v>119</v>
      </c>
      <c r="M936" s="61">
        <v>1</v>
      </c>
      <c r="N936" s="216"/>
      <c r="O936" s="245"/>
      <c r="P936" s="245"/>
      <c r="Q936" s="245"/>
      <c r="R936" s="284"/>
      <c r="S936" s="284"/>
      <c r="T936" s="220"/>
      <c r="U936" s="220"/>
      <c r="V936" s="292"/>
      <c r="W936" s="292"/>
      <c r="X936" s="292"/>
      <c r="Y936" s="292"/>
      <c r="Z936" s="292"/>
      <c r="AA936" s="292"/>
      <c r="AB936" s="292"/>
      <c r="AC936" s="216"/>
      <c r="AD936" s="321"/>
      <c r="AE936" s="321"/>
      <c r="AF936" s="245"/>
      <c r="AG936" s="216"/>
      <c r="AH936" s="216"/>
      <c r="AI936" s="216"/>
      <c r="AJ936" s="245"/>
    </row>
    <row r="937" spans="2:36" s="78" customFormat="1" ht="52" customHeight="1" x14ac:dyDescent="0.3">
      <c r="B937" s="177" t="s">
        <v>1045</v>
      </c>
      <c r="C937" s="245" t="s">
        <v>395</v>
      </c>
      <c r="D937" s="245" t="s">
        <v>66</v>
      </c>
      <c r="E937" s="283" t="s">
        <v>67</v>
      </c>
      <c r="F937" s="283" t="s">
        <v>855</v>
      </c>
      <c r="G937" s="283" t="s">
        <v>69</v>
      </c>
      <c r="H937" s="245" t="s">
        <v>70</v>
      </c>
      <c r="I937" s="245" t="s">
        <v>79</v>
      </c>
      <c r="J937" s="21" t="s">
        <v>113</v>
      </c>
      <c r="K937" s="29" t="s">
        <v>114</v>
      </c>
      <c r="L937" s="29" t="s">
        <v>115</v>
      </c>
      <c r="M937" s="29">
        <v>1</v>
      </c>
      <c r="N937" s="216" t="s">
        <v>108</v>
      </c>
      <c r="O937" s="245" t="s">
        <v>394</v>
      </c>
      <c r="P937" s="245" t="s">
        <v>75</v>
      </c>
      <c r="Q937" s="245" t="s">
        <v>76</v>
      </c>
      <c r="R937" s="284" t="s">
        <v>77</v>
      </c>
      <c r="S937" s="284" t="s">
        <v>109</v>
      </c>
      <c r="T937" s="220">
        <f>V937+Y937</f>
        <v>75970</v>
      </c>
      <c r="U937" s="220">
        <f>T937/M938</f>
        <v>75970</v>
      </c>
      <c r="V937" s="292">
        <v>37985</v>
      </c>
      <c r="W937" s="292" t="s">
        <v>79</v>
      </c>
      <c r="X937" s="292" t="s">
        <v>79</v>
      </c>
      <c r="Y937" s="292">
        <v>37985</v>
      </c>
      <c r="Z937" s="292" t="s">
        <v>79</v>
      </c>
      <c r="AA937" s="292" t="s">
        <v>79</v>
      </c>
      <c r="AB937" s="292">
        <v>6159.73</v>
      </c>
      <c r="AC937" s="216" t="s">
        <v>80</v>
      </c>
      <c r="AD937" s="321">
        <f>V937+Y937</f>
        <v>75970</v>
      </c>
      <c r="AE937" s="321" t="s">
        <v>79</v>
      </c>
      <c r="AF937" s="216" t="s">
        <v>79</v>
      </c>
      <c r="AG937" s="216" t="s">
        <v>33</v>
      </c>
      <c r="AH937" s="216" t="s">
        <v>150</v>
      </c>
      <c r="AI937" s="216" t="s">
        <v>161</v>
      </c>
      <c r="AJ937" s="216"/>
    </row>
    <row r="938" spans="2:36" s="78" customFormat="1" ht="85" customHeight="1" x14ac:dyDescent="0.3">
      <c r="B938" s="177"/>
      <c r="C938" s="245"/>
      <c r="D938" s="245"/>
      <c r="E938" s="283"/>
      <c r="F938" s="283"/>
      <c r="G938" s="283"/>
      <c r="H938" s="245"/>
      <c r="I938" s="245"/>
      <c r="J938" s="21" t="s">
        <v>116</v>
      </c>
      <c r="K938" s="29" t="s">
        <v>117</v>
      </c>
      <c r="L938" s="29" t="s">
        <v>85</v>
      </c>
      <c r="M938" s="29">
        <v>1</v>
      </c>
      <c r="N938" s="216"/>
      <c r="O938" s="245"/>
      <c r="P938" s="245"/>
      <c r="Q938" s="245"/>
      <c r="R938" s="284"/>
      <c r="S938" s="284"/>
      <c r="T938" s="220"/>
      <c r="U938" s="220"/>
      <c r="V938" s="292"/>
      <c r="W938" s="292"/>
      <c r="X938" s="292"/>
      <c r="Y938" s="292"/>
      <c r="Z938" s="292"/>
      <c r="AA938" s="292"/>
      <c r="AB938" s="292"/>
      <c r="AC938" s="216"/>
      <c r="AD938" s="321"/>
      <c r="AE938" s="321"/>
      <c r="AF938" s="245"/>
      <c r="AG938" s="216"/>
      <c r="AH938" s="216"/>
      <c r="AI938" s="216"/>
      <c r="AJ938" s="245"/>
    </row>
    <row r="939" spans="2:36" s="78" customFormat="1" ht="81" customHeight="1" x14ac:dyDescent="0.3">
      <c r="B939" s="177"/>
      <c r="C939" s="245"/>
      <c r="D939" s="245"/>
      <c r="E939" s="283"/>
      <c r="F939" s="283"/>
      <c r="G939" s="283"/>
      <c r="H939" s="245"/>
      <c r="I939" s="245"/>
      <c r="J939" s="21" t="s">
        <v>216</v>
      </c>
      <c r="K939" s="29" t="s">
        <v>118</v>
      </c>
      <c r="L939" s="29" t="s">
        <v>119</v>
      </c>
      <c r="M939" s="29">
        <v>1</v>
      </c>
      <c r="N939" s="216"/>
      <c r="O939" s="245"/>
      <c r="P939" s="245"/>
      <c r="Q939" s="245"/>
      <c r="R939" s="284"/>
      <c r="S939" s="284"/>
      <c r="T939" s="220"/>
      <c r="U939" s="220"/>
      <c r="V939" s="292"/>
      <c r="W939" s="292"/>
      <c r="X939" s="292"/>
      <c r="Y939" s="292"/>
      <c r="Z939" s="292"/>
      <c r="AA939" s="292"/>
      <c r="AB939" s="292"/>
      <c r="AC939" s="216"/>
      <c r="AD939" s="321"/>
      <c r="AE939" s="321"/>
      <c r="AF939" s="245"/>
      <c r="AG939" s="216"/>
      <c r="AH939" s="216"/>
      <c r="AI939" s="216"/>
      <c r="AJ939" s="245"/>
    </row>
    <row r="940" spans="2:36" s="78" customFormat="1" ht="64" customHeight="1" x14ac:dyDescent="0.3">
      <c r="B940" s="177"/>
      <c r="C940" s="245"/>
      <c r="D940" s="245"/>
      <c r="E940" s="283"/>
      <c r="F940" s="283"/>
      <c r="G940" s="283"/>
      <c r="H940" s="245"/>
      <c r="I940" s="245"/>
      <c r="J940" s="21" t="s">
        <v>120</v>
      </c>
      <c r="K940" s="29" t="s">
        <v>121</v>
      </c>
      <c r="L940" s="29" t="s">
        <v>119</v>
      </c>
      <c r="M940" s="61">
        <v>1</v>
      </c>
      <c r="N940" s="216"/>
      <c r="O940" s="245"/>
      <c r="P940" s="245"/>
      <c r="Q940" s="245"/>
      <c r="R940" s="284"/>
      <c r="S940" s="284"/>
      <c r="T940" s="220"/>
      <c r="U940" s="220"/>
      <c r="V940" s="292"/>
      <c r="W940" s="292"/>
      <c r="X940" s="292"/>
      <c r="Y940" s="292"/>
      <c r="Z940" s="292"/>
      <c r="AA940" s="292"/>
      <c r="AB940" s="292"/>
      <c r="AC940" s="216"/>
      <c r="AD940" s="321"/>
      <c r="AE940" s="321"/>
      <c r="AF940" s="245"/>
      <c r="AG940" s="216"/>
      <c r="AH940" s="216"/>
      <c r="AI940" s="216"/>
      <c r="AJ940" s="245"/>
    </row>
    <row r="941" spans="2:36" s="66" customFormat="1" ht="123" customHeight="1" x14ac:dyDescent="0.35">
      <c r="B941" s="170" t="s">
        <v>397</v>
      </c>
      <c r="C941" s="170" t="s">
        <v>398</v>
      </c>
      <c r="D941" s="170" t="s">
        <v>106</v>
      </c>
      <c r="E941" s="174" t="s">
        <v>67</v>
      </c>
      <c r="F941" s="227" t="s">
        <v>854</v>
      </c>
      <c r="G941" s="174" t="s">
        <v>147</v>
      </c>
      <c r="H941" s="235" t="s">
        <v>70</v>
      </c>
      <c r="I941" s="235" t="s">
        <v>79</v>
      </c>
      <c r="J941" s="12" t="s">
        <v>215</v>
      </c>
      <c r="K941" s="8" t="s">
        <v>107</v>
      </c>
      <c r="L941" s="8" t="s">
        <v>86</v>
      </c>
      <c r="M941" s="8">
        <v>40</v>
      </c>
      <c r="N941" s="224" t="s">
        <v>108</v>
      </c>
      <c r="O941" s="170" t="s">
        <v>399</v>
      </c>
      <c r="P941" s="170" t="s">
        <v>75</v>
      </c>
      <c r="Q941" s="170" t="s">
        <v>76</v>
      </c>
      <c r="R941" s="228" t="s">
        <v>77</v>
      </c>
      <c r="S941" s="228" t="s">
        <v>109</v>
      </c>
      <c r="T941" s="207">
        <f>V941+Y941</f>
        <v>256800</v>
      </c>
      <c r="U941" s="207">
        <f>T941/M942</f>
        <v>85600</v>
      </c>
      <c r="V941" s="212">
        <v>128400</v>
      </c>
      <c r="W941" s="212" t="s">
        <v>79</v>
      </c>
      <c r="X941" s="212" t="s">
        <v>79</v>
      </c>
      <c r="Y941" s="212">
        <v>128400</v>
      </c>
      <c r="Z941" s="212" t="s">
        <v>98</v>
      </c>
      <c r="AA941" s="212" t="s">
        <v>79</v>
      </c>
      <c r="AB941" s="212">
        <v>20821.63</v>
      </c>
      <c r="AC941" s="213" t="s">
        <v>149</v>
      </c>
      <c r="AD941" s="274">
        <f>V941+Y941</f>
        <v>256800</v>
      </c>
      <c r="AE941" s="274" t="s">
        <v>79</v>
      </c>
      <c r="AF941" s="213" t="s">
        <v>79</v>
      </c>
      <c r="AG941" s="213" t="s">
        <v>33</v>
      </c>
      <c r="AH941" s="224" t="s">
        <v>150</v>
      </c>
      <c r="AI941" s="213" t="s">
        <v>162</v>
      </c>
      <c r="AJ941" s="213"/>
    </row>
    <row r="942" spans="2:36" s="66" customFormat="1" ht="86.15" customHeight="1" x14ac:dyDescent="0.35">
      <c r="B942" s="171"/>
      <c r="C942" s="171"/>
      <c r="D942" s="171"/>
      <c r="E942" s="175"/>
      <c r="F942" s="175"/>
      <c r="G942" s="175"/>
      <c r="H942" s="171"/>
      <c r="I942" s="171"/>
      <c r="J942" s="12" t="s">
        <v>111</v>
      </c>
      <c r="K942" s="8" t="s">
        <v>112</v>
      </c>
      <c r="L942" s="8" t="s">
        <v>85</v>
      </c>
      <c r="M942" s="8">
        <v>3</v>
      </c>
      <c r="N942" s="223"/>
      <c r="O942" s="171"/>
      <c r="P942" s="171"/>
      <c r="Q942" s="171"/>
      <c r="R942" s="229"/>
      <c r="S942" s="229"/>
      <c r="T942" s="208"/>
      <c r="U942" s="208"/>
      <c r="V942" s="231"/>
      <c r="W942" s="231"/>
      <c r="X942" s="231"/>
      <c r="Y942" s="231"/>
      <c r="Z942" s="231"/>
      <c r="AA942" s="231"/>
      <c r="AB942" s="231"/>
      <c r="AC942" s="223"/>
      <c r="AD942" s="188"/>
      <c r="AE942" s="188"/>
      <c r="AF942" s="171"/>
      <c r="AG942" s="223"/>
      <c r="AH942" s="223"/>
      <c r="AI942" s="223"/>
      <c r="AJ942" s="171"/>
    </row>
    <row r="943" spans="2:36" s="66" customFormat="1" ht="59.15" customHeight="1" x14ac:dyDescent="0.35">
      <c r="B943" s="172"/>
      <c r="C943" s="172"/>
      <c r="D943" s="172"/>
      <c r="E943" s="194"/>
      <c r="F943" s="194"/>
      <c r="G943" s="194"/>
      <c r="H943" s="172"/>
      <c r="I943" s="172"/>
      <c r="J943" s="12" t="s">
        <v>127</v>
      </c>
      <c r="K943" s="8" t="s">
        <v>128</v>
      </c>
      <c r="L943" s="8" t="s">
        <v>85</v>
      </c>
      <c r="M943" s="53">
        <v>111</v>
      </c>
      <c r="N943" s="186"/>
      <c r="O943" s="172"/>
      <c r="P943" s="172"/>
      <c r="Q943" s="172"/>
      <c r="R943" s="179"/>
      <c r="S943" s="179"/>
      <c r="T943" s="181"/>
      <c r="U943" s="181"/>
      <c r="V943" s="184"/>
      <c r="W943" s="184"/>
      <c r="X943" s="184"/>
      <c r="Y943" s="184"/>
      <c r="Z943" s="184"/>
      <c r="AA943" s="184"/>
      <c r="AB943" s="184"/>
      <c r="AC943" s="186"/>
      <c r="AD943" s="189"/>
      <c r="AE943" s="189"/>
      <c r="AF943" s="172"/>
      <c r="AG943" s="186"/>
      <c r="AH943" s="186"/>
      <c r="AI943" s="186"/>
      <c r="AJ943" s="172"/>
    </row>
    <row r="944" spans="2:36" s="66" customFormat="1" ht="132" customHeight="1" x14ac:dyDescent="0.35">
      <c r="B944" s="177" t="s">
        <v>400</v>
      </c>
      <c r="C944" s="177" t="s">
        <v>401</v>
      </c>
      <c r="D944" s="177" t="s">
        <v>106</v>
      </c>
      <c r="E944" s="176" t="s">
        <v>67</v>
      </c>
      <c r="F944" s="176" t="s">
        <v>854</v>
      </c>
      <c r="G944" s="176" t="s">
        <v>147</v>
      </c>
      <c r="H944" s="177" t="s">
        <v>70</v>
      </c>
      <c r="I944" s="177" t="s">
        <v>79</v>
      </c>
      <c r="J944" s="12" t="s">
        <v>215</v>
      </c>
      <c r="K944" s="8" t="s">
        <v>107</v>
      </c>
      <c r="L944" s="8" t="s">
        <v>86</v>
      </c>
      <c r="M944" s="8">
        <v>40</v>
      </c>
      <c r="N944" s="187" t="s">
        <v>108</v>
      </c>
      <c r="O944" s="177" t="s">
        <v>402</v>
      </c>
      <c r="P944" s="177" t="s">
        <v>75</v>
      </c>
      <c r="Q944" s="177" t="s">
        <v>76</v>
      </c>
      <c r="R944" s="180" t="s">
        <v>77</v>
      </c>
      <c r="S944" s="180" t="s">
        <v>109</v>
      </c>
      <c r="T944" s="182">
        <f>V944+Y944</f>
        <v>129826.66</v>
      </c>
      <c r="U944" s="182">
        <f>T944/M945</f>
        <v>64913.33</v>
      </c>
      <c r="V944" s="212">
        <v>64913.33</v>
      </c>
      <c r="W944" s="185" t="s">
        <v>79</v>
      </c>
      <c r="X944" s="185" t="s">
        <v>79</v>
      </c>
      <c r="Y944" s="185">
        <v>64913.33</v>
      </c>
      <c r="Z944" s="185" t="s">
        <v>98</v>
      </c>
      <c r="AA944" s="185" t="s">
        <v>79</v>
      </c>
      <c r="AB944" s="185">
        <v>10526.49</v>
      </c>
      <c r="AC944" s="187" t="s">
        <v>149</v>
      </c>
      <c r="AD944" s="190">
        <f>V944+Y944</f>
        <v>129826.66</v>
      </c>
      <c r="AE944" s="190" t="s">
        <v>79</v>
      </c>
      <c r="AF944" s="187" t="s">
        <v>79</v>
      </c>
      <c r="AG944" s="187" t="s">
        <v>33</v>
      </c>
      <c r="AH944" s="187" t="s">
        <v>150</v>
      </c>
      <c r="AI944" s="187" t="s">
        <v>161</v>
      </c>
      <c r="AJ944" s="187"/>
    </row>
    <row r="945" spans="2:36" s="66" customFormat="1" ht="86.15" customHeight="1" x14ac:dyDescent="0.35">
      <c r="B945" s="177"/>
      <c r="C945" s="177"/>
      <c r="D945" s="177"/>
      <c r="E945" s="176"/>
      <c r="F945" s="176"/>
      <c r="G945" s="176"/>
      <c r="H945" s="177"/>
      <c r="I945" s="177"/>
      <c r="J945" s="12" t="s">
        <v>111</v>
      </c>
      <c r="K945" s="8" t="s">
        <v>112</v>
      </c>
      <c r="L945" s="8" t="s">
        <v>85</v>
      </c>
      <c r="M945" s="8">
        <v>2</v>
      </c>
      <c r="N945" s="187"/>
      <c r="O945" s="177"/>
      <c r="P945" s="177"/>
      <c r="Q945" s="177"/>
      <c r="R945" s="180"/>
      <c r="S945" s="180"/>
      <c r="T945" s="182"/>
      <c r="U945" s="182"/>
      <c r="V945" s="231"/>
      <c r="W945" s="185"/>
      <c r="X945" s="185"/>
      <c r="Y945" s="185"/>
      <c r="Z945" s="185"/>
      <c r="AA945" s="185"/>
      <c r="AB945" s="185"/>
      <c r="AC945" s="187"/>
      <c r="AD945" s="190"/>
      <c r="AE945" s="190"/>
      <c r="AF945" s="177"/>
      <c r="AG945" s="187"/>
      <c r="AH945" s="187"/>
      <c r="AI945" s="187"/>
      <c r="AJ945" s="177"/>
    </row>
    <row r="946" spans="2:36" s="66" customFormat="1" ht="59.15" customHeight="1" x14ac:dyDescent="0.35">
      <c r="B946" s="177"/>
      <c r="C946" s="177"/>
      <c r="D946" s="177"/>
      <c r="E946" s="176"/>
      <c r="F946" s="176"/>
      <c r="G946" s="176"/>
      <c r="H946" s="177"/>
      <c r="I946" s="177"/>
      <c r="J946" s="12" t="s">
        <v>127</v>
      </c>
      <c r="K946" s="8" t="s">
        <v>128</v>
      </c>
      <c r="L946" s="8" t="s">
        <v>85</v>
      </c>
      <c r="M946" s="53">
        <v>72</v>
      </c>
      <c r="N946" s="187"/>
      <c r="O946" s="177"/>
      <c r="P946" s="177"/>
      <c r="Q946" s="177"/>
      <c r="R946" s="180"/>
      <c r="S946" s="180"/>
      <c r="T946" s="182"/>
      <c r="U946" s="182"/>
      <c r="V946" s="184"/>
      <c r="W946" s="185"/>
      <c r="X946" s="185"/>
      <c r="Y946" s="185"/>
      <c r="Z946" s="185"/>
      <c r="AA946" s="185"/>
      <c r="AB946" s="185"/>
      <c r="AC946" s="187"/>
      <c r="AD946" s="190"/>
      <c r="AE946" s="190"/>
      <c r="AF946" s="177"/>
      <c r="AG946" s="187"/>
      <c r="AH946" s="187"/>
      <c r="AI946" s="187"/>
      <c r="AJ946" s="177"/>
    </row>
    <row r="947" spans="2:36" s="66" customFormat="1" ht="95.15" customHeight="1" x14ac:dyDescent="0.35">
      <c r="B947" s="177" t="s">
        <v>403</v>
      </c>
      <c r="C947" s="177" t="s">
        <v>404</v>
      </c>
      <c r="D947" s="177" t="s">
        <v>106</v>
      </c>
      <c r="E947" s="176" t="s">
        <v>67</v>
      </c>
      <c r="F947" s="176" t="s">
        <v>867</v>
      </c>
      <c r="G947" s="176" t="s">
        <v>147</v>
      </c>
      <c r="H947" s="177" t="s">
        <v>70</v>
      </c>
      <c r="I947" s="177" t="s">
        <v>79</v>
      </c>
      <c r="J947" s="30" t="s">
        <v>215</v>
      </c>
      <c r="K947" s="15" t="s">
        <v>107</v>
      </c>
      <c r="L947" s="15" t="s">
        <v>86</v>
      </c>
      <c r="M947" s="15">
        <v>40</v>
      </c>
      <c r="N947" s="187" t="s">
        <v>108</v>
      </c>
      <c r="O947" s="177" t="s">
        <v>405</v>
      </c>
      <c r="P947" s="177" t="s">
        <v>75</v>
      </c>
      <c r="Q947" s="177" t="s">
        <v>76</v>
      </c>
      <c r="R947" s="180" t="s">
        <v>77</v>
      </c>
      <c r="S947" s="180" t="s">
        <v>109</v>
      </c>
      <c r="T947" s="182">
        <f>V947+Y947</f>
        <v>74674.92</v>
      </c>
      <c r="U947" s="182">
        <f>T947/M948</f>
        <v>74674.92</v>
      </c>
      <c r="V947" s="212">
        <v>37337.46</v>
      </c>
      <c r="W947" s="185" t="s">
        <v>79</v>
      </c>
      <c r="X947" s="185" t="s">
        <v>79</v>
      </c>
      <c r="Y947" s="185">
        <v>37337.46</v>
      </c>
      <c r="Z947" s="185" t="s">
        <v>98</v>
      </c>
      <c r="AA947" s="185" t="s">
        <v>79</v>
      </c>
      <c r="AB947" s="185">
        <v>6054.73</v>
      </c>
      <c r="AC947" s="187" t="s">
        <v>149</v>
      </c>
      <c r="AD947" s="190">
        <f>V947+Y947</f>
        <v>74674.92</v>
      </c>
      <c r="AE947" s="190" t="s">
        <v>79</v>
      </c>
      <c r="AF947" s="187" t="s">
        <v>79</v>
      </c>
      <c r="AG947" s="187" t="s">
        <v>33</v>
      </c>
      <c r="AH947" s="187" t="s">
        <v>150</v>
      </c>
      <c r="AI947" s="187" t="s">
        <v>161</v>
      </c>
      <c r="AJ947" s="187"/>
    </row>
    <row r="948" spans="2:36" s="66" customFormat="1" ht="52" customHeight="1" x14ac:dyDescent="0.35">
      <c r="B948" s="177"/>
      <c r="C948" s="177"/>
      <c r="D948" s="177"/>
      <c r="E948" s="176"/>
      <c r="F948" s="176"/>
      <c r="G948" s="176"/>
      <c r="H948" s="177"/>
      <c r="I948" s="177"/>
      <c r="J948" s="12" t="s">
        <v>111</v>
      </c>
      <c r="K948" s="8" t="s">
        <v>112</v>
      </c>
      <c r="L948" s="8" t="s">
        <v>85</v>
      </c>
      <c r="M948" s="8">
        <v>1</v>
      </c>
      <c r="N948" s="187"/>
      <c r="O948" s="177"/>
      <c r="P948" s="177"/>
      <c r="Q948" s="177"/>
      <c r="R948" s="180"/>
      <c r="S948" s="180"/>
      <c r="T948" s="182"/>
      <c r="U948" s="182"/>
      <c r="V948" s="231"/>
      <c r="W948" s="185"/>
      <c r="X948" s="185"/>
      <c r="Y948" s="185"/>
      <c r="Z948" s="185"/>
      <c r="AA948" s="185"/>
      <c r="AB948" s="185"/>
      <c r="AC948" s="187"/>
      <c r="AD948" s="190"/>
      <c r="AE948" s="190"/>
      <c r="AF948" s="177"/>
      <c r="AG948" s="187"/>
      <c r="AH948" s="187"/>
      <c r="AI948" s="187"/>
      <c r="AJ948" s="177"/>
    </row>
    <row r="949" spans="2:36" s="66" customFormat="1" ht="59.15" customHeight="1" x14ac:dyDescent="0.35">
      <c r="B949" s="177"/>
      <c r="C949" s="177"/>
      <c r="D949" s="177"/>
      <c r="E949" s="176"/>
      <c r="F949" s="176"/>
      <c r="G949" s="176"/>
      <c r="H949" s="177"/>
      <c r="I949" s="177"/>
      <c r="J949" s="12" t="s">
        <v>127</v>
      </c>
      <c r="K949" s="8" t="s">
        <v>128</v>
      </c>
      <c r="L949" s="8" t="s">
        <v>85</v>
      </c>
      <c r="M949" s="53">
        <v>36</v>
      </c>
      <c r="N949" s="187"/>
      <c r="O949" s="177"/>
      <c r="P949" s="177"/>
      <c r="Q949" s="177"/>
      <c r="R949" s="180"/>
      <c r="S949" s="180"/>
      <c r="T949" s="182"/>
      <c r="U949" s="182"/>
      <c r="V949" s="184"/>
      <c r="W949" s="185"/>
      <c r="X949" s="185"/>
      <c r="Y949" s="185"/>
      <c r="Z949" s="185"/>
      <c r="AA949" s="185"/>
      <c r="AB949" s="185"/>
      <c r="AC949" s="187"/>
      <c r="AD949" s="190"/>
      <c r="AE949" s="190"/>
      <c r="AF949" s="177"/>
      <c r="AG949" s="187"/>
      <c r="AH949" s="187"/>
      <c r="AI949" s="187"/>
      <c r="AJ949" s="177"/>
    </row>
    <row r="950" spans="2:36" s="78" customFormat="1" ht="39" x14ac:dyDescent="0.3">
      <c r="B950" s="177" t="s">
        <v>406</v>
      </c>
      <c r="C950" s="177" t="s">
        <v>396</v>
      </c>
      <c r="D950" s="177" t="s">
        <v>66</v>
      </c>
      <c r="E950" s="176" t="s">
        <v>67</v>
      </c>
      <c r="F950" s="176" t="s">
        <v>855</v>
      </c>
      <c r="G950" s="176" t="s">
        <v>69</v>
      </c>
      <c r="H950" s="177" t="s">
        <v>70</v>
      </c>
      <c r="I950" s="177" t="s">
        <v>79</v>
      </c>
      <c r="J950" s="12" t="s">
        <v>113</v>
      </c>
      <c r="K950" s="8" t="s">
        <v>114</v>
      </c>
      <c r="L950" s="8" t="s">
        <v>115</v>
      </c>
      <c r="M950" s="8">
        <v>2</v>
      </c>
      <c r="N950" s="187" t="s">
        <v>108</v>
      </c>
      <c r="O950" s="177" t="s">
        <v>394</v>
      </c>
      <c r="P950" s="177" t="s">
        <v>75</v>
      </c>
      <c r="Q950" s="177" t="s">
        <v>76</v>
      </c>
      <c r="R950" s="180" t="s">
        <v>77</v>
      </c>
      <c r="S950" s="180" t="s">
        <v>109</v>
      </c>
      <c r="T950" s="182">
        <f>V950+Y950</f>
        <v>151940</v>
      </c>
      <c r="U950" s="182">
        <f>T950/M951</f>
        <v>75970</v>
      </c>
      <c r="V950" s="185">
        <v>75970</v>
      </c>
      <c r="W950" s="185" t="s">
        <v>79</v>
      </c>
      <c r="X950" s="185" t="s">
        <v>79</v>
      </c>
      <c r="Y950" s="185">
        <v>75970</v>
      </c>
      <c r="Z950" s="185" t="s">
        <v>79</v>
      </c>
      <c r="AA950" s="185" t="s">
        <v>79</v>
      </c>
      <c r="AB950" s="185">
        <v>12319.46</v>
      </c>
      <c r="AC950" s="187" t="s">
        <v>80</v>
      </c>
      <c r="AD950" s="190">
        <f>V950+Y950</f>
        <v>151940</v>
      </c>
      <c r="AE950" s="190" t="s">
        <v>79</v>
      </c>
      <c r="AF950" s="177" t="s">
        <v>79</v>
      </c>
      <c r="AG950" s="187" t="s">
        <v>33</v>
      </c>
      <c r="AH950" s="187" t="s">
        <v>238</v>
      </c>
      <c r="AI950" s="187" t="s">
        <v>307</v>
      </c>
      <c r="AJ950" s="177"/>
    </row>
    <row r="951" spans="2:36" s="78" customFormat="1" ht="52" x14ac:dyDescent="0.3">
      <c r="B951" s="177"/>
      <c r="C951" s="177"/>
      <c r="D951" s="177"/>
      <c r="E951" s="176"/>
      <c r="F951" s="176"/>
      <c r="G951" s="176"/>
      <c r="H951" s="177"/>
      <c r="I951" s="177"/>
      <c r="J951" s="12" t="s">
        <v>116</v>
      </c>
      <c r="K951" s="8" t="s">
        <v>117</v>
      </c>
      <c r="L951" s="8" t="s">
        <v>85</v>
      </c>
      <c r="M951" s="8">
        <v>2</v>
      </c>
      <c r="N951" s="187"/>
      <c r="O951" s="177"/>
      <c r="P951" s="177"/>
      <c r="Q951" s="177"/>
      <c r="R951" s="180"/>
      <c r="S951" s="180"/>
      <c r="T951" s="182"/>
      <c r="U951" s="182"/>
      <c r="V951" s="185"/>
      <c r="W951" s="185"/>
      <c r="X951" s="185"/>
      <c r="Y951" s="185"/>
      <c r="Z951" s="185"/>
      <c r="AA951" s="185"/>
      <c r="AB951" s="185"/>
      <c r="AC951" s="187"/>
      <c r="AD951" s="190"/>
      <c r="AE951" s="190"/>
      <c r="AF951" s="177"/>
      <c r="AG951" s="187"/>
      <c r="AH951" s="187"/>
      <c r="AI951" s="187"/>
      <c r="AJ951" s="177"/>
    </row>
    <row r="952" spans="2:36" s="78" customFormat="1" ht="39" x14ac:dyDescent="0.3">
      <c r="B952" s="177"/>
      <c r="C952" s="177"/>
      <c r="D952" s="177"/>
      <c r="E952" s="176"/>
      <c r="F952" s="176"/>
      <c r="G952" s="176"/>
      <c r="H952" s="177"/>
      <c r="I952" s="177"/>
      <c r="J952" s="12" t="s">
        <v>216</v>
      </c>
      <c r="K952" s="8" t="s">
        <v>118</v>
      </c>
      <c r="L952" s="8" t="s">
        <v>119</v>
      </c>
      <c r="M952" s="8">
        <v>2</v>
      </c>
      <c r="N952" s="187"/>
      <c r="O952" s="177"/>
      <c r="P952" s="177"/>
      <c r="Q952" s="177"/>
      <c r="R952" s="180"/>
      <c r="S952" s="180"/>
      <c r="T952" s="182"/>
      <c r="U952" s="182"/>
      <c r="V952" s="185"/>
      <c r="W952" s="185"/>
      <c r="X952" s="185"/>
      <c r="Y952" s="185"/>
      <c r="Z952" s="185"/>
      <c r="AA952" s="185"/>
      <c r="AB952" s="185"/>
      <c r="AC952" s="187"/>
      <c r="AD952" s="190"/>
      <c r="AE952" s="190"/>
      <c r="AF952" s="177"/>
      <c r="AG952" s="187"/>
      <c r="AH952" s="187"/>
      <c r="AI952" s="187"/>
      <c r="AJ952" s="177"/>
    </row>
    <row r="953" spans="2:36" s="78" customFormat="1" ht="26" x14ac:dyDescent="0.3">
      <c r="B953" s="177"/>
      <c r="C953" s="177"/>
      <c r="D953" s="177"/>
      <c r="E953" s="176"/>
      <c r="F953" s="176"/>
      <c r="G953" s="176"/>
      <c r="H953" s="177"/>
      <c r="I953" s="177"/>
      <c r="J953" s="12" t="s">
        <v>120</v>
      </c>
      <c r="K953" s="8" t="s">
        <v>121</v>
      </c>
      <c r="L953" s="8" t="s">
        <v>119</v>
      </c>
      <c r="M953" s="8">
        <v>2</v>
      </c>
      <c r="N953" s="187"/>
      <c r="O953" s="177"/>
      <c r="P953" s="177"/>
      <c r="Q953" s="177"/>
      <c r="R953" s="180"/>
      <c r="S953" s="180"/>
      <c r="T953" s="182"/>
      <c r="U953" s="182"/>
      <c r="V953" s="185"/>
      <c r="W953" s="185"/>
      <c r="X953" s="185"/>
      <c r="Y953" s="185"/>
      <c r="Z953" s="185"/>
      <c r="AA953" s="185"/>
      <c r="AB953" s="185"/>
      <c r="AC953" s="187"/>
      <c r="AD953" s="190"/>
      <c r="AE953" s="190"/>
      <c r="AF953" s="177"/>
      <c r="AG953" s="187"/>
      <c r="AH953" s="187"/>
      <c r="AI953" s="187"/>
      <c r="AJ953" s="177"/>
    </row>
    <row r="954" spans="2:36" s="66" customFormat="1" ht="95.15" customHeight="1" x14ac:dyDescent="0.35">
      <c r="B954" s="177" t="s">
        <v>407</v>
      </c>
      <c r="C954" s="177" t="s">
        <v>408</v>
      </c>
      <c r="D954" s="177" t="s">
        <v>106</v>
      </c>
      <c r="E954" s="176" t="s">
        <v>67</v>
      </c>
      <c r="F954" s="176" t="s">
        <v>854</v>
      </c>
      <c r="G954" s="176" t="s">
        <v>147</v>
      </c>
      <c r="H954" s="177" t="s">
        <v>70</v>
      </c>
      <c r="I954" s="177" t="s">
        <v>79</v>
      </c>
      <c r="J954" s="30" t="s">
        <v>215</v>
      </c>
      <c r="K954" s="15" t="s">
        <v>107</v>
      </c>
      <c r="L954" s="15" t="s">
        <v>86</v>
      </c>
      <c r="M954" s="15">
        <v>40</v>
      </c>
      <c r="N954" s="187" t="s">
        <v>108</v>
      </c>
      <c r="O954" s="177" t="s">
        <v>409</v>
      </c>
      <c r="P954" s="177" t="s">
        <v>75</v>
      </c>
      <c r="Q954" s="177" t="s">
        <v>76</v>
      </c>
      <c r="R954" s="180" t="s">
        <v>77</v>
      </c>
      <c r="S954" s="180" t="s">
        <v>109</v>
      </c>
      <c r="T954" s="182">
        <f>V954+Y954</f>
        <v>171200</v>
      </c>
      <c r="U954" s="182">
        <f>T954/2</f>
        <v>85600</v>
      </c>
      <c r="V954" s="212">
        <v>85600</v>
      </c>
      <c r="W954" s="185" t="s">
        <v>79</v>
      </c>
      <c r="X954" s="185" t="s">
        <v>79</v>
      </c>
      <c r="Y954" s="185">
        <v>85600</v>
      </c>
      <c r="Z954" s="185" t="s">
        <v>98</v>
      </c>
      <c r="AA954" s="185" t="s">
        <v>79</v>
      </c>
      <c r="AB954" s="185">
        <v>13881.09</v>
      </c>
      <c r="AC954" s="187" t="s">
        <v>149</v>
      </c>
      <c r="AD954" s="190">
        <f>V954+Y954</f>
        <v>171200</v>
      </c>
      <c r="AE954" s="190" t="s">
        <v>79</v>
      </c>
      <c r="AF954" s="187" t="s">
        <v>79</v>
      </c>
      <c r="AG954" s="187" t="s">
        <v>33</v>
      </c>
      <c r="AH954" s="187" t="s">
        <v>165</v>
      </c>
      <c r="AI954" s="187" t="s">
        <v>307</v>
      </c>
      <c r="AJ954" s="187"/>
    </row>
    <row r="955" spans="2:36" s="66" customFormat="1" ht="59.15" customHeight="1" x14ac:dyDescent="0.35">
      <c r="B955" s="177"/>
      <c r="C955" s="177"/>
      <c r="D955" s="177"/>
      <c r="E955" s="176"/>
      <c r="F955" s="176"/>
      <c r="G955" s="176"/>
      <c r="H955" s="177"/>
      <c r="I955" s="177"/>
      <c r="J955" s="12" t="s">
        <v>111</v>
      </c>
      <c r="K955" s="8" t="s">
        <v>112</v>
      </c>
      <c r="L955" s="8" t="s">
        <v>85</v>
      </c>
      <c r="M955" s="8">
        <v>2</v>
      </c>
      <c r="N955" s="187"/>
      <c r="O955" s="177"/>
      <c r="P955" s="177"/>
      <c r="Q955" s="177"/>
      <c r="R955" s="180"/>
      <c r="S955" s="180"/>
      <c r="T955" s="182"/>
      <c r="U955" s="182"/>
      <c r="V955" s="231"/>
      <c r="W955" s="185"/>
      <c r="X955" s="185"/>
      <c r="Y955" s="185"/>
      <c r="Z955" s="185"/>
      <c r="AA955" s="185"/>
      <c r="AB955" s="185"/>
      <c r="AC955" s="187"/>
      <c r="AD955" s="190"/>
      <c r="AE955" s="190"/>
      <c r="AF955" s="177"/>
      <c r="AG955" s="187"/>
      <c r="AH955" s="187"/>
      <c r="AI955" s="187"/>
      <c r="AJ955" s="177"/>
    </row>
    <row r="956" spans="2:36" s="66" customFormat="1" ht="59.15" customHeight="1" x14ac:dyDescent="0.35">
      <c r="B956" s="177"/>
      <c r="C956" s="177"/>
      <c r="D956" s="177"/>
      <c r="E956" s="176"/>
      <c r="F956" s="176"/>
      <c r="G956" s="176"/>
      <c r="H956" s="177"/>
      <c r="I956" s="177"/>
      <c r="J956" s="12" t="s">
        <v>127</v>
      </c>
      <c r="K956" s="8" t="s">
        <v>128</v>
      </c>
      <c r="L956" s="8" t="s">
        <v>85</v>
      </c>
      <c r="M956" s="53">
        <v>70</v>
      </c>
      <c r="N956" s="187"/>
      <c r="O956" s="177"/>
      <c r="P956" s="177"/>
      <c r="Q956" s="177"/>
      <c r="R956" s="180"/>
      <c r="S956" s="180"/>
      <c r="T956" s="182"/>
      <c r="U956" s="182"/>
      <c r="V956" s="184"/>
      <c r="W956" s="185"/>
      <c r="X956" s="185"/>
      <c r="Y956" s="185"/>
      <c r="Z956" s="185"/>
      <c r="AA956" s="185"/>
      <c r="AB956" s="185"/>
      <c r="AC956" s="187"/>
      <c r="AD956" s="190"/>
      <c r="AE956" s="190"/>
      <c r="AF956" s="177"/>
      <c r="AG956" s="187"/>
      <c r="AH956" s="187"/>
      <c r="AI956" s="187"/>
      <c r="AJ956" s="177"/>
    </row>
    <row r="957" spans="2:36" s="66" customFormat="1" ht="132" customHeight="1" x14ac:dyDescent="0.35">
      <c r="B957" s="177" t="s">
        <v>410</v>
      </c>
      <c r="C957" s="177" t="s">
        <v>401</v>
      </c>
      <c r="D957" s="177" t="s">
        <v>106</v>
      </c>
      <c r="E957" s="176" t="s">
        <v>67</v>
      </c>
      <c r="F957" s="176" t="s">
        <v>854</v>
      </c>
      <c r="G957" s="176" t="s">
        <v>147</v>
      </c>
      <c r="H957" s="177" t="s">
        <v>70</v>
      </c>
      <c r="I957" s="177" t="s">
        <v>79</v>
      </c>
      <c r="J957" s="12" t="s">
        <v>215</v>
      </c>
      <c r="K957" s="8" t="s">
        <v>107</v>
      </c>
      <c r="L957" s="8" t="s">
        <v>86</v>
      </c>
      <c r="M957" s="8">
        <v>40</v>
      </c>
      <c r="N957" s="187" t="s">
        <v>108</v>
      </c>
      <c r="O957" s="177" t="s">
        <v>411</v>
      </c>
      <c r="P957" s="177" t="s">
        <v>75</v>
      </c>
      <c r="Q957" s="177" t="s">
        <v>76</v>
      </c>
      <c r="R957" s="180" t="s">
        <v>77</v>
      </c>
      <c r="S957" s="180" t="s">
        <v>109</v>
      </c>
      <c r="T957" s="182">
        <f>V957+Y957</f>
        <v>64913.34</v>
      </c>
      <c r="U957" s="182">
        <f>T957</f>
        <v>64913.34</v>
      </c>
      <c r="V957" s="212">
        <v>32456.67</v>
      </c>
      <c r="W957" s="185" t="s">
        <v>79</v>
      </c>
      <c r="X957" s="185" t="s">
        <v>79</v>
      </c>
      <c r="Y957" s="185">
        <v>32456.67</v>
      </c>
      <c r="Z957" s="185" t="s">
        <v>98</v>
      </c>
      <c r="AA957" s="185" t="s">
        <v>79</v>
      </c>
      <c r="AB957" s="185">
        <v>5263.25</v>
      </c>
      <c r="AC957" s="187" t="s">
        <v>149</v>
      </c>
      <c r="AD957" s="190">
        <f>V957+Y957</f>
        <v>64913.34</v>
      </c>
      <c r="AE957" s="190" t="s">
        <v>79</v>
      </c>
      <c r="AF957" s="187" t="s">
        <v>79</v>
      </c>
      <c r="AG957" s="187" t="s">
        <v>33</v>
      </c>
      <c r="AH957" s="187" t="s">
        <v>165</v>
      </c>
      <c r="AI957" s="187" t="s">
        <v>307</v>
      </c>
      <c r="AJ957" s="187"/>
    </row>
    <row r="958" spans="2:36" s="66" customFormat="1" ht="86.15" customHeight="1" x14ac:dyDescent="0.35">
      <c r="B958" s="177"/>
      <c r="C958" s="177"/>
      <c r="D958" s="177"/>
      <c r="E958" s="176"/>
      <c r="F958" s="176"/>
      <c r="G958" s="176"/>
      <c r="H958" s="177"/>
      <c r="I958" s="177"/>
      <c r="J958" s="12" t="s">
        <v>111</v>
      </c>
      <c r="K958" s="8" t="s">
        <v>112</v>
      </c>
      <c r="L958" s="8" t="s">
        <v>85</v>
      </c>
      <c r="M958" s="8">
        <v>1</v>
      </c>
      <c r="N958" s="187"/>
      <c r="O958" s="177"/>
      <c r="P958" s="177"/>
      <c r="Q958" s="177"/>
      <c r="R958" s="180"/>
      <c r="S958" s="180"/>
      <c r="T958" s="182"/>
      <c r="U958" s="182"/>
      <c r="V958" s="231"/>
      <c r="W958" s="185"/>
      <c r="X958" s="185"/>
      <c r="Y958" s="185"/>
      <c r="Z958" s="185"/>
      <c r="AA958" s="185"/>
      <c r="AB958" s="185"/>
      <c r="AC958" s="187"/>
      <c r="AD958" s="190"/>
      <c r="AE958" s="190"/>
      <c r="AF958" s="177"/>
      <c r="AG958" s="187"/>
      <c r="AH958" s="187"/>
      <c r="AI958" s="187"/>
      <c r="AJ958" s="177"/>
    </row>
    <row r="959" spans="2:36" s="66" customFormat="1" ht="59.15" customHeight="1" x14ac:dyDescent="0.35">
      <c r="B959" s="177"/>
      <c r="C959" s="177"/>
      <c r="D959" s="177"/>
      <c r="E959" s="176"/>
      <c r="F959" s="176"/>
      <c r="G959" s="176"/>
      <c r="H959" s="177"/>
      <c r="I959" s="177"/>
      <c r="J959" s="12" t="s">
        <v>127</v>
      </c>
      <c r="K959" s="8" t="s">
        <v>128</v>
      </c>
      <c r="L959" s="8" t="s">
        <v>85</v>
      </c>
      <c r="M959" s="53">
        <v>36</v>
      </c>
      <c r="N959" s="187"/>
      <c r="O959" s="177"/>
      <c r="P959" s="177"/>
      <c r="Q959" s="177"/>
      <c r="R959" s="180"/>
      <c r="S959" s="180"/>
      <c r="T959" s="182"/>
      <c r="U959" s="182"/>
      <c r="V959" s="184"/>
      <c r="W959" s="185"/>
      <c r="X959" s="185"/>
      <c r="Y959" s="185"/>
      <c r="Z959" s="185"/>
      <c r="AA959" s="185"/>
      <c r="AB959" s="185"/>
      <c r="AC959" s="187"/>
      <c r="AD959" s="190"/>
      <c r="AE959" s="190"/>
      <c r="AF959" s="177"/>
      <c r="AG959" s="187"/>
      <c r="AH959" s="187"/>
      <c r="AI959" s="187"/>
      <c r="AJ959" s="177"/>
    </row>
    <row r="960" spans="2:36" s="66" customFormat="1" ht="91" x14ac:dyDescent="0.35">
      <c r="B960" s="177" t="s">
        <v>412</v>
      </c>
      <c r="C960" s="177" t="s">
        <v>404</v>
      </c>
      <c r="D960" s="177" t="s">
        <v>106</v>
      </c>
      <c r="E960" s="176" t="s">
        <v>67</v>
      </c>
      <c r="F960" s="176" t="s">
        <v>854</v>
      </c>
      <c r="G960" s="176" t="s">
        <v>147</v>
      </c>
      <c r="H960" s="177" t="s">
        <v>70</v>
      </c>
      <c r="I960" s="177" t="s">
        <v>79</v>
      </c>
      <c r="J960" s="12" t="s">
        <v>215</v>
      </c>
      <c r="K960" s="8" t="s">
        <v>107</v>
      </c>
      <c r="L960" s="8" t="s">
        <v>86</v>
      </c>
      <c r="M960" s="8">
        <v>40</v>
      </c>
      <c r="N960" s="187" t="s">
        <v>108</v>
      </c>
      <c r="O960" s="177" t="s">
        <v>405</v>
      </c>
      <c r="P960" s="177" t="s">
        <v>75</v>
      </c>
      <c r="Q960" s="177" t="s">
        <v>76</v>
      </c>
      <c r="R960" s="180" t="s">
        <v>77</v>
      </c>
      <c r="S960" s="180" t="s">
        <v>109</v>
      </c>
      <c r="T960" s="182">
        <f>V960+Y960</f>
        <v>74674.94</v>
      </c>
      <c r="U960" s="182">
        <f>T960</f>
        <v>74674.94</v>
      </c>
      <c r="V960" s="212">
        <v>37337.47</v>
      </c>
      <c r="W960" s="185" t="s">
        <v>79</v>
      </c>
      <c r="X960" s="185" t="s">
        <v>79</v>
      </c>
      <c r="Y960" s="185">
        <v>37337.47</v>
      </c>
      <c r="Z960" s="185" t="s">
        <v>98</v>
      </c>
      <c r="AA960" s="185" t="s">
        <v>79</v>
      </c>
      <c r="AB960" s="185">
        <v>6054.73</v>
      </c>
      <c r="AC960" s="187" t="s">
        <v>149</v>
      </c>
      <c r="AD960" s="190">
        <f>V960+Y960</f>
        <v>74674.94</v>
      </c>
      <c r="AE960" s="190" t="s">
        <v>79</v>
      </c>
      <c r="AF960" s="177" t="s">
        <v>79</v>
      </c>
      <c r="AG960" s="187" t="s">
        <v>33</v>
      </c>
      <c r="AH960" s="187" t="s">
        <v>264</v>
      </c>
      <c r="AI960" s="187" t="s">
        <v>170</v>
      </c>
      <c r="AJ960" s="177"/>
    </row>
    <row r="961" spans="2:36" s="66" customFormat="1" ht="86.15" customHeight="1" x14ac:dyDescent="0.35">
      <c r="B961" s="177"/>
      <c r="C961" s="177"/>
      <c r="D961" s="177"/>
      <c r="E961" s="176"/>
      <c r="F961" s="176"/>
      <c r="G961" s="176"/>
      <c r="H961" s="177"/>
      <c r="I961" s="177"/>
      <c r="J961" s="12" t="s">
        <v>111</v>
      </c>
      <c r="K961" s="8" t="s">
        <v>112</v>
      </c>
      <c r="L961" s="8" t="s">
        <v>85</v>
      </c>
      <c r="M961" s="8">
        <v>1</v>
      </c>
      <c r="N961" s="187"/>
      <c r="O961" s="177"/>
      <c r="P961" s="177"/>
      <c r="Q961" s="177"/>
      <c r="R961" s="180"/>
      <c r="S961" s="180"/>
      <c r="T961" s="182"/>
      <c r="U961" s="182"/>
      <c r="V961" s="231"/>
      <c r="W961" s="185"/>
      <c r="X961" s="185"/>
      <c r="Y961" s="185"/>
      <c r="Z961" s="185"/>
      <c r="AA961" s="185"/>
      <c r="AB961" s="185"/>
      <c r="AC961" s="187"/>
      <c r="AD961" s="190"/>
      <c r="AE961" s="190"/>
      <c r="AF961" s="177"/>
      <c r="AG961" s="187"/>
      <c r="AH961" s="187"/>
      <c r="AI961" s="187"/>
      <c r="AJ961" s="177"/>
    </row>
    <row r="962" spans="2:36" s="66" customFormat="1" ht="59.15" customHeight="1" x14ac:dyDescent="0.35">
      <c r="B962" s="177"/>
      <c r="C962" s="177"/>
      <c r="D962" s="177"/>
      <c r="E962" s="176"/>
      <c r="F962" s="176"/>
      <c r="G962" s="176"/>
      <c r="H962" s="177"/>
      <c r="I962" s="177"/>
      <c r="J962" s="12" t="s">
        <v>127</v>
      </c>
      <c r="K962" s="8" t="s">
        <v>128</v>
      </c>
      <c r="L962" s="8" t="s">
        <v>85</v>
      </c>
      <c r="M962" s="53">
        <v>36</v>
      </c>
      <c r="N962" s="187"/>
      <c r="O962" s="177"/>
      <c r="P962" s="177"/>
      <c r="Q962" s="177"/>
      <c r="R962" s="180"/>
      <c r="S962" s="180"/>
      <c r="T962" s="182"/>
      <c r="U962" s="182"/>
      <c r="V962" s="184"/>
      <c r="W962" s="185"/>
      <c r="X962" s="185"/>
      <c r="Y962" s="185"/>
      <c r="Z962" s="185"/>
      <c r="AA962" s="185"/>
      <c r="AB962" s="185"/>
      <c r="AC962" s="187"/>
      <c r="AD962" s="190"/>
      <c r="AE962" s="190"/>
      <c r="AF962" s="177"/>
      <c r="AG962" s="187"/>
      <c r="AH962" s="187"/>
      <c r="AI962" s="187"/>
      <c r="AJ962" s="177"/>
    </row>
    <row r="963" spans="2:36" s="66" customFormat="1" ht="132" customHeight="1" x14ac:dyDescent="0.35">
      <c r="B963" s="177" t="s">
        <v>1041</v>
      </c>
      <c r="C963" s="177" t="s">
        <v>401</v>
      </c>
      <c r="D963" s="177" t="s">
        <v>106</v>
      </c>
      <c r="E963" s="176" t="s">
        <v>67</v>
      </c>
      <c r="F963" s="176" t="s">
        <v>854</v>
      </c>
      <c r="G963" s="176" t="s">
        <v>147</v>
      </c>
      <c r="H963" s="177" t="s">
        <v>70</v>
      </c>
      <c r="I963" s="177" t="s">
        <v>79</v>
      </c>
      <c r="J963" s="12" t="s">
        <v>215</v>
      </c>
      <c r="K963" s="8" t="s">
        <v>107</v>
      </c>
      <c r="L963" s="8" t="s">
        <v>86</v>
      </c>
      <c r="M963" s="8">
        <v>40</v>
      </c>
      <c r="N963" s="187" t="s">
        <v>108</v>
      </c>
      <c r="O963" s="177" t="s">
        <v>402</v>
      </c>
      <c r="P963" s="177" t="s">
        <v>75</v>
      </c>
      <c r="Q963" s="177" t="s">
        <v>76</v>
      </c>
      <c r="R963" s="180" t="s">
        <v>77</v>
      </c>
      <c r="S963" s="180" t="s">
        <v>109</v>
      </c>
      <c r="T963" s="182">
        <f>V963+Y963</f>
        <v>64913.32</v>
      </c>
      <c r="U963" s="182">
        <f>T963/M964</f>
        <v>64913.32</v>
      </c>
      <c r="V963" s="212">
        <v>32456.66</v>
      </c>
      <c r="W963" s="185" t="s">
        <v>79</v>
      </c>
      <c r="X963" s="185" t="s">
        <v>79</v>
      </c>
      <c r="Y963" s="185">
        <v>32456.66</v>
      </c>
      <c r="Z963" s="185" t="s">
        <v>98</v>
      </c>
      <c r="AA963" s="185" t="s">
        <v>79</v>
      </c>
      <c r="AB963" s="185">
        <v>5263.25</v>
      </c>
      <c r="AC963" s="187" t="s">
        <v>149</v>
      </c>
      <c r="AD963" s="190">
        <f>V963+Y963</f>
        <v>64913.32</v>
      </c>
      <c r="AE963" s="190" t="s">
        <v>79</v>
      </c>
      <c r="AF963" s="187" t="s">
        <v>79</v>
      </c>
      <c r="AG963" s="187" t="s">
        <v>33</v>
      </c>
      <c r="AH963" s="187" t="s">
        <v>164</v>
      </c>
      <c r="AI963" s="187" t="s">
        <v>165</v>
      </c>
      <c r="AJ963" s="187"/>
    </row>
    <row r="964" spans="2:36" s="66" customFormat="1" ht="86.15" customHeight="1" x14ac:dyDescent="0.35">
      <c r="B964" s="177"/>
      <c r="C964" s="177"/>
      <c r="D964" s="177"/>
      <c r="E964" s="176"/>
      <c r="F964" s="176"/>
      <c r="G964" s="176"/>
      <c r="H964" s="177"/>
      <c r="I964" s="177"/>
      <c r="J964" s="12" t="s">
        <v>111</v>
      </c>
      <c r="K964" s="8" t="s">
        <v>112</v>
      </c>
      <c r="L964" s="8" t="s">
        <v>85</v>
      </c>
      <c r="M964" s="8">
        <v>1</v>
      </c>
      <c r="N964" s="187"/>
      <c r="O964" s="177"/>
      <c r="P964" s="177"/>
      <c r="Q964" s="177"/>
      <c r="R964" s="180"/>
      <c r="S964" s="180"/>
      <c r="T964" s="182"/>
      <c r="U964" s="182"/>
      <c r="V964" s="231"/>
      <c r="W964" s="185"/>
      <c r="X964" s="185"/>
      <c r="Y964" s="185"/>
      <c r="Z964" s="185"/>
      <c r="AA964" s="185"/>
      <c r="AB964" s="185"/>
      <c r="AC964" s="187"/>
      <c r="AD964" s="190"/>
      <c r="AE964" s="190"/>
      <c r="AF964" s="177"/>
      <c r="AG964" s="187"/>
      <c r="AH964" s="187"/>
      <c r="AI964" s="187"/>
      <c r="AJ964" s="177"/>
    </row>
    <row r="965" spans="2:36" s="66" customFormat="1" ht="59.15" customHeight="1" x14ac:dyDescent="0.35">
      <c r="B965" s="177"/>
      <c r="C965" s="177"/>
      <c r="D965" s="177"/>
      <c r="E965" s="176"/>
      <c r="F965" s="176"/>
      <c r="G965" s="176"/>
      <c r="H965" s="177"/>
      <c r="I965" s="177"/>
      <c r="J965" s="12" t="s">
        <v>127</v>
      </c>
      <c r="K965" s="8" t="s">
        <v>128</v>
      </c>
      <c r="L965" s="8" t="s">
        <v>85</v>
      </c>
      <c r="M965" s="53">
        <v>40</v>
      </c>
      <c r="N965" s="187"/>
      <c r="O965" s="177"/>
      <c r="P965" s="177"/>
      <c r="Q965" s="177"/>
      <c r="R965" s="180"/>
      <c r="S965" s="180"/>
      <c r="T965" s="182"/>
      <c r="U965" s="182"/>
      <c r="V965" s="184"/>
      <c r="W965" s="185"/>
      <c r="X965" s="185"/>
      <c r="Y965" s="185"/>
      <c r="Z965" s="185"/>
      <c r="AA965" s="185"/>
      <c r="AB965" s="185"/>
      <c r="AC965" s="187"/>
      <c r="AD965" s="190"/>
      <c r="AE965" s="190"/>
      <c r="AF965" s="177"/>
      <c r="AG965" s="187"/>
      <c r="AH965" s="187"/>
      <c r="AI965" s="187"/>
      <c r="AJ965" s="177"/>
    </row>
    <row r="966" spans="2:36" s="66" customFormat="1" ht="123" customHeight="1" x14ac:dyDescent="0.35">
      <c r="B966" s="170" t="s">
        <v>1042</v>
      </c>
      <c r="C966" s="170" t="s">
        <v>398</v>
      </c>
      <c r="D966" s="170" t="s">
        <v>106</v>
      </c>
      <c r="E966" s="174" t="s">
        <v>67</v>
      </c>
      <c r="F966" s="227" t="s">
        <v>854</v>
      </c>
      <c r="G966" s="174" t="s">
        <v>147</v>
      </c>
      <c r="H966" s="235" t="s">
        <v>70</v>
      </c>
      <c r="I966" s="235" t="s">
        <v>79</v>
      </c>
      <c r="J966" s="12" t="s">
        <v>215</v>
      </c>
      <c r="K966" s="8" t="s">
        <v>107</v>
      </c>
      <c r="L966" s="8" t="s">
        <v>86</v>
      </c>
      <c r="M966" s="8">
        <v>40</v>
      </c>
      <c r="N966" s="224" t="s">
        <v>108</v>
      </c>
      <c r="O966" s="170" t="s">
        <v>399</v>
      </c>
      <c r="P966" s="170" t="s">
        <v>75</v>
      </c>
      <c r="Q966" s="170" t="s">
        <v>76</v>
      </c>
      <c r="R966" s="228" t="s">
        <v>77</v>
      </c>
      <c r="S966" s="228" t="s">
        <v>109</v>
      </c>
      <c r="T966" s="207">
        <f>V966+Y966</f>
        <v>171200</v>
      </c>
      <c r="U966" s="207">
        <f>T966/M967</f>
        <v>85600</v>
      </c>
      <c r="V966" s="212">
        <v>85600</v>
      </c>
      <c r="W966" s="212" t="s">
        <v>79</v>
      </c>
      <c r="X966" s="212" t="s">
        <v>79</v>
      </c>
      <c r="Y966" s="212">
        <v>85600</v>
      </c>
      <c r="Z966" s="212" t="s">
        <v>98</v>
      </c>
      <c r="AA966" s="212" t="s">
        <v>79</v>
      </c>
      <c r="AB966" s="212">
        <v>13881.09</v>
      </c>
      <c r="AC966" s="213" t="s">
        <v>149</v>
      </c>
      <c r="AD966" s="274">
        <f>V966+Y966</f>
        <v>171200</v>
      </c>
      <c r="AE966" s="274" t="s">
        <v>79</v>
      </c>
      <c r="AF966" s="213" t="s">
        <v>79</v>
      </c>
      <c r="AG966" s="213" t="s">
        <v>33</v>
      </c>
      <c r="AH966" s="224" t="s">
        <v>264</v>
      </c>
      <c r="AI966" s="213" t="s">
        <v>170</v>
      </c>
      <c r="AJ966" s="213"/>
    </row>
    <row r="967" spans="2:36" s="66" customFormat="1" ht="86.15" customHeight="1" x14ac:dyDescent="0.35">
      <c r="B967" s="171"/>
      <c r="C967" s="171"/>
      <c r="D967" s="171"/>
      <c r="E967" s="175"/>
      <c r="F967" s="175"/>
      <c r="G967" s="175"/>
      <c r="H967" s="171"/>
      <c r="I967" s="171"/>
      <c r="J967" s="12" t="s">
        <v>111</v>
      </c>
      <c r="K967" s="8" t="s">
        <v>112</v>
      </c>
      <c r="L967" s="8" t="s">
        <v>85</v>
      </c>
      <c r="M967" s="8">
        <v>2</v>
      </c>
      <c r="N967" s="223"/>
      <c r="O967" s="171"/>
      <c r="P967" s="171"/>
      <c r="Q967" s="171"/>
      <c r="R967" s="229"/>
      <c r="S967" s="229"/>
      <c r="T967" s="208"/>
      <c r="U967" s="208"/>
      <c r="V967" s="231"/>
      <c r="W967" s="231"/>
      <c r="X967" s="231"/>
      <c r="Y967" s="231"/>
      <c r="Z967" s="231"/>
      <c r="AA967" s="231"/>
      <c r="AB967" s="231"/>
      <c r="AC967" s="223"/>
      <c r="AD967" s="188"/>
      <c r="AE967" s="188"/>
      <c r="AF967" s="171"/>
      <c r="AG967" s="223"/>
      <c r="AH967" s="223"/>
      <c r="AI967" s="223"/>
      <c r="AJ967" s="171"/>
    </row>
    <row r="968" spans="2:36" s="66" customFormat="1" ht="59.15" customHeight="1" x14ac:dyDescent="0.35">
      <c r="B968" s="172"/>
      <c r="C968" s="172"/>
      <c r="D968" s="172"/>
      <c r="E968" s="194"/>
      <c r="F968" s="194"/>
      <c r="G968" s="194"/>
      <c r="H968" s="172"/>
      <c r="I968" s="172"/>
      <c r="J968" s="12" t="s">
        <v>127</v>
      </c>
      <c r="K968" s="8" t="s">
        <v>128</v>
      </c>
      <c r="L968" s="8" t="s">
        <v>85</v>
      </c>
      <c r="M968" s="53">
        <v>70</v>
      </c>
      <c r="N968" s="186"/>
      <c r="O968" s="172"/>
      <c r="P968" s="172"/>
      <c r="Q968" s="172"/>
      <c r="R968" s="179"/>
      <c r="S968" s="179"/>
      <c r="T968" s="181"/>
      <c r="U968" s="181"/>
      <c r="V968" s="184"/>
      <c r="W968" s="184"/>
      <c r="X968" s="184"/>
      <c r="Y968" s="184"/>
      <c r="Z968" s="184"/>
      <c r="AA968" s="184"/>
      <c r="AB968" s="184"/>
      <c r="AC968" s="186"/>
      <c r="AD968" s="189"/>
      <c r="AE968" s="189"/>
      <c r="AF968" s="172"/>
      <c r="AG968" s="186"/>
      <c r="AH968" s="186"/>
      <c r="AI968" s="186"/>
      <c r="AJ968" s="172"/>
    </row>
    <row r="969" spans="2:36" s="78" customFormat="1" ht="52" customHeight="1" x14ac:dyDescent="0.3">
      <c r="B969" s="177" t="s">
        <v>1043</v>
      </c>
      <c r="C969" s="177" t="s">
        <v>395</v>
      </c>
      <c r="D969" s="177" t="s">
        <v>66</v>
      </c>
      <c r="E969" s="176" t="s">
        <v>67</v>
      </c>
      <c r="F969" s="176" t="s">
        <v>855</v>
      </c>
      <c r="G969" s="176" t="s">
        <v>69</v>
      </c>
      <c r="H969" s="177" t="s">
        <v>70</v>
      </c>
      <c r="I969" s="177" t="s">
        <v>79</v>
      </c>
      <c r="J969" s="12" t="s">
        <v>113</v>
      </c>
      <c r="K969" s="8" t="s">
        <v>114</v>
      </c>
      <c r="L969" s="8" t="s">
        <v>115</v>
      </c>
      <c r="M969" s="8">
        <v>1</v>
      </c>
      <c r="N969" s="187" t="s">
        <v>108</v>
      </c>
      <c r="O969" s="177" t="s">
        <v>394</v>
      </c>
      <c r="P969" s="177" t="s">
        <v>75</v>
      </c>
      <c r="Q969" s="177" t="s">
        <v>76</v>
      </c>
      <c r="R969" s="180" t="s">
        <v>77</v>
      </c>
      <c r="S969" s="180" t="s">
        <v>109</v>
      </c>
      <c r="T969" s="182">
        <f>V969+Y969</f>
        <v>75970</v>
      </c>
      <c r="U969" s="182">
        <f>T969/M970</f>
        <v>75970</v>
      </c>
      <c r="V969" s="185">
        <v>37985</v>
      </c>
      <c r="W969" s="185" t="s">
        <v>79</v>
      </c>
      <c r="X969" s="185" t="s">
        <v>79</v>
      </c>
      <c r="Y969" s="185">
        <v>37985</v>
      </c>
      <c r="Z969" s="185" t="s">
        <v>79</v>
      </c>
      <c r="AA969" s="185" t="s">
        <v>79</v>
      </c>
      <c r="AB969" s="185">
        <v>6159.73</v>
      </c>
      <c r="AC969" s="187" t="s">
        <v>80</v>
      </c>
      <c r="AD969" s="190">
        <f>V969+Y969</f>
        <v>75970</v>
      </c>
      <c r="AE969" s="190" t="s">
        <v>79</v>
      </c>
      <c r="AF969" s="187" t="s">
        <v>79</v>
      </c>
      <c r="AG969" s="187" t="s">
        <v>33</v>
      </c>
      <c r="AH969" s="187" t="s">
        <v>241</v>
      </c>
      <c r="AI969" s="187" t="s">
        <v>424</v>
      </c>
      <c r="AJ969" s="187"/>
    </row>
    <row r="970" spans="2:36" s="78" customFormat="1" ht="85" customHeight="1" x14ac:dyDescent="0.3">
      <c r="B970" s="177"/>
      <c r="C970" s="177"/>
      <c r="D970" s="177"/>
      <c r="E970" s="176"/>
      <c r="F970" s="176"/>
      <c r="G970" s="176"/>
      <c r="H970" s="177"/>
      <c r="I970" s="177"/>
      <c r="J970" s="12" t="s">
        <v>116</v>
      </c>
      <c r="K970" s="8" t="s">
        <v>117</v>
      </c>
      <c r="L970" s="8" t="s">
        <v>85</v>
      </c>
      <c r="M970" s="8">
        <v>1</v>
      </c>
      <c r="N970" s="187"/>
      <c r="O970" s="177"/>
      <c r="P970" s="177"/>
      <c r="Q970" s="177"/>
      <c r="R970" s="180"/>
      <c r="S970" s="180"/>
      <c r="T970" s="182"/>
      <c r="U970" s="182"/>
      <c r="V970" s="185"/>
      <c r="W970" s="185"/>
      <c r="X970" s="185"/>
      <c r="Y970" s="185"/>
      <c r="Z970" s="185"/>
      <c r="AA970" s="185"/>
      <c r="AB970" s="185"/>
      <c r="AC970" s="187"/>
      <c r="AD970" s="190"/>
      <c r="AE970" s="190"/>
      <c r="AF970" s="177"/>
      <c r="AG970" s="187"/>
      <c r="AH970" s="187"/>
      <c r="AI970" s="187"/>
      <c r="AJ970" s="177"/>
    </row>
    <row r="971" spans="2:36" s="78" customFormat="1" ht="81" customHeight="1" x14ac:dyDescent="0.3">
      <c r="B971" s="177"/>
      <c r="C971" s="177"/>
      <c r="D971" s="177"/>
      <c r="E971" s="176"/>
      <c r="F971" s="176"/>
      <c r="G971" s="176"/>
      <c r="H971" s="177"/>
      <c r="I971" s="177"/>
      <c r="J971" s="12" t="s">
        <v>216</v>
      </c>
      <c r="K971" s="8" t="s">
        <v>118</v>
      </c>
      <c r="L971" s="8" t="s">
        <v>119</v>
      </c>
      <c r="M971" s="8">
        <v>1</v>
      </c>
      <c r="N971" s="187"/>
      <c r="O971" s="177"/>
      <c r="P971" s="177"/>
      <c r="Q971" s="177"/>
      <c r="R971" s="180"/>
      <c r="S971" s="180"/>
      <c r="T971" s="182"/>
      <c r="U971" s="182"/>
      <c r="V971" s="185"/>
      <c r="W971" s="185"/>
      <c r="X971" s="185"/>
      <c r="Y971" s="185"/>
      <c r="Z971" s="185"/>
      <c r="AA971" s="185"/>
      <c r="AB971" s="185"/>
      <c r="AC971" s="187"/>
      <c r="AD971" s="190"/>
      <c r="AE971" s="190"/>
      <c r="AF971" s="177"/>
      <c r="AG971" s="187"/>
      <c r="AH971" s="187"/>
      <c r="AI971" s="187"/>
      <c r="AJ971" s="177"/>
    </row>
    <row r="972" spans="2:36" s="78" customFormat="1" ht="64" customHeight="1" x14ac:dyDescent="0.3">
      <c r="B972" s="177"/>
      <c r="C972" s="177"/>
      <c r="D972" s="177"/>
      <c r="E972" s="176"/>
      <c r="F972" s="176"/>
      <c r="G972" s="176"/>
      <c r="H972" s="177"/>
      <c r="I972" s="177"/>
      <c r="J972" s="12" t="s">
        <v>120</v>
      </c>
      <c r="K972" s="8" t="s">
        <v>121</v>
      </c>
      <c r="L972" s="8" t="s">
        <v>119</v>
      </c>
      <c r="M972" s="53">
        <v>1</v>
      </c>
      <c r="N972" s="187"/>
      <c r="O972" s="177"/>
      <c r="P972" s="177"/>
      <c r="Q972" s="177"/>
      <c r="R972" s="180"/>
      <c r="S972" s="180"/>
      <c r="T972" s="182"/>
      <c r="U972" s="182"/>
      <c r="V972" s="185"/>
      <c r="W972" s="185"/>
      <c r="X972" s="185"/>
      <c r="Y972" s="185"/>
      <c r="Z972" s="185"/>
      <c r="AA972" s="185"/>
      <c r="AB972" s="185"/>
      <c r="AC972" s="187"/>
      <c r="AD972" s="190"/>
      <c r="AE972" s="190"/>
      <c r="AF972" s="177"/>
      <c r="AG972" s="187"/>
      <c r="AH972" s="187"/>
      <c r="AI972" s="187"/>
      <c r="AJ972" s="177"/>
    </row>
    <row r="973" spans="2:36" s="66" customFormat="1" ht="91" x14ac:dyDescent="0.35">
      <c r="B973" s="468" t="s">
        <v>827</v>
      </c>
      <c r="C973" s="170" t="s">
        <v>828</v>
      </c>
      <c r="D973" s="174" t="s">
        <v>66</v>
      </c>
      <c r="E973" s="174" t="s">
        <v>67</v>
      </c>
      <c r="F973" s="174" t="s">
        <v>854</v>
      </c>
      <c r="G973" s="176" t="s">
        <v>147</v>
      </c>
      <c r="H973" s="177" t="s">
        <v>70</v>
      </c>
      <c r="I973" s="177" t="s">
        <v>79</v>
      </c>
      <c r="J973" s="12" t="s">
        <v>215</v>
      </c>
      <c r="K973" s="8" t="s">
        <v>107</v>
      </c>
      <c r="L973" s="8" t="s">
        <v>86</v>
      </c>
      <c r="M973" s="8">
        <v>40</v>
      </c>
      <c r="N973" s="350" t="s">
        <v>681</v>
      </c>
      <c r="O973" s="270" t="s">
        <v>832</v>
      </c>
      <c r="P973" s="177" t="s">
        <v>75</v>
      </c>
      <c r="Q973" s="177" t="s">
        <v>76</v>
      </c>
      <c r="R973" s="180" t="s">
        <v>77</v>
      </c>
      <c r="S973" s="180" t="s">
        <v>109</v>
      </c>
      <c r="T973" s="182">
        <f>V973+Y973</f>
        <v>63650.82</v>
      </c>
      <c r="U973" s="207" t="s">
        <v>98</v>
      </c>
      <c r="V973" s="274">
        <v>31825.41</v>
      </c>
      <c r="W973" s="185" t="s">
        <v>79</v>
      </c>
      <c r="X973" s="185" t="s">
        <v>79</v>
      </c>
      <c r="Y973" s="274">
        <v>31825.41</v>
      </c>
      <c r="Z973" s="212"/>
      <c r="AA973" s="185" t="s">
        <v>79</v>
      </c>
      <c r="AB973" s="482">
        <v>5160.88</v>
      </c>
      <c r="AC973" s="212"/>
      <c r="AD973" s="190">
        <f>V973+Y973</f>
        <v>63650.82</v>
      </c>
      <c r="AE973" s="212"/>
      <c r="AF973" s="177" t="s">
        <v>79</v>
      </c>
      <c r="AG973" s="187" t="s">
        <v>33</v>
      </c>
      <c r="AH973" s="201" t="s">
        <v>162</v>
      </c>
      <c r="AI973" s="204" t="s">
        <v>180</v>
      </c>
      <c r="AJ973" s="177"/>
    </row>
    <row r="974" spans="2:36" s="66" customFormat="1" ht="59.15" customHeight="1" x14ac:dyDescent="0.35">
      <c r="B974" s="469"/>
      <c r="C974" s="171"/>
      <c r="D974" s="175"/>
      <c r="E974" s="175"/>
      <c r="F974" s="175"/>
      <c r="G974" s="176"/>
      <c r="H974" s="177"/>
      <c r="I974" s="177"/>
      <c r="J974" s="12" t="s">
        <v>111</v>
      </c>
      <c r="K974" s="8" t="s">
        <v>112</v>
      </c>
      <c r="L974" s="8" t="s">
        <v>85</v>
      </c>
      <c r="M974" s="73">
        <v>1</v>
      </c>
      <c r="N974" s="473"/>
      <c r="O974" s="313"/>
      <c r="P974" s="177"/>
      <c r="Q974" s="177"/>
      <c r="R974" s="180"/>
      <c r="S974" s="180"/>
      <c r="T974" s="182"/>
      <c r="U974" s="208"/>
      <c r="V974" s="188"/>
      <c r="W974" s="185"/>
      <c r="X974" s="185"/>
      <c r="Y974" s="188"/>
      <c r="Z974" s="231"/>
      <c r="AA974" s="185"/>
      <c r="AB974" s="483"/>
      <c r="AC974" s="231"/>
      <c r="AD974" s="190"/>
      <c r="AE974" s="231"/>
      <c r="AF974" s="177"/>
      <c r="AG974" s="187"/>
      <c r="AH974" s="202"/>
      <c r="AI974" s="205"/>
      <c r="AJ974" s="177"/>
    </row>
    <row r="975" spans="2:36" s="66" customFormat="1" ht="123" customHeight="1" x14ac:dyDescent="0.35">
      <c r="B975" s="470"/>
      <c r="C975" s="172"/>
      <c r="D975" s="194"/>
      <c r="E975" s="194"/>
      <c r="F975" s="194"/>
      <c r="G975" s="176"/>
      <c r="H975" s="177"/>
      <c r="I975" s="177"/>
      <c r="J975" s="12" t="s">
        <v>127</v>
      </c>
      <c r="K975" s="8" t="s">
        <v>128</v>
      </c>
      <c r="L975" s="8" t="s">
        <v>85</v>
      </c>
      <c r="M975" s="51">
        <v>50</v>
      </c>
      <c r="N975" s="351"/>
      <c r="O975" s="314"/>
      <c r="P975" s="177"/>
      <c r="Q975" s="177"/>
      <c r="R975" s="180"/>
      <c r="S975" s="180"/>
      <c r="T975" s="182"/>
      <c r="U975" s="181"/>
      <c r="V975" s="189"/>
      <c r="W975" s="185"/>
      <c r="X975" s="185"/>
      <c r="Y975" s="189"/>
      <c r="Z975" s="184"/>
      <c r="AA975" s="185"/>
      <c r="AB975" s="484"/>
      <c r="AC975" s="184"/>
      <c r="AD975" s="190"/>
      <c r="AE975" s="184"/>
      <c r="AF975" s="177"/>
      <c r="AG975" s="187"/>
      <c r="AH975" s="203"/>
      <c r="AI975" s="206"/>
      <c r="AJ975" s="177"/>
    </row>
    <row r="976" spans="2:36" s="66" customFormat="1" ht="59.15" customHeight="1" x14ac:dyDescent="0.35">
      <c r="B976" s="471" t="s">
        <v>1062</v>
      </c>
      <c r="C976" s="245" t="s">
        <v>829</v>
      </c>
      <c r="D976" s="283" t="s">
        <v>66</v>
      </c>
      <c r="E976" s="283" t="s">
        <v>67</v>
      </c>
      <c r="F976" s="283" t="s">
        <v>855</v>
      </c>
      <c r="G976" s="283" t="s">
        <v>69</v>
      </c>
      <c r="H976" s="217" t="s">
        <v>70</v>
      </c>
      <c r="I976" s="217" t="s">
        <v>98</v>
      </c>
      <c r="J976" s="21" t="s">
        <v>113</v>
      </c>
      <c r="K976" s="29" t="s">
        <v>114</v>
      </c>
      <c r="L976" s="29" t="s">
        <v>115</v>
      </c>
      <c r="M976" s="61">
        <v>4</v>
      </c>
      <c r="N976" s="310" t="s">
        <v>681</v>
      </c>
      <c r="O976" s="312" t="s">
        <v>833</v>
      </c>
      <c r="P976" s="217" t="s">
        <v>75</v>
      </c>
      <c r="Q976" s="217" t="s">
        <v>76</v>
      </c>
      <c r="R976" s="217" t="s">
        <v>77</v>
      </c>
      <c r="S976" s="217" t="s">
        <v>109</v>
      </c>
      <c r="T976" s="338">
        <f>+V976+Y976</f>
        <v>120700</v>
      </c>
      <c r="U976" s="217" t="s">
        <v>98</v>
      </c>
      <c r="V976" s="321">
        <v>60350</v>
      </c>
      <c r="W976" s="239"/>
      <c r="X976" s="239"/>
      <c r="Y976" s="321">
        <v>60350</v>
      </c>
      <c r="Z976" s="239"/>
      <c r="AA976" s="239"/>
      <c r="AB976" s="336">
        <v>9786.49</v>
      </c>
      <c r="AC976" s="239" t="s">
        <v>80</v>
      </c>
      <c r="AD976" s="338">
        <f>+V976+Y976</f>
        <v>120700</v>
      </c>
      <c r="AE976" s="239"/>
      <c r="AF976" s="217"/>
      <c r="AG976" s="239" t="s">
        <v>33</v>
      </c>
      <c r="AH976" s="501" t="s">
        <v>162</v>
      </c>
      <c r="AI976" s="341" t="s">
        <v>180</v>
      </c>
      <c r="AJ976" s="217"/>
    </row>
    <row r="977" spans="2:36" s="66" customFormat="1" ht="59.15" customHeight="1" x14ac:dyDescent="0.35">
      <c r="B977" s="472"/>
      <c r="C977" s="245"/>
      <c r="D977" s="312"/>
      <c r="E977" s="312"/>
      <c r="F977" s="283"/>
      <c r="G977" s="283"/>
      <c r="H977" s="218"/>
      <c r="I977" s="218"/>
      <c r="J977" s="21" t="s">
        <v>116</v>
      </c>
      <c r="K977" s="29" t="s">
        <v>117</v>
      </c>
      <c r="L977" s="29" t="s">
        <v>85</v>
      </c>
      <c r="M977" s="61">
        <v>1</v>
      </c>
      <c r="N977" s="311"/>
      <c r="O977" s="312"/>
      <c r="P977" s="218"/>
      <c r="Q977" s="218"/>
      <c r="R977" s="218"/>
      <c r="S977" s="218"/>
      <c r="T977" s="339"/>
      <c r="U977" s="218"/>
      <c r="V977" s="343"/>
      <c r="W977" s="243"/>
      <c r="X977" s="243"/>
      <c r="Y977" s="343"/>
      <c r="Z977" s="243"/>
      <c r="AA977" s="243"/>
      <c r="AB977" s="337"/>
      <c r="AC977" s="243"/>
      <c r="AD977" s="339"/>
      <c r="AE977" s="243"/>
      <c r="AF977" s="218"/>
      <c r="AG977" s="243"/>
      <c r="AH977" s="501"/>
      <c r="AI977" s="341"/>
      <c r="AJ977" s="218"/>
    </row>
    <row r="978" spans="2:36" s="66" customFormat="1" ht="59.15" customHeight="1" x14ac:dyDescent="0.35">
      <c r="B978" s="472"/>
      <c r="C978" s="245"/>
      <c r="D978" s="312"/>
      <c r="E978" s="312"/>
      <c r="F978" s="283"/>
      <c r="G978" s="283"/>
      <c r="H978" s="218"/>
      <c r="I978" s="218"/>
      <c r="J978" s="21" t="s">
        <v>216</v>
      </c>
      <c r="K978" s="29" t="s">
        <v>118</v>
      </c>
      <c r="L978" s="29" t="s">
        <v>119</v>
      </c>
      <c r="M978" s="61">
        <v>1</v>
      </c>
      <c r="N978" s="311"/>
      <c r="O978" s="312"/>
      <c r="P978" s="218"/>
      <c r="Q978" s="218"/>
      <c r="R978" s="218"/>
      <c r="S978" s="218"/>
      <c r="T978" s="339"/>
      <c r="U978" s="218"/>
      <c r="V978" s="343"/>
      <c r="W978" s="243"/>
      <c r="X978" s="243"/>
      <c r="Y978" s="343"/>
      <c r="Z978" s="243"/>
      <c r="AA978" s="243"/>
      <c r="AB978" s="337"/>
      <c r="AC978" s="243"/>
      <c r="AD978" s="339"/>
      <c r="AE978" s="243"/>
      <c r="AF978" s="218"/>
      <c r="AG978" s="243"/>
      <c r="AH978" s="501"/>
      <c r="AI978" s="341"/>
      <c r="AJ978" s="218"/>
    </row>
    <row r="979" spans="2:36" s="66" customFormat="1" ht="59.15" customHeight="1" x14ac:dyDescent="0.35">
      <c r="B979" s="472"/>
      <c r="C979" s="245"/>
      <c r="D979" s="312"/>
      <c r="E979" s="312"/>
      <c r="F979" s="283"/>
      <c r="G979" s="283"/>
      <c r="H979" s="219"/>
      <c r="I979" s="219"/>
      <c r="J979" s="21" t="s">
        <v>120</v>
      </c>
      <c r="K979" s="29" t="s">
        <v>121</v>
      </c>
      <c r="L979" s="29" t="s">
        <v>119</v>
      </c>
      <c r="M979" s="61">
        <v>1</v>
      </c>
      <c r="N979" s="311"/>
      <c r="O979" s="312"/>
      <c r="P979" s="219"/>
      <c r="Q979" s="219"/>
      <c r="R979" s="219"/>
      <c r="S979" s="219"/>
      <c r="T979" s="340"/>
      <c r="U979" s="219"/>
      <c r="V979" s="343"/>
      <c r="W979" s="244"/>
      <c r="X979" s="244"/>
      <c r="Y979" s="343"/>
      <c r="Z979" s="244"/>
      <c r="AA979" s="244"/>
      <c r="AB979" s="337"/>
      <c r="AC979" s="244"/>
      <c r="AD979" s="340"/>
      <c r="AE979" s="244"/>
      <c r="AF979" s="219"/>
      <c r="AG979" s="244"/>
      <c r="AH979" s="501"/>
      <c r="AI979" s="341"/>
      <c r="AJ979" s="219"/>
    </row>
    <row r="980" spans="2:36" s="66" customFormat="1" ht="91" x14ac:dyDescent="0.35">
      <c r="B980" s="264" t="s">
        <v>1006</v>
      </c>
      <c r="C980" s="170" t="s">
        <v>830</v>
      </c>
      <c r="D980" s="170" t="s">
        <v>66</v>
      </c>
      <c r="E980" s="174" t="s">
        <v>67</v>
      </c>
      <c r="F980" s="174" t="s">
        <v>854</v>
      </c>
      <c r="G980" s="176" t="s">
        <v>147</v>
      </c>
      <c r="H980" s="170" t="s">
        <v>70</v>
      </c>
      <c r="I980" s="170" t="s">
        <v>98</v>
      </c>
      <c r="J980" s="12" t="s">
        <v>215</v>
      </c>
      <c r="K980" s="8" t="s">
        <v>107</v>
      </c>
      <c r="L980" s="8" t="s">
        <v>86</v>
      </c>
      <c r="M980" s="8">
        <v>40</v>
      </c>
      <c r="N980" s="209" t="s">
        <v>681</v>
      </c>
      <c r="O980" s="214" t="s">
        <v>832</v>
      </c>
      <c r="P980" s="177" t="s">
        <v>75</v>
      </c>
      <c r="Q980" s="177" t="s">
        <v>76</v>
      </c>
      <c r="R980" s="180" t="s">
        <v>77</v>
      </c>
      <c r="S980" s="180" t="s">
        <v>109</v>
      </c>
      <c r="T980" s="182">
        <f>V980+Y980</f>
        <v>180556.38</v>
      </c>
      <c r="U980" s="207" t="s">
        <v>98</v>
      </c>
      <c r="V980" s="198">
        <v>90278.19</v>
      </c>
      <c r="W980" s="185" t="s">
        <v>79</v>
      </c>
      <c r="X980" s="185" t="s">
        <v>79</v>
      </c>
      <c r="Y980" s="198">
        <v>90278.19</v>
      </c>
      <c r="Z980" s="185" t="s">
        <v>98</v>
      </c>
      <c r="AA980" s="185" t="s">
        <v>79</v>
      </c>
      <c r="AB980" s="198">
        <v>14639.71</v>
      </c>
      <c r="AC980" s="187" t="s">
        <v>149</v>
      </c>
      <c r="AD980" s="190">
        <f>V980+Y980</f>
        <v>180556.38</v>
      </c>
      <c r="AE980" s="190" t="s">
        <v>79</v>
      </c>
      <c r="AF980" s="177" t="s">
        <v>79</v>
      </c>
      <c r="AG980" s="187" t="s">
        <v>33</v>
      </c>
      <c r="AH980" s="201" t="s">
        <v>162</v>
      </c>
      <c r="AI980" s="204" t="s">
        <v>180</v>
      </c>
      <c r="AJ980" s="170"/>
    </row>
    <row r="981" spans="2:36" s="66" customFormat="1" ht="59.15" customHeight="1" x14ac:dyDescent="0.35">
      <c r="B981" s="265"/>
      <c r="C981" s="171"/>
      <c r="D981" s="171"/>
      <c r="E981" s="175"/>
      <c r="F981" s="175"/>
      <c r="G981" s="176"/>
      <c r="H981" s="171"/>
      <c r="I981" s="171"/>
      <c r="J981" s="12" t="s">
        <v>111</v>
      </c>
      <c r="K981" s="8" t="s">
        <v>112</v>
      </c>
      <c r="L981" s="8" t="s">
        <v>85</v>
      </c>
      <c r="M981" s="73">
        <v>8</v>
      </c>
      <c r="N981" s="210"/>
      <c r="O981" s="307"/>
      <c r="P981" s="177"/>
      <c r="Q981" s="177"/>
      <c r="R981" s="180"/>
      <c r="S981" s="180"/>
      <c r="T981" s="182"/>
      <c r="U981" s="208"/>
      <c r="V981" s="199"/>
      <c r="W981" s="185"/>
      <c r="X981" s="185"/>
      <c r="Y981" s="199"/>
      <c r="Z981" s="185"/>
      <c r="AA981" s="185"/>
      <c r="AB981" s="199"/>
      <c r="AC981" s="187"/>
      <c r="AD981" s="190"/>
      <c r="AE981" s="190"/>
      <c r="AF981" s="177"/>
      <c r="AG981" s="187"/>
      <c r="AH981" s="202"/>
      <c r="AI981" s="205"/>
      <c r="AJ981" s="171"/>
    </row>
    <row r="982" spans="2:36" s="66" customFormat="1" ht="144" customHeight="1" x14ac:dyDescent="0.35">
      <c r="B982" s="266"/>
      <c r="C982" s="172"/>
      <c r="D982" s="172"/>
      <c r="E982" s="194"/>
      <c r="F982" s="194"/>
      <c r="G982" s="176"/>
      <c r="H982" s="172"/>
      <c r="I982" s="172"/>
      <c r="J982" s="12" t="s">
        <v>127</v>
      </c>
      <c r="K982" s="8" t="s">
        <v>128</v>
      </c>
      <c r="L982" s="8" t="s">
        <v>85</v>
      </c>
      <c r="M982" s="73">
        <v>430</v>
      </c>
      <c r="N982" s="211"/>
      <c r="O982" s="215"/>
      <c r="P982" s="177"/>
      <c r="Q982" s="177"/>
      <c r="R982" s="180"/>
      <c r="S982" s="180"/>
      <c r="T982" s="182"/>
      <c r="U982" s="181"/>
      <c r="V982" s="200"/>
      <c r="W982" s="185"/>
      <c r="X982" s="185"/>
      <c r="Y982" s="200"/>
      <c r="Z982" s="185"/>
      <c r="AA982" s="185"/>
      <c r="AB982" s="200"/>
      <c r="AC982" s="187"/>
      <c r="AD982" s="190"/>
      <c r="AE982" s="190"/>
      <c r="AF982" s="177"/>
      <c r="AG982" s="187"/>
      <c r="AH982" s="203"/>
      <c r="AI982" s="206"/>
      <c r="AJ982" s="172"/>
    </row>
    <row r="983" spans="2:36" s="66" customFormat="1" ht="91" x14ac:dyDescent="0.35">
      <c r="B983" s="264" t="s">
        <v>826</v>
      </c>
      <c r="C983" s="170" t="s">
        <v>831</v>
      </c>
      <c r="D983" s="170" t="s">
        <v>66</v>
      </c>
      <c r="E983" s="174" t="s">
        <v>67</v>
      </c>
      <c r="F983" s="174" t="s">
        <v>868</v>
      </c>
      <c r="G983" s="176" t="s">
        <v>147</v>
      </c>
      <c r="H983" s="170" t="s">
        <v>70</v>
      </c>
      <c r="I983" s="170" t="s">
        <v>98</v>
      </c>
      <c r="J983" s="12" t="s">
        <v>215</v>
      </c>
      <c r="K983" s="8" t="s">
        <v>107</v>
      </c>
      <c r="L983" s="8" t="s">
        <v>86</v>
      </c>
      <c r="M983" s="8">
        <v>40</v>
      </c>
      <c r="N983" s="209" t="s">
        <v>681</v>
      </c>
      <c r="O983" s="214" t="s">
        <v>832</v>
      </c>
      <c r="P983" s="177" t="s">
        <v>75</v>
      </c>
      <c r="Q983" s="177" t="s">
        <v>76</v>
      </c>
      <c r="R983" s="180" t="s">
        <v>77</v>
      </c>
      <c r="S983" s="180" t="s">
        <v>109</v>
      </c>
      <c r="T983" s="182">
        <f>V983+Y983</f>
        <v>185607.02</v>
      </c>
      <c r="U983" s="207" t="s">
        <v>98</v>
      </c>
      <c r="V983" s="198">
        <v>92803.51</v>
      </c>
      <c r="W983" s="185" t="s">
        <v>79</v>
      </c>
      <c r="X983" s="185" t="s">
        <v>79</v>
      </c>
      <c r="Y983" s="198">
        <v>92803.51</v>
      </c>
      <c r="Z983" s="185" t="s">
        <v>98</v>
      </c>
      <c r="AA983" s="185" t="s">
        <v>79</v>
      </c>
      <c r="AB983" s="198">
        <v>15049.22</v>
      </c>
      <c r="AC983" s="187" t="s">
        <v>149</v>
      </c>
      <c r="AD983" s="190">
        <f>V983+Y983</f>
        <v>185607.02</v>
      </c>
      <c r="AE983" s="190" t="s">
        <v>79</v>
      </c>
      <c r="AF983" s="177" t="s">
        <v>79</v>
      </c>
      <c r="AG983" s="187" t="s">
        <v>33</v>
      </c>
      <c r="AH983" s="201" t="s">
        <v>162</v>
      </c>
      <c r="AI983" s="204" t="s">
        <v>180</v>
      </c>
      <c r="AJ983" s="207"/>
    </row>
    <row r="984" spans="2:36" s="66" customFormat="1" ht="59.15" customHeight="1" x14ac:dyDescent="0.35">
      <c r="B984" s="265"/>
      <c r="C984" s="171"/>
      <c r="D984" s="171"/>
      <c r="E984" s="175"/>
      <c r="F984" s="175"/>
      <c r="G984" s="176"/>
      <c r="H984" s="171"/>
      <c r="I984" s="171"/>
      <c r="J984" s="12" t="s">
        <v>111</v>
      </c>
      <c r="K984" s="8" t="s">
        <v>112</v>
      </c>
      <c r="L984" s="8" t="s">
        <v>85</v>
      </c>
      <c r="M984" s="73">
        <v>5</v>
      </c>
      <c r="N984" s="210"/>
      <c r="O984" s="307"/>
      <c r="P984" s="177"/>
      <c r="Q984" s="177"/>
      <c r="R984" s="180"/>
      <c r="S984" s="180"/>
      <c r="T984" s="182"/>
      <c r="U984" s="208"/>
      <c r="V984" s="199"/>
      <c r="W984" s="185"/>
      <c r="X984" s="185"/>
      <c r="Y984" s="199"/>
      <c r="Z984" s="185"/>
      <c r="AA984" s="185"/>
      <c r="AB984" s="199"/>
      <c r="AC984" s="187"/>
      <c r="AD984" s="190"/>
      <c r="AE984" s="190"/>
      <c r="AF984" s="177"/>
      <c r="AG984" s="187"/>
      <c r="AH984" s="202"/>
      <c r="AI984" s="205"/>
      <c r="AJ984" s="208"/>
    </row>
    <row r="985" spans="2:36" s="66" customFormat="1" ht="140.5" customHeight="1" x14ac:dyDescent="0.35">
      <c r="B985" s="266"/>
      <c r="C985" s="172"/>
      <c r="D985" s="172"/>
      <c r="E985" s="194"/>
      <c r="F985" s="194"/>
      <c r="G985" s="176"/>
      <c r="H985" s="172"/>
      <c r="I985" s="172"/>
      <c r="J985" s="12" t="s">
        <v>127</v>
      </c>
      <c r="K985" s="8" t="s">
        <v>128</v>
      </c>
      <c r="L985" s="8" t="s">
        <v>85</v>
      </c>
      <c r="M985" s="73">
        <v>122</v>
      </c>
      <c r="N985" s="211"/>
      <c r="O985" s="215"/>
      <c r="P985" s="177"/>
      <c r="Q985" s="177"/>
      <c r="R985" s="180"/>
      <c r="S985" s="180"/>
      <c r="T985" s="182"/>
      <c r="U985" s="181"/>
      <c r="V985" s="200"/>
      <c r="W985" s="185"/>
      <c r="X985" s="185"/>
      <c r="Y985" s="200"/>
      <c r="Z985" s="185"/>
      <c r="AA985" s="185"/>
      <c r="AB985" s="200"/>
      <c r="AC985" s="187"/>
      <c r="AD985" s="190"/>
      <c r="AE985" s="190"/>
      <c r="AF985" s="177"/>
      <c r="AG985" s="187"/>
      <c r="AH985" s="203"/>
      <c r="AI985" s="206"/>
      <c r="AJ985" s="181"/>
    </row>
    <row r="986" spans="2:36" s="66" customFormat="1" ht="91" x14ac:dyDescent="0.35">
      <c r="B986" s="468" t="s">
        <v>825</v>
      </c>
      <c r="C986" s="170" t="s">
        <v>828</v>
      </c>
      <c r="D986" s="170" t="s">
        <v>66</v>
      </c>
      <c r="E986" s="174" t="s">
        <v>67</v>
      </c>
      <c r="F986" s="174" t="s">
        <v>868</v>
      </c>
      <c r="G986" s="176" t="s">
        <v>147</v>
      </c>
      <c r="H986" s="170" t="s">
        <v>70</v>
      </c>
      <c r="I986" s="170" t="s">
        <v>98</v>
      </c>
      <c r="J986" s="12" t="s">
        <v>215</v>
      </c>
      <c r="K986" s="8" t="s">
        <v>107</v>
      </c>
      <c r="L986" s="8" t="s">
        <v>86</v>
      </c>
      <c r="M986" s="8">
        <v>40</v>
      </c>
      <c r="N986" s="209" t="s">
        <v>681</v>
      </c>
      <c r="O986" s="214" t="s">
        <v>832</v>
      </c>
      <c r="P986" s="177" t="s">
        <v>75</v>
      </c>
      <c r="Q986" s="177" t="s">
        <v>76</v>
      </c>
      <c r="R986" s="180" t="s">
        <v>77</v>
      </c>
      <c r="S986" s="180" t="s">
        <v>109</v>
      </c>
      <c r="T986" s="182">
        <f>V986+Y986</f>
        <v>63657.3</v>
      </c>
      <c r="U986" s="207" t="s">
        <v>98</v>
      </c>
      <c r="V986" s="274">
        <v>31828.65</v>
      </c>
      <c r="W986" s="185" t="s">
        <v>79</v>
      </c>
      <c r="X986" s="185" t="s">
        <v>79</v>
      </c>
      <c r="Y986" s="274">
        <v>31828.65</v>
      </c>
      <c r="Z986" s="185" t="s">
        <v>98</v>
      </c>
      <c r="AA986" s="185" t="s">
        <v>79</v>
      </c>
      <c r="AB986" s="482">
        <v>5161.3999999999996</v>
      </c>
      <c r="AC986" s="187" t="s">
        <v>149</v>
      </c>
      <c r="AD986" s="190">
        <f>V986+Y986</f>
        <v>63657.3</v>
      </c>
      <c r="AE986" s="190" t="s">
        <v>79</v>
      </c>
      <c r="AF986" s="177" t="s">
        <v>79</v>
      </c>
      <c r="AG986" s="187" t="s">
        <v>33</v>
      </c>
      <c r="AH986" s="201" t="s">
        <v>170</v>
      </c>
      <c r="AI986" s="204" t="s">
        <v>171</v>
      </c>
      <c r="AJ986" s="207"/>
    </row>
    <row r="987" spans="2:36" s="66" customFormat="1" ht="59.15" customHeight="1" x14ac:dyDescent="0.35">
      <c r="B987" s="469"/>
      <c r="C987" s="171"/>
      <c r="D987" s="171"/>
      <c r="E987" s="175"/>
      <c r="F987" s="175"/>
      <c r="G987" s="176"/>
      <c r="H987" s="171"/>
      <c r="I987" s="171"/>
      <c r="J987" s="12" t="s">
        <v>111</v>
      </c>
      <c r="K987" s="8" t="s">
        <v>112</v>
      </c>
      <c r="L987" s="8" t="s">
        <v>85</v>
      </c>
      <c r="M987" s="51">
        <v>1</v>
      </c>
      <c r="N987" s="210"/>
      <c r="O987" s="307"/>
      <c r="P987" s="177"/>
      <c r="Q987" s="177"/>
      <c r="R987" s="180"/>
      <c r="S987" s="180"/>
      <c r="T987" s="182"/>
      <c r="U987" s="208"/>
      <c r="V987" s="188"/>
      <c r="W987" s="185"/>
      <c r="X987" s="185"/>
      <c r="Y987" s="188"/>
      <c r="Z987" s="185"/>
      <c r="AA987" s="185"/>
      <c r="AB987" s="483"/>
      <c r="AC987" s="187"/>
      <c r="AD987" s="190"/>
      <c r="AE987" s="190"/>
      <c r="AF987" s="177"/>
      <c r="AG987" s="187"/>
      <c r="AH987" s="202"/>
      <c r="AI987" s="205"/>
      <c r="AJ987" s="208"/>
    </row>
    <row r="988" spans="2:36" s="66" customFormat="1" ht="134.15" customHeight="1" x14ac:dyDescent="0.35">
      <c r="B988" s="470"/>
      <c r="C988" s="172"/>
      <c r="D988" s="172"/>
      <c r="E988" s="194"/>
      <c r="F988" s="194"/>
      <c r="G988" s="176"/>
      <c r="H988" s="172"/>
      <c r="I988" s="172"/>
      <c r="J988" s="12" t="s">
        <v>127</v>
      </c>
      <c r="K988" s="8" t="s">
        <v>128</v>
      </c>
      <c r="L988" s="8" t="s">
        <v>85</v>
      </c>
      <c r="M988" s="51">
        <v>50</v>
      </c>
      <c r="N988" s="211"/>
      <c r="O988" s="215"/>
      <c r="P988" s="177"/>
      <c r="Q988" s="177"/>
      <c r="R988" s="180"/>
      <c r="S988" s="180"/>
      <c r="T988" s="182"/>
      <c r="U988" s="181"/>
      <c r="V988" s="189"/>
      <c r="W988" s="185"/>
      <c r="X988" s="185"/>
      <c r="Y988" s="189"/>
      <c r="Z988" s="185"/>
      <c r="AA988" s="185"/>
      <c r="AB988" s="484"/>
      <c r="AC988" s="187"/>
      <c r="AD988" s="190"/>
      <c r="AE988" s="190"/>
      <c r="AF988" s="177"/>
      <c r="AG988" s="187"/>
      <c r="AH988" s="203"/>
      <c r="AI988" s="206"/>
      <c r="AJ988" s="181"/>
    </row>
    <row r="989" spans="2:36" s="66" customFormat="1" ht="91" x14ac:dyDescent="0.35">
      <c r="B989" s="468" t="s">
        <v>824</v>
      </c>
      <c r="C989" s="170" t="s">
        <v>830</v>
      </c>
      <c r="D989" s="170" t="s">
        <v>66</v>
      </c>
      <c r="E989" s="174" t="s">
        <v>67</v>
      </c>
      <c r="F989" s="174" t="s">
        <v>868</v>
      </c>
      <c r="G989" s="176" t="s">
        <v>147</v>
      </c>
      <c r="H989" s="170" t="s">
        <v>70</v>
      </c>
      <c r="I989" s="170" t="s">
        <v>98</v>
      </c>
      <c r="J989" s="12" t="s">
        <v>215</v>
      </c>
      <c r="K989" s="8" t="s">
        <v>107</v>
      </c>
      <c r="L989" s="8" t="s">
        <v>86</v>
      </c>
      <c r="M989" s="8">
        <v>40</v>
      </c>
      <c r="N989" s="209" t="s">
        <v>681</v>
      </c>
      <c r="O989" s="214" t="s">
        <v>832</v>
      </c>
      <c r="P989" s="177" t="s">
        <v>75</v>
      </c>
      <c r="Q989" s="177" t="s">
        <v>76</v>
      </c>
      <c r="R989" s="180" t="s">
        <v>77</v>
      </c>
      <c r="S989" s="180" t="s">
        <v>109</v>
      </c>
      <c r="T989" s="182">
        <f>V989+Y989</f>
        <v>112847.7</v>
      </c>
      <c r="U989" s="207" t="s">
        <v>98</v>
      </c>
      <c r="V989" s="212">
        <v>56423.85</v>
      </c>
      <c r="W989" s="185" t="s">
        <v>79</v>
      </c>
      <c r="X989" s="185" t="s">
        <v>79</v>
      </c>
      <c r="Y989" s="212">
        <v>56423.85</v>
      </c>
      <c r="Z989" s="185" t="s">
        <v>98</v>
      </c>
      <c r="AA989" s="185" t="s">
        <v>79</v>
      </c>
      <c r="AB989" s="212">
        <v>9149.82</v>
      </c>
      <c r="AC989" s="187" t="s">
        <v>149</v>
      </c>
      <c r="AD989" s="190">
        <f>V989+Y989</f>
        <v>112847.7</v>
      </c>
      <c r="AE989" s="190" t="s">
        <v>79</v>
      </c>
      <c r="AF989" s="177" t="s">
        <v>79</v>
      </c>
      <c r="AG989" s="187" t="s">
        <v>33</v>
      </c>
      <c r="AH989" s="201" t="s">
        <v>170</v>
      </c>
      <c r="AI989" s="204" t="s">
        <v>171</v>
      </c>
      <c r="AJ989" s="207"/>
    </row>
    <row r="990" spans="2:36" s="66" customFormat="1" ht="59.15" customHeight="1" x14ac:dyDescent="0.35">
      <c r="B990" s="469"/>
      <c r="C990" s="171"/>
      <c r="D990" s="171"/>
      <c r="E990" s="175"/>
      <c r="F990" s="175"/>
      <c r="G990" s="176"/>
      <c r="H990" s="171"/>
      <c r="I990" s="171"/>
      <c r="J990" s="12" t="s">
        <v>111</v>
      </c>
      <c r="K990" s="8" t="s">
        <v>112</v>
      </c>
      <c r="L990" s="8" t="s">
        <v>85</v>
      </c>
      <c r="M990" s="53">
        <v>5</v>
      </c>
      <c r="N990" s="210"/>
      <c r="O990" s="307"/>
      <c r="P990" s="177"/>
      <c r="Q990" s="177"/>
      <c r="R990" s="180"/>
      <c r="S990" s="180"/>
      <c r="T990" s="182"/>
      <c r="U990" s="208"/>
      <c r="V990" s="231"/>
      <c r="W990" s="185"/>
      <c r="X990" s="185"/>
      <c r="Y990" s="231"/>
      <c r="Z990" s="185"/>
      <c r="AA990" s="185"/>
      <c r="AB990" s="231"/>
      <c r="AC990" s="187"/>
      <c r="AD990" s="190"/>
      <c r="AE990" s="190"/>
      <c r="AF990" s="177"/>
      <c r="AG990" s="187"/>
      <c r="AH990" s="202"/>
      <c r="AI990" s="205"/>
      <c r="AJ990" s="208"/>
    </row>
    <row r="991" spans="2:36" s="66" customFormat="1" ht="143.15" customHeight="1" x14ac:dyDescent="0.35">
      <c r="B991" s="469"/>
      <c r="C991" s="171"/>
      <c r="D991" s="171"/>
      <c r="E991" s="175"/>
      <c r="F991" s="175"/>
      <c r="G991" s="176"/>
      <c r="H991" s="172"/>
      <c r="I991" s="172"/>
      <c r="J991" s="12" t="s">
        <v>127</v>
      </c>
      <c r="K991" s="8" t="s">
        <v>128</v>
      </c>
      <c r="L991" s="8" t="s">
        <v>85</v>
      </c>
      <c r="M991" s="53">
        <v>265</v>
      </c>
      <c r="N991" s="211"/>
      <c r="O991" s="215"/>
      <c r="P991" s="177"/>
      <c r="Q991" s="177"/>
      <c r="R991" s="180"/>
      <c r="S991" s="180"/>
      <c r="T991" s="182"/>
      <c r="U991" s="181"/>
      <c r="V991" s="184"/>
      <c r="W991" s="185"/>
      <c r="X991" s="185"/>
      <c r="Y991" s="184"/>
      <c r="Z991" s="185"/>
      <c r="AA991" s="185"/>
      <c r="AB991" s="184"/>
      <c r="AC991" s="187"/>
      <c r="AD991" s="190"/>
      <c r="AE991" s="190"/>
      <c r="AF991" s="177"/>
      <c r="AG991" s="187"/>
      <c r="AH991" s="203"/>
      <c r="AI991" s="206"/>
      <c r="AJ991" s="181"/>
    </row>
    <row r="992" spans="2:36" s="66" customFormat="1" ht="107.15" customHeight="1" x14ac:dyDescent="0.35">
      <c r="B992" s="264" t="s">
        <v>823</v>
      </c>
      <c r="C992" s="170" t="s">
        <v>831</v>
      </c>
      <c r="D992" s="170" t="s">
        <v>66</v>
      </c>
      <c r="E992" s="174" t="s">
        <v>67</v>
      </c>
      <c r="F992" s="174" t="s">
        <v>854</v>
      </c>
      <c r="G992" s="176" t="s">
        <v>147</v>
      </c>
      <c r="H992" s="170" t="s">
        <v>70</v>
      </c>
      <c r="I992" s="177" t="s">
        <v>79</v>
      </c>
      <c r="J992" s="12" t="s">
        <v>215</v>
      </c>
      <c r="K992" s="8" t="s">
        <v>107</v>
      </c>
      <c r="L992" s="8" t="s">
        <v>86</v>
      </c>
      <c r="M992" s="8">
        <v>40</v>
      </c>
      <c r="N992" s="209" t="s">
        <v>681</v>
      </c>
      <c r="O992" s="214" t="s">
        <v>832</v>
      </c>
      <c r="P992" s="177" t="s">
        <v>75</v>
      </c>
      <c r="Q992" s="177" t="s">
        <v>76</v>
      </c>
      <c r="R992" s="180" t="s">
        <v>77</v>
      </c>
      <c r="S992" s="180" t="s">
        <v>109</v>
      </c>
      <c r="T992" s="182">
        <f>V992+Y992</f>
        <v>74242.8</v>
      </c>
      <c r="U992" s="207" t="s">
        <v>98</v>
      </c>
      <c r="V992" s="212">
        <v>37121.4</v>
      </c>
      <c r="W992" s="185" t="s">
        <v>79</v>
      </c>
      <c r="X992" s="185" t="s">
        <v>79</v>
      </c>
      <c r="Y992" s="212">
        <v>37121.4</v>
      </c>
      <c r="Z992" s="185" t="s">
        <v>98</v>
      </c>
      <c r="AA992" s="185" t="s">
        <v>79</v>
      </c>
      <c r="AB992" s="212">
        <v>6019.69</v>
      </c>
      <c r="AC992" s="187" t="s">
        <v>149</v>
      </c>
      <c r="AD992" s="190">
        <f>V992+Y992</f>
        <v>74242.8</v>
      </c>
      <c r="AE992" s="190" t="s">
        <v>79</v>
      </c>
      <c r="AF992" s="177" t="s">
        <v>79</v>
      </c>
      <c r="AG992" s="187" t="s">
        <v>33</v>
      </c>
      <c r="AH992" s="201" t="s">
        <v>170</v>
      </c>
      <c r="AI992" s="204" t="s">
        <v>171</v>
      </c>
      <c r="AJ992" s="213"/>
    </row>
    <row r="993" spans="2:36" s="66" customFormat="1" ht="59.15" customHeight="1" x14ac:dyDescent="0.35">
      <c r="B993" s="265"/>
      <c r="C993" s="171"/>
      <c r="D993" s="171"/>
      <c r="E993" s="175"/>
      <c r="F993" s="175"/>
      <c r="G993" s="176"/>
      <c r="H993" s="171"/>
      <c r="I993" s="177"/>
      <c r="J993" s="12" t="s">
        <v>111</v>
      </c>
      <c r="K993" s="8" t="s">
        <v>112</v>
      </c>
      <c r="L993" s="8" t="s">
        <v>85</v>
      </c>
      <c r="M993" s="53">
        <v>2</v>
      </c>
      <c r="N993" s="210"/>
      <c r="O993" s="307"/>
      <c r="P993" s="177"/>
      <c r="Q993" s="177"/>
      <c r="R993" s="180"/>
      <c r="S993" s="180"/>
      <c r="T993" s="182"/>
      <c r="U993" s="208"/>
      <c r="V993" s="231"/>
      <c r="W993" s="185"/>
      <c r="X993" s="185"/>
      <c r="Y993" s="231"/>
      <c r="Z993" s="185"/>
      <c r="AA993" s="185"/>
      <c r="AB993" s="231"/>
      <c r="AC993" s="187"/>
      <c r="AD993" s="190"/>
      <c r="AE993" s="190"/>
      <c r="AF993" s="177"/>
      <c r="AG993" s="187"/>
      <c r="AH993" s="202"/>
      <c r="AI993" s="205"/>
      <c r="AJ993" s="223"/>
    </row>
    <row r="994" spans="2:36" s="66" customFormat="1" ht="145.5" customHeight="1" x14ac:dyDescent="0.35">
      <c r="B994" s="265"/>
      <c r="C994" s="171"/>
      <c r="D994" s="171"/>
      <c r="E994" s="175"/>
      <c r="F994" s="175"/>
      <c r="G994" s="174"/>
      <c r="H994" s="172"/>
      <c r="I994" s="177"/>
      <c r="J994" s="12" t="s">
        <v>127</v>
      </c>
      <c r="K994" s="8" t="s">
        <v>128</v>
      </c>
      <c r="L994" s="8" t="s">
        <v>85</v>
      </c>
      <c r="M994" s="53">
        <v>40</v>
      </c>
      <c r="N994" s="211"/>
      <c r="O994" s="215"/>
      <c r="P994" s="177"/>
      <c r="Q994" s="177"/>
      <c r="R994" s="180"/>
      <c r="S994" s="180"/>
      <c r="T994" s="182"/>
      <c r="U994" s="181"/>
      <c r="V994" s="184"/>
      <c r="W994" s="185"/>
      <c r="X994" s="185"/>
      <c r="Y994" s="184"/>
      <c r="Z994" s="185"/>
      <c r="AA994" s="185"/>
      <c r="AB994" s="184"/>
      <c r="AC994" s="187"/>
      <c r="AD994" s="190"/>
      <c r="AE994" s="190"/>
      <c r="AF994" s="177"/>
      <c r="AG994" s="187"/>
      <c r="AH994" s="203"/>
      <c r="AI994" s="206"/>
      <c r="AJ994" s="186"/>
    </row>
    <row r="995" spans="2:36" s="66" customFormat="1" ht="59.15" customHeight="1" x14ac:dyDescent="0.35">
      <c r="B995" s="474" t="s">
        <v>1059</v>
      </c>
      <c r="C995" s="177" t="s">
        <v>829</v>
      </c>
      <c r="D995" s="176" t="s">
        <v>66</v>
      </c>
      <c r="E995" s="176" t="s">
        <v>67</v>
      </c>
      <c r="F995" s="176" t="s">
        <v>855</v>
      </c>
      <c r="G995" s="176" t="s">
        <v>69</v>
      </c>
      <c r="H995" s="170" t="s">
        <v>70</v>
      </c>
      <c r="I995" s="170" t="s">
        <v>98</v>
      </c>
      <c r="J995" s="12" t="s">
        <v>113</v>
      </c>
      <c r="K995" s="8" t="s">
        <v>114</v>
      </c>
      <c r="L995" s="8" t="s">
        <v>115</v>
      </c>
      <c r="M995" s="53">
        <v>4</v>
      </c>
      <c r="N995" s="230" t="s">
        <v>681</v>
      </c>
      <c r="O995" s="173" t="s">
        <v>833</v>
      </c>
      <c r="P995" s="170" t="s">
        <v>75</v>
      </c>
      <c r="Q995" s="170" t="s">
        <v>76</v>
      </c>
      <c r="R995" s="170" t="s">
        <v>77</v>
      </c>
      <c r="S995" s="170" t="s">
        <v>109</v>
      </c>
      <c r="T995" s="207">
        <f>+V995+Y995</f>
        <v>120700</v>
      </c>
      <c r="U995" s="170" t="s">
        <v>98</v>
      </c>
      <c r="V995" s="190">
        <v>60350</v>
      </c>
      <c r="W995" s="213"/>
      <c r="X995" s="213"/>
      <c r="Y995" s="190">
        <v>60350</v>
      </c>
      <c r="Z995" s="213"/>
      <c r="AA995" s="213"/>
      <c r="AB995" s="248">
        <v>9786.49</v>
      </c>
      <c r="AC995" s="213" t="s">
        <v>80</v>
      </c>
      <c r="AD995" s="250">
        <f>+V995+Y995</f>
        <v>120700</v>
      </c>
      <c r="AE995" s="213"/>
      <c r="AF995" s="170"/>
      <c r="AG995" s="213" t="s">
        <v>33</v>
      </c>
      <c r="AH995" s="225" t="s">
        <v>165</v>
      </c>
      <c r="AI995" s="226" t="s">
        <v>183</v>
      </c>
      <c r="AJ995" s="170"/>
    </row>
    <row r="996" spans="2:36" s="66" customFormat="1" ht="59.15" customHeight="1" x14ac:dyDescent="0.35">
      <c r="B996" s="475"/>
      <c r="C996" s="177"/>
      <c r="D996" s="173"/>
      <c r="E996" s="173"/>
      <c r="F996" s="176"/>
      <c r="G996" s="176"/>
      <c r="H996" s="171"/>
      <c r="I996" s="171"/>
      <c r="J996" s="12" t="s">
        <v>116</v>
      </c>
      <c r="K996" s="8" t="s">
        <v>117</v>
      </c>
      <c r="L996" s="8" t="s">
        <v>85</v>
      </c>
      <c r="M996" s="53">
        <v>1</v>
      </c>
      <c r="N996" s="368"/>
      <c r="O996" s="173"/>
      <c r="P996" s="171"/>
      <c r="Q996" s="171"/>
      <c r="R996" s="171"/>
      <c r="S996" s="171"/>
      <c r="T996" s="208"/>
      <c r="U996" s="171"/>
      <c r="V996" s="247"/>
      <c r="W996" s="223"/>
      <c r="X996" s="223"/>
      <c r="Y996" s="247"/>
      <c r="Z996" s="223"/>
      <c r="AA996" s="223"/>
      <c r="AB996" s="249"/>
      <c r="AC996" s="223"/>
      <c r="AD996" s="251"/>
      <c r="AE996" s="223"/>
      <c r="AF996" s="171"/>
      <c r="AG996" s="223"/>
      <c r="AH996" s="225"/>
      <c r="AI996" s="226"/>
      <c r="AJ996" s="171"/>
    </row>
    <row r="997" spans="2:36" s="66" customFormat="1" ht="59.15" customHeight="1" x14ac:dyDescent="0.35">
      <c r="B997" s="475"/>
      <c r="C997" s="177"/>
      <c r="D997" s="173"/>
      <c r="E997" s="173"/>
      <c r="F997" s="176"/>
      <c r="G997" s="176"/>
      <c r="H997" s="171"/>
      <c r="I997" s="171"/>
      <c r="J997" s="12" t="s">
        <v>216</v>
      </c>
      <c r="K997" s="8" t="s">
        <v>118</v>
      </c>
      <c r="L997" s="8" t="s">
        <v>119</v>
      </c>
      <c r="M997" s="53">
        <v>1</v>
      </c>
      <c r="N997" s="368"/>
      <c r="O997" s="173"/>
      <c r="P997" s="171"/>
      <c r="Q997" s="171"/>
      <c r="R997" s="171"/>
      <c r="S997" s="171"/>
      <c r="T997" s="208"/>
      <c r="U997" s="171"/>
      <c r="V997" s="247"/>
      <c r="W997" s="223"/>
      <c r="X997" s="223"/>
      <c r="Y997" s="247"/>
      <c r="Z997" s="223"/>
      <c r="AA997" s="223"/>
      <c r="AB997" s="249"/>
      <c r="AC997" s="223"/>
      <c r="AD997" s="251"/>
      <c r="AE997" s="223"/>
      <c r="AF997" s="171"/>
      <c r="AG997" s="223"/>
      <c r="AH997" s="225"/>
      <c r="AI997" s="226"/>
      <c r="AJ997" s="171"/>
    </row>
    <row r="998" spans="2:36" s="66" customFormat="1" ht="59.15" customHeight="1" x14ac:dyDescent="0.35">
      <c r="B998" s="475"/>
      <c r="C998" s="177"/>
      <c r="D998" s="173"/>
      <c r="E998" s="173"/>
      <c r="F998" s="176"/>
      <c r="G998" s="176"/>
      <c r="H998" s="172"/>
      <c r="I998" s="172"/>
      <c r="J998" s="12" t="s">
        <v>120</v>
      </c>
      <c r="K998" s="8" t="s">
        <v>121</v>
      </c>
      <c r="L998" s="8" t="s">
        <v>119</v>
      </c>
      <c r="M998" s="53">
        <v>1</v>
      </c>
      <c r="N998" s="368"/>
      <c r="O998" s="173"/>
      <c r="P998" s="172"/>
      <c r="Q998" s="172"/>
      <c r="R998" s="172"/>
      <c r="S998" s="172"/>
      <c r="T998" s="181"/>
      <c r="U998" s="172"/>
      <c r="V998" s="247"/>
      <c r="W998" s="186"/>
      <c r="X998" s="186"/>
      <c r="Y998" s="247"/>
      <c r="Z998" s="186"/>
      <c r="AA998" s="186"/>
      <c r="AB998" s="249"/>
      <c r="AC998" s="186"/>
      <c r="AD998" s="252"/>
      <c r="AE998" s="186"/>
      <c r="AF998" s="172"/>
      <c r="AG998" s="186"/>
      <c r="AH998" s="225"/>
      <c r="AI998" s="226"/>
      <c r="AJ998" s="172"/>
    </row>
    <row r="999" spans="2:36" s="66" customFormat="1" ht="91" x14ac:dyDescent="0.35">
      <c r="B999" s="264" t="s">
        <v>1060</v>
      </c>
      <c r="C999" s="170" t="s">
        <v>830</v>
      </c>
      <c r="D999" s="170" t="s">
        <v>66</v>
      </c>
      <c r="E999" s="174" t="s">
        <v>67</v>
      </c>
      <c r="F999" s="174" t="s">
        <v>854</v>
      </c>
      <c r="G999" s="176" t="s">
        <v>147</v>
      </c>
      <c r="H999" s="170" t="s">
        <v>70</v>
      </c>
      <c r="I999" s="170" t="s">
        <v>98</v>
      </c>
      <c r="J999" s="12" t="s">
        <v>215</v>
      </c>
      <c r="K999" s="8" t="s">
        <v>107</v>
      </c>
      <c r="L999" s="8" t="s">
        <v>86</v>
      </c>
      <c r="M999" s="8">
        <v>40</v>
      </c>
      <c r="N999" s="209" t="s">
        <v>681</v>
      </c>
      <c r="O999" s="214" t="s">
        <v>832</v>
      </c>
      <c r="P999" s="177" t="s">
        <v>75</v>
      </c>
      <c r="Q999" s="177" t="s">
        <v>76</v>
      </c>
      <c r="R999" s="180" t="s">
        <v>77</v>
      </c>
      <c r="S999" s="180" t="s">
        <v>109</v>
      </c>
      <c r="T999" s="182">
        <f>V999+Y999</f>
        <v>185116.78</v>
      </c>
      <c r="U999" s="207" t="s">
        <v>98</v>
      </c>
      <c r="V999" s="198">
        <v>92558.39</v>
      </c>
      <c r="W999" s="185" t="s">
        <v>79</v>
      </c>
      <c r="X999" s="185" t="s">
        <v>79</v>
      </c>
      <c r="Y999" s="198">
        <v>92558.39</v>
      </c>
      <c r="Z999" s="185" t="s">
        <v>98</v>
      </c>
      <c r="AA999" s="185" t="s">
        <v>79</v>
      </c>
      <c r="AB999" s="198">
        <v>15009.47</v>
      </c>
      <c r="AC999" s="187" t="s">
        <v>149</v>
      </c>
      <c r="AD999" s="190">
        <f>V999+Y999</f>
        <v>185116.78</v>
      </c>
      <c r="AE999" s="190" t="s">
        <v>79</v>
      </c>
      <c r="AF999" s="177" t="s">
        <v>79</v>
      </c>
      <c r="AG999" s="187" t="s">
        <v>33</v>
      </c>
      <c r="AH999" s="201" t="s">
        <v>165</v>
      </c>
      <c r="AI999" s="204" t="s">
        <v>183</v>
      </c>
      <c r="AJ999" s="170"/>
    </row>
    <row r="1000" spans="2:36" s="66" customFormat="1" ht="59.15" customHeight="1" x14ac:dyDescent="0.35">
      <c r="B1000" s="265"/>
      <c r="C1000" s="171"/>
      <c r="D1000" s="171"/>
      <c r="E1000" s="175"/>
      <c r="F1000" s="175"/>
      <c r="G1000" s="176"/>
      <c r="H1000" s="171"/>
      <c r="I1000" s="171"/>
      <c r="J1000" s="12" t="s">
        <v>111</v>
      </c>
      <c r="K1000" s="8" t="s">
        <v>112</v>
      </c>
      <c r="L1000" s="8" t="s">
        <v>85</v>
      </c>
      <c r="M1000" s="73">
        <v>8</v>
      </c>
      <c r="N1000" s="210"/>
      <c r="O1000" s="307"/>
      <c r="P1000" s="177"/>
      <c r="Q1000" s="177"/>
      <c r="R1000" s="180"/>
      <c r="S1000" s="180"/>
      <c r="T1000" s="182"/>
      <c r="U1000" s="208"/>
      <c r="V1000" s="199"/>
      <c r="W1000" s="185"/>
      <c r="X1000" s="185"/>
      <c r="Y1000" s="199"/>
      <c r="Z1000" s="185"/>
      <c r="AA1000" s="185"/>
      <c r="AB1000" s="199"/>
      <c r="AC1000" s="187"/>
      <c r="AD1000" s="190"/>
      <c r="AE1000" s="190"/>
      <c r="AF1000" s="177"/>
      <c r="AG1000" s="187"/>
      <c r="AH1000" s="202"/>
      <c r="AI1000" s="205"/>
      <c r="AJ1000" s="171"/>
    </row>
    <row r="1001" spans="2:36" s="66" customFormat="1" ht="144" customHeight="1" x14ac:dyDescent="0.35">
      <c r="B1001" s="266"/>
      <c r="C1001" s="172"/>
      <c r="D1001" s="172"/>
      <c r="E1001" s="194"/>
      <c r="F1001" s="194"/>
      <c r="G1001" s="176"/>
      <c r="H1001" s="172"/>
      <c r="I1001" s="172"/>
      <c r="J1001" s="12" t="s">
        <v>127</v>
      </c>
      <c r="K1001" s="8" t="s">
        <v>128</v>
      </c>
      <c r="L1001" s="8" t="s">
        <v>85</v>
      </c>
      <c r="M1001" s="73">
        <v>425</v>
      </c>
      <c r="N1001" s="211"/>
      <c r="O1001" s="215"/>
      <c r="P1001" s="177"/>
      <c r="Q1001" s="177"/>
      <c r="R1001" s="180"/>
      <c r="S1001" s="180"/>
      <c r="T1001" s="182"/>
      <c r="U1001" s="181"/>
      <c r="V1001" s="200"/>
      <c r="W1001" s="185"/>
      <c r="X1001" s="185"/>
      <c r="Y1001" s="200"/>
      <c r="Z1001" s="185"/>
      <c r="AA1001" s="185"/>
      <c r="AB1001" s="200"/>
      <c r="AC1001" s="187"/>
      <c r="AD1001" s="190"/>
      <c r="AE1001" s="190"/>
      <c r="AF1001" s="177"/>
      <c r="AG1001" s="187"/>
      <c r="AH1001" s="203"/>
      <c r="AI1001" s="206"/>
      <c r="AJ1001" s="172"/>
    </row>
    <row r="1002" spans="2:36" s="66" customFormat="1" ht="116.15" customHeight="1" x14ac:dyDescent="0.35">
      <c r="B1002" s="264" t="s">
        <v>1061</v>
      </c>
      <c r="C1002" s="170" t="s">
        <v>831</v>
      </c>
      <c r="D1002" s="170" t="s">
        <v>66</v>
      </c>
      <c r="E1002" s="174" t="s">
        <v>67</v>
      </c>
      <c r="F1002" s="174" t="s">
        <v>868</v>
      </c>
      <c r="G1002" s="176" t="s">
        <v>147</v>
      </c>
      <c r="H1002" s="170" t="s">
        <v>70</v>
      </c>
      <c r="I1002" s="170" t="s">
        <v>98</v>
      </c>
      <c r="J1002" s="12" t="s">
        <v>215</v>
      </c>
      <c r="K1002" s="8" t="s">
        <v>107</v>
      </c>
      <c r="L1002" s="8" t="s">
        <v>86</v>
      </c>
      <c r="M1002" s="8">
        <v>40</v>
      </c>
      <c r="N1002" s="209" t="s">
        <v>681</v>
      </c>
      <c r="O1002" s="214" t="s">
        <v>832</v>
      </c>
      <c r="P1002" s="177" t="s">
        <v>75</v>
      </c>
      <c r="Q1002" s="177" t="s">
        <v>76</v>
      </c>
      <c r="R1002" s="180" t="s">
        <v>77</v>
      </c>
      <c r="S1002" s="180" t="s">
        <v>109</v>
      </c>
      <c r="T1002" s="182">
        <f>V1002+Y1002</f>
        <v>186065.8</v>
      </c>
      <c r="U1002" s="207" t="s">
        <v>98</v>
      </c>
      <c r="V1002" s="198">
        <v>93032.9</v>
      </c>
      <c r="W1002" s="185" t="s">
        <v>79</v>
      </c>
      <c r="X1002" s="185" t="s">
        <v>79</v>
      </c>
      <c r="Y1002" s="198">
        <v>93032.9</v>
      </c>
      <c r="Z1002" s="185" t="s">
        <v>98</v>
      </c>
      <c r="AA1002" s="185" t="s">
        <v>79</v>
      </c>
      <c r="AB1002" s="198">
        <v>15086.42</v>
      </c>
      <c r="AC1002" s="187" t="s">
        <v>149</v>
      </c>
      <c r="AD1002" s="190">
        <f>V1002+Y1002</f>
        <v>186065.8</v>
      </c>
      <c r="AE1002" s="190" t="s">
        <v>79</v>
      </c>
      <c r="AF1002" s="177" t="s">
        <v>79</v>
      </c>
      <c r="AG1002" s="187" t="s">
        <v>33</v>
      </c>
      <c r="AH1002" s="201" t="s">
        <v>165</v>
      </c>
      <c r="AI1002" s="204" t="s">
        <v>183</v>
      </c>
      <c r="AJ1002" s="207"/>
    </row>
    <row r="1003" spans="2:36" s="66" customFormat="1" ht="59.15" customHeight="1" x14ac:dyDescent="0.35">
      <c r="B1003" s="265"/>
      <c r="C1003" s="171"/>
      <c r="D1003" s="171"/>
      <c r="E1003" s="175"/>
      <c r="F1003" s="175"/>
      <c r="G1003" s="176"/>
      <c r="H1003" s="171"/>
      <c r="I1003" s="171"/>
      <c r="J1003" s="12" t="s">
        <v>111</v>
      </c>
      <c r="K1003" s="8" t="s">
        <v>112</v>
      </c>
      <c r="L1003" s="8" t="s">
        <v>85</v>
      </c>
      <c r="M1003" s="73">
        <v>5</v>
      </c>
      <c r="N1003" s="210"/>
      <c r="O1003" s="307"/>
      <c r="P1003" s="177"/>
      <c r="Q1003" s="177"/>
      <c r="R1003" s="180"/>
      <c r="S1003" s="180"/>
      <c r="T1003" s="182"/>
      <c r="U1003" s="208"/>
      <c r="V1003" s="199"/>
      <c r="W1003" s="185"/>
      <c r="X1003" s="185"/>
      <c r="Y1003" s="199"/>
      <c r="Z1003" s="185"/>
      <c r="AA1003" s="185"/>
      <c r="AB1003" s="199"/>
      <c r="AC1003" s="187"/>
      <c r="AD1003" s="190"/>
      <c r="AE1003" s="190"/>
      <c r="AF1003" s="177"/>
      <c r="AG1003" s="187"/>
      <c r="AH1003" s="202"/>
      <c r="AI1003" s="205"/>
      <c r="AJ1003" s="208"/>
    </row>
    <row r="1004" spans="2:36" s="66" customFormat="1" ht="140.5" customHeight="1" x14ac:dyDescent="0.35">
      <c r="B1004" s="266"/>
      <c r="C1004" s="172"/>
      <c r="D1004" s="172"/>
      <c r="E1004" s="194"/>
      <c r="F1004" s="194"/>
      <c r="G1004" s="176"/>
      <c r="H1004" s="172"/>
      <c r="I1004" s="172"/>
      <c r="J1004" s="12" t="s">
        <v>127</v>
      </c>
      <c r="K1004" s="8" t="s">
        <v>128</v>
      </c>
      <c r="L1004" s="8" t="s">
        <v>85</v>
      </c>
      <c r="M1004" s="73">
        <v>100</v>
      </c>
      <c r="N1004" s="211"/>
      <c r="O1004" s="215"/>
      <c r="P1004" s="177"/>
      <c r="Q1004" s="177"/>
      <c r="R1004" s="180"/>
      <c r="S1004" s="180"/>
      <c r="T1004" s="182"/>
      <c r="U1004" s="181"/>
      <c r="V1004" s="200"/>
      <c r="W1004" s="185"/>
      <c r="X1004" s="185"/>
      <c r="Y1004" s="200"/>
      <c r="Z1004" s="185"/>
      <c r="AA1004" s="185"/>
      <c r="AB1004" s="200"/>
      <c r="AC1004" s="187"/>
      <c r="AD1004" s="190"/>
      <c r="AE1004" s="190"/>
      <c r="AF1004" s="177"/>
      <c r="AG1004" s="187"/>
      <c r="AH1004" s="203"/>
      <c r="AI1004" s="206"/>
      <c r="AJ1004" s="181"/>
    </row>
    <row r="1005" spans="2:36" s="66" customFormat="1" ht="131.5" customHeight="1" x14ac:dyDescent="0.35">
      <c r="B1005" s="170" t="s">
        <v>846</v>
      </c>
      <c r="C1005" s="170" t="s">
        <v>847</v>
      </c>
      <c r="D1005" s="170" t="s">
        <v>66</v>
      </c>
      <c r="E1005" s="174" t="s">
        <v>67</v>
      </c>
      <c r="F1005" s="174" t="s">
        <v>854</v>
      </c>
      <c r="G1005" s="174" t="s">
        <v>147</v>
      </c>
      <c r="H1005" s="170" t="s">
        <v>70</v>
      </c>
      <c r="I1005" s="170" t="s">
        <v>98</v>
      </c>
      <c r="J1005" s="12" t="s">
        <v>215</v>
      </c>
      <c r="K1005" s="8" t="s">
        <v>107</v>
      </c>
      <c r="L1005" s="8" t="s">
        <v>86</v>
      </c>
      <c r="M1005" s="55">
        <v>40</v>
      </c>
      <c r="N1005" s="209" t="s">
        <v>108</v>
      </c>
      <c r="O1005" s="170" t="s">
        <v>529</v>
      </c>
      <c r="P1005" s="177" t="s">
        <v>75</v>
      </c>
      <c r="Q1005" s="177" t="s">
        <v>76</v>
      </c>
      <c r="R1005" s="180" t="s">
        <v>77</v>
      </c>
      <c r="S1005" s="180" t="s">
        <v>109</v>
      </c>
      <c r="T1005" s="182">
        <f>V1005+Y1005</f>
        <v>427999.99</v>
      </c>
      <c r="U1005" s="182">
        <v>53499.99</v>
      </c>
      <c r="V1005" s="185">
        <v>213999.99</v>
      </c>
      <c r="W1005" s="185" t="s">
        <v>79</v>
      </c>
      <c r="X1005" s="185" t="s">
        <v>79</v>
      </c>
      <c r="Y1005" s="185">
        <v>214000</v>
      </c>
      <c r="Z1005" s="185" t="s">
        <v>98</v>
      </c>
      <c r="AA1005" s="185" t="s">
        <v>79</v>
      </c>
      <c r="AB1005" s="185">
        <v>34702.71</v>
      </c>
      <c r="AC1005" s="187" t="s">
        <v>149</v>
      </c>
      <c r="AD1005" s="182">
        <f>+V1005+Y1005</f>
        <v>427999.99</v>
      </c>
      <c r="AE1005" s="185" t="s">
        <v>98</v>
      </c>
      <c r="AF1005" s="185" t="s">
        <v>79</v>
      </c>
      <c r="AG1005" s="187" t="s">
        <v>33</v>
      </c>
      <c r="AH1005" s="185" t="s">
        <v>164</v>
      </c>
      <c r="AI1005" s="185" t="s">
        <v>183</v>
      </c>
      <c r="AJ1005" s="182"/>
    </row>
    <row r="1006" spans="2:36" s="66" customFormat="1" ht="58.5" customHeight="1" x14ac:dyDescent="0.35">
      <c r="B1006" s="171"/>
      <c r="C1006" s="171"/>
      <c r="D1006" s="171"/>
      <c r="E1006" s="175"/>
      <c r="F1006" s="175"/>
      <c r="G1006" s="175"/>
      <c r="H1006" s="171"/>
      <c r="I1006" s="171"/>
      <c r="J1006" s="12" t="s">
        <v>111</v>
      </c>
      <c r="K1006" s="8" t="s">
        <v>112</v>
      </c>
      <c r="L1006" s="8" t="s">
        <v>85</v>
      </c>
      <c r="M1006" s="55">
        <v>8</v>
      </c>
      <c r="N1006" s="210"/>
      <c r="O1006" s="171"/>
      <c r="P1006" s="177"/>
      <c r="Q1006" s="177"/>
      <c r="R1006" s="180"/>
      <c r="S1006" s="180"/>
      <c r="T1006" s="182"/>
      <c r="U1006" s="182"/>
      <c r="V1006" s="185"/>
      <c r="W1006" s="185"/>
      <c r="X1006" s="185"/>
      <c r="Y1006" s="185"/>
      <c r="Z1006" s="185"/>
      <c r="AA1006" s="185"/>
      <c r="AB1006" s="185"/>
      <c r="AC1006" s="187"/>
      <c r="AD1006" s="182"/>
      <c r="AE1006" s="185"/>
      <c r="AF1006" s="185"/>
      <c r="AG1006" s="187"/>
      <c r="AH1006" s="185"/>
      <c r="AI1006" s="185"/>
      <c r="AJ1006" s="182"/>
    </row>
    <row r="1007" spans="2:36" s="66" customFormat="1" ht="45.65" customHeight="1" x14ac:dyDescent="0.35">
      <c r="B1007" s="172"/>
      <c r="C1007" s="172"/>
      <c r="D1007" s="172"/>
      <c r="E1007" s="194"/>
      <c r="F1007" s="194"/>
      <c r="G1007" s="194"/>
      <c r="H1007" s="172"/>
      <c r="I1007" s="172"/>
      <c r="J1007" s="12" t="s">
        <v>127</v>
      </c>
      <c r="K1007" s="8" t="s">
        <v>128</v>
      </c>
      <c r="L1007" s="8" t="s">
        <v>85</v>
      </c>
      <c r="M1007" s="55">
        <v>185</v>
      </c>
      <c r="N1007" s="211"/>
      <c r="O1007" s="172"/>
      <c r="P1007" s="177"/>
      <c r="Q1007" s="177"/>
      <c r="R1007" s="180"/>
      <c r="S1007" s="180"/>
      <c r="T1007" s="182"/>
      <c r="U1007" s="182"/>
      <c r="V1007" s="185"/>
      <c r="W1007" s="185"/>
      <c r="X1007" s="185"/>
      <c r="Y1007" s="185"/>
      <c r="Z1007" s="185"/>
      <c r="AA1007" s="185"/>
      <c r="AB1007" s="185"/>
      <c r="AC1007" s="187"/>
      <c r="AD1007" s="182"/>
      <c r="AE1007" s="185"/>
      <c r="AF1007" s="185"/>
      <c r="AG1007" s="187"/>
      <c r="AH1007" s="185"/>
      <c r="AI1007" s="185"/>
      <c r="AJ1007" s="182"/>
    </row>
    <row r="1008" spans="2:36" s="66" customFormat="1" ht="129.65" customHeight="1" x14ac:dyDescent="0.35">
      <c r="B1008" s="170" t="s">
        <v>848</v>
      </c>
      <c r="C1008" s="170" t="s">
        <v>849</v>
      </c>
      <c r="D1008" s="170" t="s">
        <v>66</v>
      </c>
      <c r="E1008" s="174" t="s">
        <v>67</v>
      </c>
      <c r="F1008" s="174" t="s">
        <v>854</v>
      </c>
      <c r="G1008" s="174" t="s">
        <v>147</v>
      </c>
      <c r="H1008" s="170" t="s">
        <v>70</v>
      </c>
      <c r="I1008" s="170" t="s">
        <v>98</v>
      </c>
      <c r="J1008" s="12" t="s">
        <v>215</v>
      </c>
      <c r="K1008" s="8" t="s">
        <v>107</v>
      </c>
      <c r="L1008" s="8" t="s">
        <v>86</v>
      </c>
      <c r="M1008" s="55">
        <v>40</v>
      </c>
      <c r="N1008" s="209" t="s">
        <v>108</v>
      </c>
      <c r="O1008" s="170" t="s">
        <v>529</v>
      </c>
      <c r="P1008" s="177" t="s">
        <v>75</v>
      </c>
      <c r="Q1008" s="177" t="s">
        <v>76</v>
      </c>
      <c r="R1008" s="180" t="s">
        <v>77</v>
      </c>
      <c r="S1008" s="180" t="s">
        <v>109</v>
      </c>
      <c r="T1008" s="182">
        <f>V1008+Y1008</f>
        <v>333840</v>
      </c>
      <c r="U1008" s="182">
        <f>+T1008/M1009</f>
        <v>55640</v>
      </c>
      <c r="V1008" s="185">
        <v>166920</v>
      </c>
      <c r="W1008" s="185" t="s">
        <v>79</v>
      </c>
      <c r="X1008" s="185" t="s">
        <v>79</v>
      </c>
      <c r="Y1008" s="185">
        <v>166920</v>
      </c>
      <c r="Z1008" s="185" t="s">
        <v>98</v>
      </c>
      <c r="AA1008" s="185" t="s">
        <v>79</v>
      </c>
      <c r="AB1008" s="185">
        <v>27068.11</v>
      </c>
      <c r="AC1008" s="187" t="s">
        <v>149</v>
      </c>
      <c r="AD1008" s="182">
        <f>+V1008+Y1008</f>
        <v>333840</v>
      </c>
      <c r="AE1008" s="185" t="s">
        <v>98</v>
      </c>
      <c r="AF1008" s="185" t="s">
        <v>79</v>
      </c>
      <c r="AG1008" s="187" t="s">
        <v>33</v>
      </c>
      <c r="AH1008" s="185" t="s">
        <v>257</v>
      </c>
      <c r="AI1008" s="185" t="s">
        <v>261</v>
      </c>
      <c r="AJ1008" s="182"/>
    </row>
    <row r="1009" spans="2:36" s="66" customFormat="1" ht="57" customHeight="1" x14ac:dyDescent="0.35">
      <c r="B1009" s="171"/>
      <c r="C1009" s="171"/>
      <c r="D1009" s="171"/>
      <c r="E1009" s="175"/>
      <c r="F1009" s="175"/>
      <c r="G1009" s="175"/>
      <c r="H1009" s="171"/>
      <c r="I1009" s="171"/>
      <c r="J1009" s="12" t="s">
        <v>111</v>
      </c>
      <c r="K1009" s="8" t="s">
        <v>112</v>
      </c>
      <c r="L1009" s="8" t="s">
        <v>85</v>
      </c>
      <c r="M1009" s="55">
        <v>6</v>
      </c>
      <c r="N1009" s="210"/>
      <c r="O1009" s="171"/>
      <c r="P1009" s="177"/>
      <c r="Q1009" s="177"/>
      <c r="R1009" s="180"/>
      <c r="S1009" s="180"/>
      <c r="T1009" s="182"/>
      <c r="U1009" s="182"/>
      <c r="V1009" s="185"/>
      <c r="W1009" s="185"/>
      <c r="X1009" s="185"/>
      <c r="Y1009" s="185"/>
      <c r="Z1009" s="185"/>
      <c r="AA1009" s="185"/>
      <c r="AB1009" s="185"/>
      <c r="AC1009" s="187"/>
      <c r="AD1009" s="182"/>
      <c r="AE1009" s="185"/>
      <c r="AF1009" s="185"/>
      <c r="AG1009" s="187"/>
      <c r="AH1009" s="185"/>
      <c r="AI1009" s="185"/>
      <c r="AJ1009" s="182"/>
    </row>
    <row r="1010" spans="2:36" s="66" customFormat="1" ht="45" customHeight="1" x14ac:dyDescent="0.35">
      <c r="B1010" s="171"/>
      <c r="C1010" s="171"/>
      <c r="D1010" s="171"/>
      <c r="E1010" s="175"/>
      <c r="F1010" s="175"/>
      <c r="G1010" s="175"/>
      <c r="H1010" s="172"/>
      <c r="I1010" s="172"/>
      <c r="J1010" s="12" t="s">
        <v>127</v>
      </c>
      <c r="K1010" s="8" t="s">
        <v>128</v>
      </c>
      <c r="L1010" s="8" t="s">
        <v>85</v>
      </c>
      <c r="M1010" s="55">
        <v>156</v>
      </c>
      <c r="N1010" s="211"/>
      <c r="O1010" s="172"/>
      <c r="P1010" s="177"/>
      <c r="Q1010" s="177"/>
      <c r="R1010" s="180"/>
      <c r="S1010" s="180"/>
      <c r="T1010" s="182"/>
      <c r="U1010" s="182"/>
      <c r="V1010" s="185"/>
      <c r="W1010" s="185"/>
      <c r="X1010" s="185"/>
      <c r="Y1010" s="185"/>
      <c r="Z1010" s="185"/>
      <c r="AA1010" s="185"/>
      <c r="AB1010" s="185"/>
      <c r="AC1010" s="187"/>
      <c r="AD1010" s="182"/>
      <c r="AE1010" s="185"/>
      <c r="AF1010" s="185"/>
      <c r="AG1010" s="187"/>
      <c r="AH1010" s="185"/>
      <c r="AI1010" s="185"/>
      <c r="AJ1010" s="182"/>
    </row>
    <row r="1011" spans="2:36" s="66" customFormat="1" ht="57" customHeight="1" x14ac:dyDescent="0.35">
      <c r="B1011" s="177" t="s">
        <v>850</v>
      </c>
      <c r="C1011" s="177" t="s">
        <v>851</v>
      </c>
      <c r="D1011" s="177" t="s">
        <v>66</v>
      </c>
      <c r="E1011" s="174" t="s">
        <v>67</v>
      </c>
      <c r="F1011" s="174" t="s">
        <v>855</v>
      </c>
      <c r="G1011" s="174" t="s">
        <v>69</v>
      </c>
      <c r="H1011" s="170" t="s">
        <v>70</v>
      </c>
      <c r="I1011" s="170" t="s">
        <v>98</v>
      </c>
      <c r="J1011" s="12" t="s">
        <v>113</v>
      </c>
      <c r="K1011" s="8" t="s">
        <v>114</v>
      </c>
      <c r="L1011" s="8" t="s">
        <v>115</v>
      </c>
      <c r="M1011" s="55">
        <v>2</v>
      </c>
      <c r="N1011" s="209" t="s">
        <v>108</v>
      </c>
      <c r="O1011" s="214" t="s">
        <v>529</v>
      </c>
      <c r="P1011" s="170" t="s">
        <v>75</v>
      </c>
      <c r="Q1011" s="170" t="s">
        <v>76</v>
      </c>
      <c r="R1011" s="228" t="s">
        <v>77</v>
      </c>
      <c r="S1011" s="228" t="s">
        <v>109</v>
      </c>
      <c r="T1011" s="207">
        <f>+V1011+Y1011</f>
        <v>151940</v>
      </c>
      <c r="U1011" s="207">
        <f>+T1011/2</f>
        <v>75970</v>
      </c>
      <c r="V1011" s="212">
        <v>75970</v>
      </c>
      <c r="W1011" s="212" t="s">
        <v>98</v>
      </c>
      <c r="X1011" s="212" t="s">
        <v>98</v>
      </c>
      <c r="Y1011" s="212">
        <v>75970</v>
      </c>
      <c r="Z1011" s="212" t="s">
        <v>98</v>
      </c>
      <c r="AA1011" s="212" t="s">
        <v>98</v>
      </c>
      <c r="AB1011" s="212">
        <v>12319.46</v>
      </c>
      <c r="AC1011" s="212" t="s">
        <v>80</v>
      </c>
      <c r="AD1011" s="207">
        <f>+V1011+Y1011</f>
        <v>151940</v>
      </c>
      <c r="AE1011" s="212" t="s">
        <v>98</v>
      </c>
      <c r="AF1011" s="207" t="s">
        <v>98</v>
      </c>
      <c r="AG1011" s="212" t="s">
        <v>33</v>
      </c>
      <c r="AH1011" s="212" t="s">
        <v>264</v>
      </c>
      <c r="AI1011" s="212" t="s">
        <v>170</v>
      </c>
      <c r="AJ1011" s="207"/>
    </row>
    <row r="1012" spans="2:36" s="66" customFormat="1" ht="61" customHeight="1" x14ac:dyDescent="0.35">
      <c r="B1012" s="177"/>
      <c r="C1012" s="177"/>
      <c r="D1012" s="177"/>
      <c r="E1012" s="175"/>
      <c r="F1012" s="175"/>
      <c r="G1012" s="175"/>
      <c r="H1012" s="171"/>
      <c r="I1012" s="171"/>
      <c r="J1012" s="12" t="s">
        <v>116</v>
      </c>
      <c r="K1012" s="8" t="s">
        <v>117</v>
      </c>
      <c r="L1012" s="8" t="s">
        <v>85</v>
      </c>
      <c r="M1012" s="55">
        <v>2</v>
      </c>
      <c r="N1012" s="210"/>
      <c r="O1012" s="307"/>
      <c r="P1012" s="171"/>
      <c r="Q1012" s="171"/>
      <c r="R1012" s="229"/>
      <c r="S1012" s="229"/>
      <c r="T1012" s="208"/>
      <c r="U1012" s="208"/>
      <c r="V1012" s="231"/>
      <c r="W1012" s="231"/>
      <c r="X1012" s="231"/>
      <c r="Y1012" s="231"/>
      <c r="Z1012" s="231"/>
      <c r="AA1012" s="231"/>
      <c r="AB1012" s="231"/>
      <c r="AC1012" s="231"/>
      <c r="AD1012" s="208"/>
      <c r="AE1012" s="231"/>
      <c r="AF1012" s="208"/>
      <c r="AG1012" s="231"/>
      <c r="AH1012" s="231"/>
      <c r="AI1012" s="231"/>
      <c r="AJ1012" s="208"/>
    </row>
    <row r="1013" spans="2:36" s="66" customFormat="1" ht="53.5" customHeight="1" x14ac:dyDescent="0.35">
      <c r="B1013" s="177"/>
      <c r="C1013" s="177"/>
      <c r="D1013" s="177"/>
      <c r="E1013" s="175"/>
      <c r="F1013" s="175"/>
      <c r="G1013" s="175"/>
      <c r="H1013" s="171"/>
      <c r="I1013" s="171"/>
      <c r="J1013" s="12" t="s">
        <v>216</v>
      </c>
      <c r="K1013" s="8" t="s">
        <v>118</v>
      </c>
      <c r="L1013" s="8" t="s">
        <v>119</v>
      </c>
      <c r="M1013" s="55">
        <v>2</v>
      </c>
      <c r="N1013" s="210"/>
      <c r="O1013" s="307"/>
      <c r="P1013" s="171"/>
      <c r="Q1013" s="171"/>
      <c r="R1013" s="229"/>
      <c r="S1013" s="229"/>
      <c r="T1013" s="208"/>
      <c r="U1013" s="208"/>
      <c r="V1013" s="231"/>
      <c r="W1013" s="231"/>
      <c r="X1013" s="231"/>
      <c r="Y1013" s="231"/>
      <c r="Z1013" s="231"/>
      <c r="AA1013" s="231"/>
      <c r="AB1013" s="231"/>
      <c r="AC1013" s="231"/>
      <c r="AD1013" s="208"/>
      <c r="AE1013" s="231"/>
      <c r="AF1013" s="208"/>
      <c r="AG1013" s="231"/>
      <c r="AH1013" s="231"/>
      <c r="AI1013" s="231"/>
      <c r="AJ1013" s="208"/>
    </row>
    <row r="1014" spans="2:36" s="66" customFormat="1" ht="40" customHeight="1" x14ac:dyDescent="0.35">
      <c r="B1014" s="177"/>
      <c r="C1014" s="177"/>
      <c r="D1014" s="177"/>
      <c r="E1014" s="194"/>
      <c r="F1014" s="194"/>
      <c r="G1014" s="194"/>
      <c r="H1014" s="172"/>
      <c r="I1014" s="172"/>
      <c r="J1014" s="12" t="s">
        <v>120</v>
      </c>
      <c r="K1014" s="8" t="s">
        <v>121</v>
      </c>
      <c r="L1014" s="8" t="s">
        <v>119</v>
      </c>
      <c r="M1014" s="55">
        <v>2</v>
      </c>
      <c r="N1014" s="211"/>
      <c r="O1014" s="215"/>
      <c r="P1014" s="172"/>
      <c r="Q1014" s="172"/>
      <c r="R1014" s="179"/>
      <c r="S1014" s="179"/>
      <c r="T1014" s="181"/>
      <c r="U1014" s="181"/>
      <c r="V1014" s="184"/>
      <c r="W1014" s="184"/>
      <c r="X1014" s="184"/>
      <c r="Y1014" s="184"/>
      <c r="Z1014" s="184"/>
      <c r="AA1014" s="184"/>
      <c r="AB1014" s="184"/>
      <c r="AC1014" s="184"/>
      <c r="AD1014" s="181"/>
      <c r="AE1014" s="184"/>
      <c r="AF1014" s="181"/>
      <c r="AG1014" s="184"/>
      <c r="AH1014" s="184"/>
      <c r="AI1014" s="184"/>
      <c r="AJ1014" s="181"/>
    </row>
    <row r="1015" spans="2:36" s="66" customFormat="1" ht="69" customHeight="1" x14ac:dyDescent="0.35">
      <c r="B1015" s="177" t="s">
        <v>852</v>
      </c>
      <c r="C1015" s="177" t="s">
        <v>853</v>
      </c>
      <c r="D1015" s="177" t="s">
        <v>66</v>
      </c>
      <c r="E1015" s="174" t="s">
        <v>67</v>
      </c>
      <c r="F1015" s="174" t="s">
        <v>854</v>
      </c>
      <c r="G1015" s="174" t="s">
        <v>147</v>
      </c>
      <c r="H1015" s="170" t="s">
        <v>70</v>
      </c>
      <c r="I1015" s="170" t="s">
        <v>98</v>
      </c>
      <c r="J1015" s="12" t="s">
        <v>111</v>
      </c>
      <c r="K1015" s="8" t="s">
        <v>112</v>
      </c>
      <c r="L1015" s="8" t="s">
        <v>85</v>
      </c>
      <c r="M1015" s="55">
        <v>3</v>
      </c>
      <c r="N1015" s="209" t="s">
        <v>108</v>
      </c>
      <c r="O1015" s="214" t="s">
        <v>529</v>
      </c>
      <c r="P1015" s="170" t="s">
        <v>75</v>
      </c>
      <c r="Q1015" s="170" t="s">
        <v>76</v>
      </c>
      <c r="R1015" s="228" t="s">
        <v>77</v>
      </c>
      <c r="S1015" s="228" t="s">
        <v>109</v>
      </c>
      <c r="T1015" s="207">
        <f>+V1015+Y1015</f>
        <v>85600</v>
      </c>
      <c r="U1015" s="207">
        <f>+T1015/3</f>
        <v>28533.333333333332</v>
      </c>
      <c r="V1015" s="212">
        <v>42800</v>
      </c>
      <c r="W1015" s="212" t="s">
        <v>98</v>
      </c>
      <c r="X1015" s="212" t="s">
        <v>98</v>
      </c>
      <c r="Y1015" s="212">
        <v>42800</v>
      </c>
      <c r="Z1015" s="212" t="s">
        <v>98</v>
      </c>
      <c r="AA1015" s="212" t="s">
        <v>98</v>
      </c>
      <c r="AB1015" s="212">
        <v>6940.55</v>
      </c>
      <c r="AC1015" s="212" t="s">
        <v>149</v>
      </c>
      <c r="AD1015" s="207">
        <f>+V1015+Y1015</f>
        <v>85600</v>
      </c>
      <c r="AE1015" s="212" t="s">
        <v>98</v>
      </c>
      <c r="AF1015" s="207" t="s">
        <v>98</v>
      </c>
      <c r="AG1015" s="212" t="s">
        <v>33</v>
      </c>
      <c r="AH1015" s="212" t="s">
        <v>538</v>
      </c>
      <c r="AI1015" s="212" t="s">
        <v>856</v>
      </c>
      <c r="AJ1015" s="207"/>
    </row>
    <row r="1016" spans="2:36" s="66" customFormat="1" ht="53.5" customHeight="1" x14ac:dyDescent="0.35">
      <c r="B1016" s="177"/>
      <c r="C1016" s="177"/>
      <c r="D1016" s="177"/>
      <c r="E1016" s="194"/>
      <c r="F1016" s="194"/>
      <c r="G1016" s="194"/>
      <c r="H1016" s="172"/>
      <c r="I1016" s="172"/>
      <c r="J1016" s="12" t="s">
        <v>127</v>
      </c>
      <c r="K1016" s="8" t="s">
        <v>128</v>
      </c>
      <c r="L1016" s="8" t="s">
        <v>85</v>
      </c>
      <c r="M1016" s="55">
        <v>15</v>
      </c>
      <c r="N1016" s="211"/>
      <c r="O1016" s="215"/>
      <c r="P1016" s="172"/>
      <c r="Q1016" s="172"/>
      <c r="R1016" s="179"/>
      <c r="S1016" s="179"/>
      <c r="T1016" s="181"/>
      <c r="U1016" s="181"/>
      <c r="V1016" s="184"/>
      <c r="W1016" s="184"/>
      <c r="X1016" s="184"/>
      <c r="Y1016" s="184"/>
      <c r="Z1016" s="184"/>
      <c r="AA1016" s="184"/>
      <c r="AB1016" s="184"/>
      <c r="AC1016" s="184"/>
      <c r="AD1016" s="181"/>
      <c r="AE1016" s="184"/>
      <c r="AF1016" s="181"/>
      <c r="AG1016" s="184"/>
      <c r="AH1016" s="184"/>
      <c r="AI1016" s="184"/>
      <c r="AJ1016" s="181"/>
    </row>
    <row r="1017" spans="2:36" s="66" customFormat="1" ht="91" x14ac:dyDescent="0.35">
      <c r="B1017" s="170" t="s">
        <v>913</v>
      </c>
      <c r="C1017" s="175" t="s">
        <v>920</v>
      </c>
      <c r="D1017" s="170" t="s">
        <v>66</v>
      </c>
      <c r="E1017" s="174" t="s">
        <v>67</v>
      </c>
      <c r="F1017" s="176" t="s">
        <v>134</v>
      </c>
      <c r="G1017" s="176" t="s">
        <v>147</v>
      </c>
      <c r="H1017" s="170" t="s">
        <v>70</v>
      </c>
      <c r="I1017" s="177" t="s">
        <v>79</v>
      </c>
      <c r="J1017" s="52" t="s">
        <v>215</v>
      </c>
      <c r="K1017" s="23" t="s">
        <v>107</v>
      </c>
      <c r="L1017" s="23" t="s">
        <v>86</v>
      </c>
      <c r="M1017" s="55">
        <v>40</v>
      </c>
      <c r="N1017" s="173" t="s">
        <v>681</v>
      </c>
      <c r="O1017" s="173" t="s">
        <v>914</v>
      </c>
      <c r="P1017" s="172" t="s">
        <v>75</v>
      </c>
      <c r="Q1017" s="172" t="s">
        <v>76</v>
      </c>
      <c r="R1017" s="179" t="s">
        <v>77</v>
      </c>
      <c r="S1017" s="179" t="s">
        <v>109</v>
      </c>
      <c r="T1017" s="181">
        <f>Y1017+V1017</f>
        <v>256800</v>
      </c>
      <c r="U1017" s="181">
        <f>+T1017/M1018</f>
        <v>64200</v>
      </c>
      <c r="V1017" s="195">
        <v>218280</v>
      </c>
      <c r="W1017" s="184" t="s">
        <v>98</v>
      </c>
      <c r="X1017" s="184" t="s">
        <v>79</v>
      </c>
      <c r="Y1017" s="195">
        <v>38520</v>
      </c>
      <c r="Z1017" s="184" t="s">
        <v>98</v>
      </c>
      <c r="AA1017" s="184" t="s">
        <v>79</v>
      </c>
      <c r="AB1017" s="183">
        <v>94980.81</v>
      </c>
      <c r="AC1017" s="186" t="s">
        <v>149</v>
      </c>
      <c r="AD1017" s="188" t="s">
        <v>98</v>
      </c>
      <c r="AE1017" s="189">
        <f>+V1017+Y1017</f>
        <v>256800</v>
      </c>
      <c r="AF1017" s="172" t="s">
        <v>79</v>
      </c>
      <c r="AG1017" s="186" t="s">
        <v>33</v>
      </c>
      <c r="AH1017" s="191" t="s">
        <v>915</v>
      </c>
      <c r="AI1017" s="191" t="s">
        <v>165</v>
      </c>
      <c r="AJ1017" s="181"/>
    </row>
    <row r="1018" spans="2:36" s="66" customFormat="1" ht="65.5" customHeight="1" x14ac:dyDescent="0.35">
      <c r="B1018" s="171"/>
      <c r="C1018" s="175"/>
      <c r="D1018" s="171"/>
      <c r="E1018" s="175"/>
      <c r="F1018" s="176"/>
      <c r="G1018" s="176"/>
      <c r="H1018" s="171"/>
      <c r="I1018" s="177"/>
      <c r="J1018" s="12" t="s">
        <v>111</v>
      </c>
      <c r="K1018" s="8" t="s">
        <v>112</v>
      </c>
      <c r="L1018" s="8" t="s">
        <v>85</v>
      </c>
      <c r="M1018" s="55">
        <v>4</v>
      </c>
      <c r="N1018" s="178"/>
      <c r="O1018" s="173"/>
      <c r="P1018" s="177"/>
      <c r="Q1018" s="177"/>
      <c r="R1018" s="180"/>
      <c r="S1018" s="180"/>
      <c r="T1018" s="182"/>
      <c r="U1018" s="182"/>
      <c r="V1018" s="196"/>
      <c r="W1018" s="185"/>
      <c r="X1018" s="185"/>
      <c r="Y1018" s="196"/>
      <c r="Z1018" s="185"/>
      <c r="AA1018" s="185"/>
      <c r="AB1018" s="183"/>
      <c r="AC1018" s="187"/>
      <c r="AD1018" s="188"/>
      <c r="AE1018" s="190"/>
      <c r="AF1018" s="177"/>
      <c r="AG1018" s="187"/>
      <c r="AH1018" s="191"/>
      <c r="AI1018" s="191"/>
      <c r="AJ1018" s="182"/>
    </row>
    <row r="1019" spans="2:36" s="66" customFormat="1" ht="48.65" customHeight="1" x14ac:dyDescent="0.35">
      <c r="B1019" s="172"/>
      <c r="C1019" s="194"/>
      <c r="D1019" s="171"/>
      <c r="E1019" s="175"/>
      <c r="F1019" s="176"/>
      <c r="G1019" s="176"/>
      <c r="H1019" s="172"/>
      <c r="I1019" s="177"/>
      <c r="J1019" s="12" t="s">
        <v>127</v>
      </c>
      <c r="K1019" s="8" t="s">
        <v>128</v>
      </c>
      <c r="L1019" s="8" t="s">
        <v>85</v>
      </c>
      <c r="M1019" s="55">
        <v>120</v>
      </c>
      <c r="N1019" s="178"/>
      <c r="O1019" s="173"/>
      <c r="P1019" s="177"/>
      <c r="Q1019" s="177"/>
      <c r="R1019" s="180"/>
      <c r="S1019" s="180"/>
      <c r="T1019" s="182"/>
      <c r="U1019" s="182"/>
      <c r="V1019" s="197"/>
      <c r="W1019" s="185"/>
      <c r="X1019" s="185"/>
      <c r="Y1019" s="197"/>
      <c r="Z1019" s="185"/>
      <c r="AA1019" s="185"/>
      <c r="AB1019" s="183"/>
      <c r="AC1019" s="187"/>
      <c r="AD1019" s="189"/>
      <c r="AE1019" s="190"/>
      <c r="AF1019" s="177"/>
      <c r="AG1019" s="187"/>
      <c r="AH1019" s="191"/>
      <c r="AI1019" s="191"/>
      <c r="AJ1019" s="182"/>
    </row>
    <row r="1020" spans="2:36" s="66" customFormat="1" ht="133.5" customHeight="1" x14ac:dyDescent="0.35">
      <c r="B1020" s="217" t="s">
        <v>1070</v>
      </c>
      <c r="C1020" s="283" t="s">
        <v>919</v>
      </c>
      <c r="D1020" s="217" t="s">
        <v>66</v>
      </c>
      <c r="E1020" s="325" t="s">
        <v>67</v>
      </c>
      <c r="F1020" s="283" t="s">
        <v>134</v>
      </c>
      <c r="G1020" s="283" t="s">
        <v>147</v>
      </c>
      <c r="H1020" s="217" t="s">
        <v>70</v>
      </c>
      <c r="I1020" s="245" t="s">
        <v>79</v>
      </c>
      <c r="J1020" s="152" t="s">
        <v>215</v>
      </c>
      <c r="K1020" s="59" t="s">
        <v>107</v>
      </c>
      <c r="L1020" s="59" t="s">
        <v>86</v>
      </c>
      <c r="M1020" s="153">
        <v>40</v>
      </c>
      <c r="N1020" s="312" t="s">
        <v>681</v>
      </c>
      <c r="O1020" s="312" t="s">
        <v>914</v>
      </c>
      <c r="P1020" s="219" t="s">
        <v>75</v>
      </c>
      <c r="Q1020" s="219" t="s">
        <v>76</v>
      </c>
      <c r="R1020" s="324" t="s">
        <v>77</v>
      </c>
      <c r="S1020" s="324" t="s">
        <v>109</v>
      </c>
      <c r="T1020" s="317">
        <f>Y1020+V1020</f>
        <v>42800</v>
      </c>
      <c r="U1020" s="317">
        <f>+T1020/M1021</f>
        <v>42800</v>
      </c>
      <c r="V1020" s="323">
        <v>36380</v>
      </c>
      <c r="W1020" s="374" t="s">
        <v>98</v>
      </c>
      <c r="X1020" s="374" t="s">
        <v>79</v>
      </c>
      <c r="Y1020" s="323">
        <v>6420</v>
      </c>
      <c r="Z1020" s="374" t="s">
        <v>98</v>
      </c>
      <c r="AA1020" s="374" t="s">
        <v>79</v>
      </c>
      <c r="AB1020" s="323">
        <v>15830.14</v>
      </c>
      <c r="AC1020" s="244" t="s">
        <v>149</v>
      </c>
      <c r="AD1020" s="391" t="s">
        <v>98</v>
      </c>
      <c r="AE1020" s="392">
        <f>+V1020+Y1020</f>
        <v>42800</v>
      </c>
      <c r="AF1020" s="219" t="s">
        <v>79</v>
      </c>
      <c r="AG1020" s="244" t="s">
        <v>33</v>
      </c>
      <c r="AH1020" s="222" t="s">
        <v>180</v>
      </c>
      <c r="AI1020" s="222" t="s">
        <v>165</v>
      </c>
      <c r="AJ1020" s="317"/>
    </row>
    <row r="1021" spans="2:36" s="66" customFormat="1" ht="76.5" customHeight="1" x14ac:dyDescent="0.35">
      <c r="B1021" s="218"/>
      <c r="C1021" s="283"/>
      <c r="D1021" s="218"/>
      <c r="E1021" s="326"/>
      <c r="F1021" s="283"/>
      <c r="G1021" s="283"/>
      <c r="H1021" s="218"/>
      <c r="I1021" s="245"/>
      <c r="J1021" s="21" t="s">
        <v>111</v>
      </c>
      <c r="K1021" s="29" t="s">
        <v>112</v>
      </c>
      <c r="L1021" s="29" t="s">
        <v>85</v>
      </c>
      <c r="M1021" s="153">
        <v>1</v>
      </c>
      <c r="N1021" s="327"/>
      <c r="O1021" s="312"/>
      <c r="P1021" s="245"/>
      <c r="Q1021" s="245"/>
      <c r="R1021" s="284"/>
      <c r="S1021" s="284"/>
      <c r="T1021" s="220"/>
      <c r="U1021" s="220"/>
      <c r="V1021" s="323"/>
      <c r="W1021" s="292"/>
      <c r="X1021" s="292"/>
      <c r="Y1021" s="323"/>
      <c r="Z1021" s="292"/>
      <c r="AA1021" s="292"/>
      <c r="AB1021" s="323"/>
      <c r="AC1021" s="216"/>
      <c r="AD1021" s="391"/>
      <c r="AE1021" s="321"/>
      <c r="AF1021" s="245"/>
      <c r="AG1021" s="216"/>
      <c r="AH1021" s="222"/>
      <c r="AI1021" s="222"/>
      <c r="AJ1021" s="220"/>
    </row>
    <row r="1022" spans="2:36" s="66" customFormat="1" ht="48.65" customHeight="1" x14ac:dyDescent="0.35">
      <c r="B1022" s="219"/>
      <c r="C1022" s="283"/>
      <c r="D1022" s="218"/>
      <c r="E1022" s="326"/>
      <c r="F1022" s="283"/>
      <c r="G1022" s="283"/>
      <c r="H1022" s="219"/>
      <c r="I1022" s="245"/>
      <c r="J1022" s="21" t="s">
        <v>127</v>
      </c>
      <c r="K1022" s="29" t="s">
        <v>128</v>
      </c>
      <c r="L1022" s="29" t="s">
        <v>85</v>
      </c>
      <c r="M1022" s="153">
        <v>20</v>
      </c>
      <c r="N1022" s="327"/>
      <c r="O1022" s="312"/>
      <c r="P1022" s="245"/>
      <c r="Q1022" s="245"/>
      <c r="R1022" s="284"/>
      <c r="S1022" s="284"/>
      <c r="T1022" s="220"/>
      <c r="U1022" s="220"/>
      <c r="V1022" s="323"/>
      <c r="W1022" s="292"/>
      <c r="X1022" s="292"/>
      <c r="Y1022" s="323"/>
      <c r="Z1022" s="292"/>
      <c r="AA1022" s="292"/>
      <c r="AB1022" s="323"/>
      <c r="AC1022" s="216"/>
      <c r="AD1022" s="392"/>
      <c r="AE1022" s="321"/>
      <c r="AF1022" s="245"/>
      <c r="AG1022" s="216"/>
      <c r="AH1022" s="222"/>
      <c r="AI1022" s="222"/>
      <c r="AJ1022" s="220"/>
    </row>
    <row r="1023" spans="2:36" s="66" customFormat="1" ht="91" x14ac:dyDescent="0.35">
      <c r="B1023" s="217" t="s">
        <v>1069</v>
      </c>
      <c r="C1023" s="312" t="s">
        <v>918</v>
      </c>
      <c r="D1023" s="217" t="s">
        <v>66</v>
      </c>
      <c r="E1023" s="325" t="s">
        <v>67</v>
      </c>
      <c r="F1023" s="283" t="s">
        <v>134</v>
      </c>
      <c r="G1023" s="283" t="s">
        <v>147</v>
      </c>
      <c r="H1023" s="217" t="s">
        <v>70</v>
      </c>
      <c r="I1023" s="245" t="s">
        <v>79</v>
      </c>
      <c r="J1023" s="152" t="s">
        <v>215</v>
      </c>
      <c r="K1023" s="59" t="s">
        <v>107</v>
      </c>
      <c r="L1023" s="59" t="s">
        <v>86</v>
      </c>
      <c r="M1023" s="153">
        <v>40</v>
      </c>
      <c r="N1023" s="312" t="s">
        <v>681</v>
      </c>
      <c r="O1023" s="312" t="s">
        <v>914</v>
      </c>
      <c r="P1023" s="219" t="s">
        <v>75</v>
      </c>
      <c r="Q1023" s="219" t="s">
        <v>76</v>
      </c>
      <c r="R1023" s="324" t="s">
        <v>77</v>
      </c>
      <c r="S1023" s="324" t="s">
        <v>109</v>
      </c>
      <c r="T1023" s="317">
        <f>Y1023+V1023</f>
        <v>128400</v>
      </c>
      <c r="U1023" s="317">
        <f>+T1023/M1024</f>
        <v>64200</v>
      </c>
      <c r="V1023" s="323">
        <v>109140</v>
      </c>
      <c r="W1023" s="374" t="s">
        <v>98</v>
      </c>
      <c r="X1023" s="374" t="s">
        <v>79</v>
      </c>
      <c r="Y1023" s="323">
        <v>19260</v>
      </c>
      <c r="Z1023" s="374" t="s">
        <v>98</v>
      </c>
      <c r="AA1023" s="374" t="s">
        <v>79</v>
      </c>
      <c r="AB1023" s="323">
        <v>47490.42</v>
      </c>
      <c r="AC1023" s="244" t="s">
        <v>149</v>
      </c>
      <c r="AD1023" s="391" t="s">
        <v>98</v>
      </c>
      <c r="AE1023" s="392">
        <f>+V1023+Y1023</f>
        <v>128400</v>
      </c>
      <c r="AF1023" s="219" t="s">
        <v>79</v>
      </c>
      <c r="AG1023" s="244" t="s">
        <v>33</v>
      </c>
      <c r="AH1023" s="222" t="s">
        <v>916</v>
      </c>
      <c r="AI1023" s="222" t="s">
        <v>165</v>
      </c>
      <c r="AJ1023" s="317"/>
    </row>
    <row r="1024" spans="2:36" s="66" customFormat="1" ht="52" x14ac:dyDescent="0.35">
      <c r="B1024" s="218"/>
      <c r="C1024" s="312"/>
      <c r="D1024" s="218"/>
      <c r="E1024" s="326"/>
      <c r="F1024" s="283"/>
      <c r="G1024" s="283"/>
      <c r="H1024" s="218"/>
      <c r="I1024" s="245"/>
      <c r="J1024" s="21" t="s">
        <v>111</v>
      </c>
      <c r="K1024" s="29" t="s">
        <v>112</v>
      </c>
      <c r="L1024" s="29" t="s">
        <v>85</v>
      </c>
      <c r="M1024" s="153">
        <v>2</v>
      </c>
      <c r="N1024" s="327"/>
      <c r="O1024" s="312"/>
      <c r="P1024" s="245"/>
      <c r="Q1024" s="245"/>
      <c r="R1024" s="284"/>
      <c r="S1024" s="284"/>
      <c r="T1024" s="220"/>
      <c r="U1024" s="220"/>
      <c r="V1024" s="323"/>
      <c r="W1024" s="292"/>
      <c r="X1024" s="292"/>
      <c r="Y1024" s="323"/>
      <c r="Z1024" s="292"/>
      <c r="AA1024" s="292"/>
      <c r="AB1024" s="323"/>
      <c r="AC1024" s="216"/>
      <c r="AD1024" s="391"/>
      <c r="AE1024" s="321"/>
      <c r="AF1024" s="245"/>
      <c r="AG1024" s="216"/>
      <c r="AH1024" s="222"/>
      <c r="AI1024" s="222"/>
      <c r="AJ1024" s="220"/>
    </row>
    <row r="1025" spans="2:36" s="66" customFormat="1" ht="48.65" customHeight="1" x14ac:dyDescent="0.35">
      <c r="B1025" s="219"/>
      <c r="C1025" s="312"/>
      <c r="D1025" s="218"/>
      <c r="E1025" s="326"/>
      <c r="F1025" s="283"/>
      <c r="G1025" s="283"/>
      <c r="H1025" s="219"/>
      <c r="I1025" s="245"/>
      <c r="J1025" s="21" t="s">
        <v>127</v>
      </c>
      <c r="K1025" s="29" t="s">
        <v>128</v>
      </c>
      <c r="L1025" s="29" t="s">
        <v>85</v>
      </c>
      <c r="M1025" s="153">
        <v>60</v>
      </c>
      <c r="N1025" s="327"/>
      <c r="O1025" s="312"/>
      <c r="P1025" s="245"/>
      <c r="Q1025" s="245"/>
      <c r="R1025" s="284"/>
      <c r="S1025" s="284"/>
      <c r="T1025" s="220"/>
      <c r="U1025" s="220"/>
      <c r="V1025" s="323"/>
      <c r="W1025" s="292"/>
      <c r="X1025" s="292"/>
      <c r="Y1025" s="323"/>
      <c r="Z1025" s="292"/>
      <c r="AA1025" s="292"/>
      <c r="AB1025" s="323"/>
      <c r="AC1025" s="216"/>
      <c r="AD1025" s="392"/>
      <c r="AE1025" s="321"/>
      <c r="AF1025" s="245"/>
      <c r="AG1025" s="216"/>
      <c r="AH1025" s="222"/>
      <c r="AI1025" s="222"/>
      <c r="AJ1025" s="220"/>
    </row>
    <row r="1026" spans="2:36" s="66" customFormat="1" ht="48.65" customHeight="1" x14ac:dyDescent="0.35">
      <c r="B1026" s="170" t="s">
        <v>912</v>
      </c>
      <c r="C1026" s="173" t="s">
        <v>917</v>
      </c>
      <c r="D1026" s="177" t="s">
        <v>66</v>
      </c>
      <c r="E1026" s="174" t="s">
        <v>67</v>
      </c>
      <c r="F1026" s="176" t="s">
        <v>132</v>
      </c>
      <c r="G1026" s="176" t="s">
        <v>69</v>
      </c>
      <c r="H1026" s="102" t="s">
        <v>70</v>
      </c>
      <c r="I1026" s="177" t="s">
        <v>98</v>
      </c>
      <c r="J1026" s="12" t="s">
        <v>113</v>
      </c>
      <c r="K1026" s="31" t="s">
        <v>114</v>
      </c>
      <c r="L1026" s="8" t="s">
        <v>115</v>
      </c>
      <c r="M1026" s="53">
        <v>1</v>
      </c>
      <c r="N1026" s="173" t="s">
        <v>681</v>
      </c>
      <c r="O1026" s="173" t="s">
        <v>914</v>
      </c>
      <c r="P1026" s="328" t="s">
        <v>75</v>
      </c>
      <c r="Q1026" s="328" t="s">
        <v>76</v>
      </c>
      <c r="R1026" s="328" t="s">
        <v>77</v>
      </c>
      <c r="S1026" s="180" t="s">
        <v>109</v>
      </c>
      <c r="T1026" s="182">
        <f t="shared" ref="T1026" si="14">V1026+Y1026</f>
        <v>75970</v>
      </c>
      <c r="U1026" s="182">
        <f>+T1026/M1027</f>
        <v>75970</v>
      </c>
      <c r="V1026" s="502">
        <v>64574.5</v>
      </c>
      <c r="W1026" s="185" t="s">
        <v>98</v>
      </c>
      <c r="X1026" s="185" t="s">
        <v>98</v>
      </c>
      <c r="Y1026" s="502">
        <v>11395.5</v>
      </c>
      <c r="Z1026" s="185" t="s">
        <v>98</v>
      </c>
      <c r="AA1026" s="185" t="s">
        <v>98</v>
      </c>
      <c r="AB1026" s="502">
        <v>28098.49</v>
      </c>
      <c r="AC1026" s="187" t="s">
        <v>80</v>
      </c>
      <c r="AD1026" s="274" t="s">
        <v>98</v>
      </c>
      <c r="AE1026" s="185">
        <f>+V1026+Y1026</f>
        <v>75970</v>
      </c>
      <c r="AF1026" s="182" t="s">
        <v>98</v>
      </c>
      <c r="AG1026" s="185" t="s">
        <v>33</v>
      </c>
      <c r="AH1026" s="191" t="s">
        <v>371</v>
      </c>
      <c r="AI1026" s="191" t="s">
        <v>256</v>
      </c>
      <c r="AJ1026" s="207"/>
    </row>
    <row r="1027" spans="2:36" s="66" customFormat="1" ht="52" x14ac:dyDescent="0.35">
      <c r="B1027" s="171"/>
      <c r="C1027" s="173"/>
      <c r="D1027" s="177"/>
      <c r="E1027" s="175"/>
      <c r="F1027" s="176"/>
      <c r="G1027" s="176"/>
      <c r="H1027" s="32"/>
      <c r="I1027" s="177"/>
      <c r="J1027" s="12" t="s">
        <v>116</v>
      </c>
      <c r="K1027" s="31" t="s">
        <v>117</v>
      </c>
      <c r="L1027" s="8" t="s">
        <v>85</v>
      </c>
      <c r="M1027" s="53">
        <v>1</v>
      </c>
      <c r="N1027" s="173"/>
      <c r="O1027" s="173"/>
      <c r="P1027" s="329"/>
      <c r="Q1027" s="329"/>
      <c r="R1027" s="329"/>
      <c r="S1027" s="180"/>
      <c r="T1027" s="182"/>
      <c r="U1027" s="182"/>
      <c r="V1027" s="502"/>
      <c r="W1027" s="185"/>
      <c r="X1027" s="185"/>
      <c r="Y1027" s="502"/>
      <c r="Z1027" s="185"/>
      <c r="AA1027" s="185"/>
      <c r="AB1027" s="502"/>
      <c r="AC1027" s="187"/>
      <c r="AD1027" s="188"/>
      <c r="AE1027" s="185"/>
      <c r="AF1027" s="182"/>
      <c r="AG1027" s="185"/>
      <c r="AH1027" s="191"/>
      <c r="AI1027" s="191"/>
      <c r="AJ1027" s="208"/>
    </row>
    <row r="1028" spans="2:36" s="66" customFormat="1" ht="39" x14ac:dyDescent="0.35">
      <c r="B1028" s="171"/>
      <c r="C1028" s="173"/>
      <c r="D1028" s="177"/>
      <c r="E1028" s="175"/>
      <c r="F1028" s="176"/>
      <c r="G1028" s="176"/>
      <c r="H1028" s="32"/>
      <c r="I1028" s="177"/>
      <c r="J1028" s="12" t="s">
        <v>216</v>
      </c>
      <c r="K1028" s="31" t="s">
        <v>118</v>
      </c>
      <c r="L1028" s="8" t="s">
        <v>119</v>
      </c>
      <c r="M1028" s="53">
        <v>1</v>
      </c>
      <c r="N1028" s="173"/>
      <c r="O1028" s="173"/>
      <c r="P1028" s="329"/>
      <c r="Q1028" s="329"/>
      <c r="R1028" s="329"/>
      <c r="S1028" s="180"/>
      <c r="T1028" s="182"/>
      <c r="U1028" s="182"/>
      <c r="V1028" s="502"/>
      <c r="W1028" s="185"/>
      <c r="X1028" s="185"/>
      <c r="Y1028" s="502"/>
      <c r="Z1028" s="185"/>
      <c r="AA1028" s="185"/>
      <c r="AB1028" s="502"/>
      <c r="AC1028" s="187"/>
      <c r="AD1028" s="188"/>
      <c r="AE1028" s="185"/>
      <c r="AF1028" s="182"/>
      <c r="AG1028" s="185"/>
      <c r="AH1028" s="191"/>
      <c r="AI1028" s="191"/>
      <c r="AJ1028" s="208"/>
    </row>
    <row r="1029" spans="2:36" s="66" customFormat="1" ht="48.65" customHeight="1" x14ac:dyDescent="0.35">
      <c r="B1029" s="172"/>
      <c r="C1029" s="173"/>
      <c r="D1029" s="177"/>
      <c r="E1029" s="194"/>
      <c r="F1029" s="176"/>
      <c r="G1029" s="176"/>
      <c r="H1029" s="103"/>
      <c r="I1029" s="177"/>
      <c r="J1029" s="12" t="s">
        <v>120</v>
      </c>
      <c r="K1029" s="31" t="s">
        <v>121</v>
      </c>
      <c r="L1029" s="8" t="s">
        <v>119</v>
      </c>
      <c r="M1029" s="53">
        <v>1</v>
      </c>
      <c r="N1029" s="178"/>
      <c r="O1029" s="178"/>
      <c r="P1029" s="330"/>
      <c r="Q1029" s="330"/>
      <c r="R1029" s="330"/>
      <c r="S1029" s="180"/>
      <c r="T1029" s="182"/>
      <c r="U1029" s="182"/>
      <c r="V1029" s="502"/>
      <c r="W1029" s="185"/>
      <c r="X1029" s="185"/>
      <c r="Y1029" s="502"/>
      <c r="Z1029" s="185"/>
      <c r="AA1029" s="185"/>
      <c r="AB1029" s="502"/>
      <c r="AC1029" s="187"/>
      <c r="AD1029" s="189"/>
      <c r="AE1029" s="185"/>
      <c r="AF1029" s="182"/>
      <c r="AG1029" s="185"/>
      <c r="AH1029" s="191"/>
      <c r="AI1029" s="191"/>
      <c r="AJ1029" s="181"/>
    </row>
    <row r="1030" spans="2:36" s="66" customFormat="1" ht="91" x14ac:dyDescent="0.35">
      <c r="B1030" s="170" t="s">
        <v>1066</v>
      </c>
      <c r="C1030" s="174" t="s">
        <v>920</v>
      </c>
      <c r="D1030" s="170" t="s">
        <v>66</v>
      </c>
      <c r="E1030" s="174" t="s">
        <v>67</v>
      </c>
      <c r="F1030" s="176" t="s">
        <v>134</v>
      </c>
      <c r="G1030" s="176" t="s">
        <v>147</v>
      </c>
      <c r="H1030" s="170" t="s">
        <v>70</v>
      </c>
      <c r="I1030" s="177" t="s">
        <v>79</v>
      </c>
      <c r="J1030" s="12" t="s">
        <v>215</v>
      </c>
      <c r="K1030" s="8" t="s">
        <v>107</v>
      </c>
      <c r="L1030" s="8" t="s">
        <v>86</v>
      </c>
      <c r="M1030" s="53">
        <v>40</v>
      </c>
      <c r="N1030" s="173" t="s">
        <v>681</v>
      </c>
      <c r="O1030" s="173" t="s">
        <v>914</v>
      </c>
      <c r="P1030" s="177" t="s">
        <v>75</v>
      </c>
      <c r="Q1030" s="177" t="s">
        <v>76</v>
      </c>
      <c r="R1030" s="180" t="s">
        <v>77</v>
      </c>
      <c r="S1030" s="180" t="s">
        <v>109</v>
      </c>
      <c r="T1030" s="182">
        <f>Y1030+V1030</f>
        <v>193470.66999999998</v>
      </c>
      <c r="U1030" s="182">
        <f>+T1030/M1031</f>
        <v>64490.223333333328</v>
      </c>
      <c r="V1030" s="195">
        <v>164455.01999999999</v>
      </c>
      <c r="W1030" s="185" t="s">
        <v>98</v>
      </c>
      <c r="X1030" s="185" t="s">
        <v>79</v>
      </c>
      <c r="Y1030" s="195">
        <v>29015.65</v>
      </c>
      <c r="Z1030" s="185" t="s">
        <v>98</v>
      </c>
      <c r="AA1030" s="185" t="s">
        <v>79</v>
      </c>
      <c r="AB1030" s="183">
        <v>71545.429999999993</v>
      </c>
      <c r="AC1030" s="187" t="s">
        <v>149</v>
      </c>
      <c r="AD1030" s="274" t="s">
        <v>98</v>
      </c>
      <c r="AE1030" s="190">
        <f>+V1030+Y1030</f>
        <v>193470.66999999998</v>
      </c>
      <c r="AF1030" s="177" t="s">
        <v>79</v>
      </c>
      <c r="AG1030" s="187" t="s">
        <v>33</v>
      </c>
      <c r="AH1030" s="191" t="s">
        <v>183</v>
      </c>
      <c r="AI1030" s="191" t="s">
        <v>307</v>
      </c>
      <c r="AJ1030" s="182"/>
    </row>
    <row r="1031" spans="2:36" s="66" customFormat="1" ht="65.5" customHeight="1" x14ac:dyDescent="0.35">
      <c r="B1031" s="171"/>
      <c r="C1031" s="175"/>
      <c r="D1031" s="171"/>
      <c r="E1031" s="175"/>
      <c r="F1031" s="176"/>
      <c r="G1031" s="176"/>
      <c r="H1031" s="171"/>
      <c r="I1031" s="177"/>
      <c r="J1031" s="12" t="s">
        <v>111</v>
      </c>
      <c r="K1031" s="8" t="s">
        <v>112</v>
      </c>
      <c r="L1031" s="8" t="s">
        <v>85</v>
      </c>
      <c r="M1031" s="55">
        <v>3</v>
      </c>
      <c r="N1031" s="178"/>
      <c r="O1031" s="173"/>
      <c r="P1031" s="177"/>
      <c r="Q1031" s="177"/>
      <c r="R1031" s="180"/>
      <c r="S1031" s="180"/>
      <c r="T1031" s="182"/>
      <c r="U1031" s="182"/>
      <c r="V1031" s="196"/>
      <c r="W1031" s="185"/>
      <c r="X1031" s="185"/>
      <c r="Y1031" s="196"/>
      <c r="Z1031" s="185"/>
      <c r="AA1031" s="185"/>
      <c r="AB1031" s="183"/>
      <c r="AC1031" s="187"/>
      <c r="AD1031" s="188"/>
      <c r="AE1031" s="190"/>
      <c r="AF1031" s="177"/>
      <c r="AG1031" s="187"/>
      <c r="AH1031" s="191"/>
      <c r="AI1031" s="191"/>
      <c r="AJ1031" s="182"/>
    </row>
    <row r="1032" spans="2:36" s="66" customFormat="1" ht="48.65" customHeight="1" x14ac:dyDescent="0.35">
      <c r="B1032" s="172"/>
      <c r="C1032" s="194"/>
      <c r="D1032" s="172"/>
      <c r="E1032" s="194"/>
      <c r="F1032" s="176"/>
      <c r="G1032" s="176"/>
      <c r="H1032" s="172"/>
      <c r="I1032" s="177"/>
      <c r="J1032" s="12" t="s">
        <v>127</v>
      </c>
      <c r="K1032" s="8" t="s">
        <v>128</v>
      </c>
      <c r="L1032" s="8" t="s">
        <v>85</v>
      </c>
      <c r="M1032" s="55">
        <v>80</v>
      </c>
      <c r="N1032" s="178"/>
      <c r="O1032" s="173"/>
      <c r="P1032" s="177"/>
      <c r="Q1032" s="177"/>
      <c r="R1032" s="180"/>
      <c r="S1032" s="180"/>
      <c r="T1032" s="182"/>
      <c r="U1032" s="182"/>
      <c r="V1032" s="197"/>
      <c r="W1032" s="185"/>
      <c r="X1032" s="185"/>
      <c r="Y1032" s="197"/>
      <c r="Z1032" s="185"/>
      <c r="AA1032" s="185"/>
      <c r="AB1032" s="183"/>
      <c r="AC1032" s="187"/>
      <c r="AD1032" s="189"/>
      <c r="AE1032" s="190"/>
      <c r="AF1032" s="177"/>
      <c r="AG1032" s="187"/>
      <c r="AH1032" s="191"/>
      <c r="AI1032" s="191"/>
      <c r="AJ1032" s="182"/>
    </row>
    <row r="1033" spans="2:36" s="66" customFormat="1" ht="133.5" customHeight="1" x14ac:dyDescent="0.35">
      <c r="B1033" s="170" t="s">
        <v>1067</v>
      </c>
      <c r="C1033" s="176" t="s">
        <v>919</v>
      </c>
      <c r="D1033" s="170" t="s">
        <v>66</v>
      </c>
      <c r="E1033" s="174" t="s">
        <v>67</v>
      </c>
      <c r="F1033" s="176" t="s">
        <v>134</v>
      </c>
      <c r="G1033" s="176" t="s">
        <v>147</v>
      </c>
      <c r="H1033" s="170" t="s">
        <v>70</v>
      </c>
      <c r="I1033" s="177" t="s">
        <v>79</v>
      </c>
      <c r="J1033" s="52" t="s">
        <v>215</v>
      </c>
      <c r="K1033" s="23" t="s">
        <v>107</v>
      </c>
      <c r="L1033" s="23" t="s">
        <v>86</v>
      </c>
      <c r="M1033" s="55">
        <v>40</v>
      </c>
      <c r="N1033" s="173" t="s">
        <v>681</v>
      </c>
      <c r="O1033" s="173" t="s">
        <v>914</v>
      </c>
      <c r="P1033" s="172" t="s">
        <v>75</v>
      </c>
      <c r="Q1033" s="172" t="s">
        <v>76</v>
      </c>
      <c r="R1033" s="179" t="s">
        <v>77</v>
      </c>
      <c r="S1033" s="179" t="s">
        <v>109</v>
      </c>
      <c r="T1033" s="181">
        <f>Y1033+V1033</f>
        <v>42800</v>
      </c>
      <c r="U1033" s="181">
        <f>+T1033/M1034</f>
        <v>42800</v>
      </c>
      <c r="V1033" s="183">
        <v>36380</v>
      </c>
      <c r="W1033" s="184" t="s">
        <v>98</v>
      </c>
      <c r="X1033" s="184" t="s">
        <v>79</v>
      </c>
      <c r="Y1033" s="183">
        <v>6420</v>
      </c>
      <c r="Z1033" s="184" t="s">
        <v>98</v>
      </c>
      <c r="AA1033" s="184" t="s">
        <v>79</v>
      </c>
      <c r="AB1033" s="183">
        <v>15830.14</v>
      </c>
      <c r="AC1033" s="186" t="s">
        <v>149</v>
      </c>
      <c r="AD1033" s="188" t="s">
        <v>98</v>
      </c>
      <c r="AE1033" s="189">
        <f>+V1033+Y1033</f>
        <v>42800</v>
      </c>
      <c r="AF1033" s="172" t="s">
        <v>79</v>
      </c>
      <c r="AG1033" s="186" t="s">
        <v>33</v>
      </c>
      <c r="AH1033" s="191" t="s">
        <v>256</v>
      </c>
      <c r="AI1033" s="191" t="s">
        <v>257</v>
      </c>
      <c r="AJ1033" s="181"/>
    </row>
    <row r="1034" spans="2:36" s="66" customFormat="1" ht="76.5" customHeight="1" x14ac:dyDescent="0.35">
      <c r="B1034" s="171"/>
      <c r="C1034" s="176"/>
      <c r="D1034" s="171"/>
      <c r="E1034" s="175"/>
      <c r="F1034" s="176"/>
      <c r="G1034" s="176"/>
      <c r="H1034" s="171"/>
      <c r="I1034" s="177"/>
      <c r="J1034" s="12" t="s">
        <v>111</v>
      </c>
      <c r="K1034" s="8" t="s">
        <v>112</v>
      </c>
      <c r="L1034" s="8" t="s">
        <v>85</v>
      </c>
      <c r="M1034" s="55">
        <v>1</v>
      </c>
      <c r="N1034" s="178"/>
      <c r="O1034" s="173"/>
      <c r="P1034" s="177"/>
      <c r="Q1034" s="177"/>
      <c r="R1034" s="180"/>
      <c r="S1034" s="180"/>
      <c r="T1034" s="182"/>
      <c r="U1034" s="182"/>
      <c r="V1034" s="183"/>
      <c r="W1034" s="185"/>
      <c r="X1034" s="185"/>
      <c r="Y1034" s="183"/>
      <c r="Z1034" s="185"/>
      <c r="AA1034" s="185"/>
      <c r="AB1034" s="183"/>
      <c r="AC1034" s="187"/>
      <c r="AD1034" s="188"/>
      <c r="AE1034" s="190"/>
      <c r="AF1034" s="177"/>
      <c r="AG1034" s="187"/>
      <c r="AH1034" s="191"/>
      <c r="AI1034" s="191"/>
      <c r="AJ1034" s="182"/>
    </row>
    <row r="1035" spans="2:36" s="66" customFormat="1" ht="48.65" customHeight="1" x14ac:dyDescent="0.35">
      <c r="B1035" s="172"/>
      <c r="C1035" s="176"/>
      <c r="D1035" s="171"/>
      <c r="E1035" s="175"/>
      <c r="F1035" s="176"/>
      <c r="G1035" s="176"/>
      <c r="H1035" s="172"/>
      <c r="I1035" s="177"/>
      <c r="J1035" s="12" t="s">
        <v>127</v>
      </c>
      <c r="K1035" s="8" t="s">
        <v>128</v>
      </c>
      <c r="L1035" s="8" t="s">
        <v>85</v>
      </c>
      <c r="M1035" s="55">
        <v>20</v>
      </c>
      <c r="N1035" s="178"/>
      <c r="O1035" s="173"/>
      <c r="P1035" s="177"/>
      <c r="Q1035" s="177"/>
      <c r="R1035" s="180"/>
      <c r="S1035" s="180"/>
      <c r="T1035" s="182"/>
      <c r="U1035" s="182"/>
      <c r="V1035" s="183"/>
      <c r="W1035" s="185"/>
      <c r="X1035" s="185"/>
      <c r="Y1035" s="183"/>
      <c r="Z1035" s="185"/>
      <c r="AA1035" s="185"/>
      <c r="AB1035" s="183"/>
      <c r="AC1035" s="187"/>
      <c r="AD1035" s="189"/>
      <c r="AE1035" s="190"/>
      <c r="AF1035" s="177"/>
      <c r="AG1035" s="187"/>
      <c r="AH1035" s="191"/>
      <c r="AI1035" s="191"/>
      <c r="AJ1035" s="182"/>
    </row>
    <row r="1036" spans="2:36" s="66" customFormat="1" ht="91" x14ac:dyDescent="0.35">
      <c r="B1036" s="170" t="s">
        <v>1068</v>
      </c>
      <c r="C1036" s="173" t="s">
        <v>918</v>
      </c>
      <c r="D1036" s="170" t="s">
        <v>66</v>
      </c>
      <c r="E1036" s="174" t="s">
        <v>67</v>
      </c>
      <c r="F1036" s="176" t="s">
        <v>134</v>
      </c>
      <c r="G1036" s="176" t="s">
        <v>147</v>
      </c>
      <c r="H1036" s="170" t="s">
        <v>70</v>
      </c>
      <c r="I1036" s="177" t="s">
        <v>79</v>
      </c>
      <c r="J1036" s="52" t="s">
        <v>215</v>
      </c>
      <c r="K1036" s="23" t="s">
        <v>107</v>
      </c>
      <c r="L1036" s="23" t="s">
        <v>86</v>
      </c>
      <c r="M1036" s="55">
        <v>40</v>
      </c>
      <c r="N1036" s="173" t="s">
        <v>681</v>
      </c>
      <c r="O1036" s="173" t="s">
        <v>914</v>
      </c>
      <c r="P1036" s="172" t="s">
        <v>75</v>
      </c>
      <c r="Q1036" s="172" t="s">
        <v>76</v>
      </c>
      <c r="R1036" s="179" t="s">
        <v>77</v>
      </c>
      <c r="S1036" s="179" t="s">
        <v>109</v>
      </c>
      <c r="T1036" s="181">
        <f>Y1036+V1036</f>
        <v>128400</v>
      </c>
      <c r="U1036" s="181">
        <f>+T1036/M1037</f>
        <v>64200</v>
      </c>
      <c r="V1036" s="183">
        <v>109140</v>
      </c>
      <c r="W1036" s="184" t="s">
        <v>98</v>
      </c>
      <c r="X1036" s="184" t="s">
        <v>79</v>
      </c>
      <c r="Y1036" s="183">
        <v>19260</v>
      </c>
      <c r="Z1036" s="184" t="s">
        <v>98</v>
      </c>
      <c r="AA1036" s="184" t="s">
        <v>79</v>
      </c>
      <c r="AB1036" s="183">
        <v>47490.42</v>
      </c>
      <c r="AC1036" s="186" t="s">
        <v>149</v>
      </c>
      <c r="AD1036" s="188" t="s">
        <v>98</v>
      </c>
      <c r="AE1036" s="189">
        <f>+V1036+Y1036</f>
        <v>128400</v>
      </c>
      <c r="AF1036" s="172" t="s">
        <v>79</v>
      </c>
      <c r="AG1036" s="186" t="s">
        <v>33</v>
      </c>
      <c r="AH1036" s="191" t="s">
        <v>256</v>
      </c>
      <c r="AI1036" s="191" t="s">
        <v>257</v>
      </c>
      <c r="AJ1036" s="181"/>
    </row>
    <row r="1037" spans="2:36" s="66" customFormat="1" ht="52" x14ac:dyDescent="0.35">
      <c r="B1037" s="171"/>
      <c r="C1037" s="173"/>
      <c r="D1037" s="171"/>
      <c r="E1037" s="175"/>
      <c r="F1037" s="176"/>
      <c r="G1037" s="176"/>
      <c r="H1037" s="171"/>
      <c r="I1037" s="177"/>
      <c r="J1037" s="12" t="s">
        <v>111</v>
      </c>
      <c r="K1037" s="8" t="s">
        <v>112</v>
      </c>
      <c r="L1037" s="8" t="s">
        <v>85</v>
      </c>
      <c r="M1037" s="55">
        <v>2</v>
      </c>
      <c r="N1037" s="178"/>
      <c r="O1037" s="173"/>
      <c r="P1037" s="177"/>
      <c r="Q1037" s="177"/>
      <c r="R1037" s="180"/>
      <c r="S1037" s="180"/>
      <c r="T1037" s="182"/>
      <c r="U1037" s="182"/>
      <c r="V1037" s="183"/>
      <c r="W1037" s="185"/>
      <c r="X1037" s="185"/>
      <c r="Y1037" s="183"/>
      <c r="Z1037" s="185"/>
      <c r="AA1037" s="185"/>
      <c r="AB1037" s="183"/>
      <c r="AC1037" s="187"/>
      <c r="AD1037" s="188"/>
      <c r="AE1037" s="190"/>
      <c r="AF1037" s="177"/>
      <c r="AG1037" s="187"/>
      <c r="AH1037" s="191"/>
      <c r="AI1037" s="191"/>
      <c r="AJ1037" s="182"/>
    </row>
    <row r="1038" spans="2:36" s="66" customFormat="1" ht="48.65" customHeight="1" x14ac:dyDescent="0.35">
      <c r="B1038" s="172"/>
      <c r="C1038" s="173"/>
      <c r="D1038" s="171"/>
      <c r="E1038" s="175"/>
      <c r="F1038" s="176"/>
      <c r="G1038" s="176"/>
      <c r="H1038" s="172"/>
      <c r="I1038" s="177"/>
      <c r="J1038" s="12" t="s">
        <v>127</v>
      </c>
      <c r="K1038" s="8" t="s">
        <v>128</v>
      </c>
      <c r="L1038" s="8" t="s">
        <v>85</v>
      </c>
      <c r="M1038" s="55">
        <v>60</v>
      </c>
      <c r="N1038" s="178"/>
      <c r="O1038" s="173"/>
      <c r="P1038" s="177"/>
      <c r="Q1038" s="177"/>
      <c r="R1038" s="180"/>
      <c r="S1038" s="180"/>
      <c r="T1038" s="182"/>
      <c r="U1038" s="182"/>
      <c r="V1038" s="183"/>
      <c r="W1038" s="185"/>
      <c r="X1038" s="185"/>
      <c r="Y1038" s="183"/>
      <c r="Z1038" s="185"/>
      <c r="AA1038" s="185"/>
      <c r="AB1038" s="183"/>
      <c r="AC1038" s="187"/>
      <c r="AD1038" s="189"/>
      <c r="AE1038" s="190"/>
      <c r="AF1038" s="177"/>
      <c r="AG1038" s="187"/>
      <c r="AH1038" s="191"/>
      <c r="AI1038" s="191"/>
      <c r="AJ1038" s="182"/>
    </row>
    <row r="1039" spans="2:36" ht="91" x14ac:dyDescent="0.3">
      <c r="B1039" s="172" t="s">
        <v>665</v>
      </c>
      <c r="C1039" s="172" t="s">
        <v>636</v>
      </c>
      <c r="D1039" s="172" t="s">
        <v>106</v>
      </c>
      <c r="E1039" s="194" t="s">
        <v>67</v>
      </c>
      <c r="F1039" s="194" t="s">
        <v>134</v>
      </c>
      <c r="G1039" s="194" t="s">
        <v>147</v>
      </c>
      <c r="H1039" s="171" t="s">
        <v>70</v>
      </c>
      <c r="I1039" s="172" t="s">
        <v>79</v>
      </c>
      <c r="J1039" s="52" t="s">
        <v>215</v>
      </c>
      <c r="K1039" s="23" t="s">
        <v>107</v>
      </c>
      <c r="L1039" s="23" t="s">
        <v>86</v>
      </c>
      <c r="M1039" s="23">
        <v>40</v>
      </c>
      <c r="N1039" s="186" t="s">
        <v>108</v>
      </c>
      <c r="O1039" s="215" t="s">
        <v>637</v>
      </c>
      <c r="P1039" s="172" t="s">
        <v>75</v>
      </c>
      <c r="Q1039" s="172" t="s">
        <v>76</v>
      </c>
      <c r="R1039" s="179" t="s">
        <v>77</v>
      </c>
      <c r="S1039" s="179" t="s">
        <v>109</v>
      </c>
      <c r="T1039" s="181">
        <f>Y1039+V1039</f>
        <v>343000</v>
      </c>
      <c r="U1039" s="181" t="s">
        <v>98</v>
      </c>
      <c r="V1039" s="184">
        <v>291550</v>
      </c>
      <c r="W1039" s="184" t="s">
        <v>98</v>
      </c>
      <c r="X1039" s="184" t="s">
        <v>79</v>
      </c>
      <c r="Y1039" s="184">
        <v>51450</v>
      </c>
      <c r="Z1039" s="184" t="s">
        <v>98</v>
      </c>
      <c r="AA1039" s="184" t="s">
        <v>79</v>
      </c>
      <c r="AB1039" s="197">
        <v>65333.33</v>
      </c>
      <c r="AC1039" s="186" t="s">
        <v>149</v>
      </c>
      <c r="AD1039" s="188" t="s">
        <v>98</v>
      </c>
      <c r="AE1039" s="189">
        <f>+V1039+Y1039</f>
        <v>343000</v>
      </c>
      <c r="AF1039" s="172" t="s">
        <v>79</v>
      </c>
      <c r="AG1039" s="186" t="s">
        <v>33</v>
      </c>
      <c r="AH1039" s="186" t="s">
        <v>161</v>
      </c>
      <c r="AI1039" s="186" t="s">
        <v>162</v>
      </c>
      <c r="AJ1039" s="181"/>
    </row>
    <row r="1040" spans="2:36" ht="52" x14ac:dyDescent="0.3">
      <c r="B1040" s="177"/>
      <c r="C1040" s="177"/>
      <c r="D1040" s="177"/>
      <c r="E1040" s="176"/>
      <c r="F1040" s="176"/>
      <c r="G1040" s="176"/>
      <c r="H1040" s="171"/>
      <c r="I1040" s="177"/>
      <c r="J1040" s="12" t="s">
        <v>111</v>
      </c>
      <c r="K1040" s="8" t="s">
        <v>112</v>
      </c>
      <c r="L1040" s="8" t="s">
        <v>85</v>
      </c>
      <c r="M1040" s="8">
        <v>1</v>
      </c>
      <c r="N1040" s="187"/>
      <c r="O1040" s="192"/>
      <c r="P1040" s="177"/>
      <c r="Q1040" s="177"/>
      <c r="R1040" s="180"/>
      <c r="S1040" s="180"/>
      <c r="T1040" s="182"/>
      <c r="U1040" s="182"/>
      <c r="V1040" s="185"/>
      <c r="W1040" s="185"/>
      <c r="X1040" s="185"/>
      <c r="Y1040" s="185"/>
      <c r="Z1040" s="185"/>
      <c r="AA1040" s="185"/>
      <c r="AB1040" s="183"/>
      <c r="AC1040" s="187"/>
      <c r="AD1040" s="188"/>
      <c r="AE1040" s="190"/>
      <c r="AF1040" s="177"/>
      <c r="AG1040" s="187"/>
      <c r="AH1040" s="187"/>
      <c r="AI1040" s="187"/>
      <c r="AJ1040" s="182"/>
    </row>
    <row r="1041" spans="2:36" ht="39" x14ac:dyDescent="0.3">
      <c r="B1041" s="177"/>
      <c r="C1041" s="177"/>
      <c r="D1041" s="177"/>
      <c r="E1041" s="176"/>
      <c r="F1041" s="176"/>
      <c r="G1041" s="176"/>
      <c r="H1041" s="172"/>
      <c r="I1041" s="177"/>
      <c r="J1041" s="12" t="s">
        <v>127</v>
      </c>
      <c r="K1041" s="8" t="s">
        <v>128</v>
      </c>
      <c r="L1041" s="8" t="s">
        <v>85</v>
      </c>
      <c r="M1041" s="53">
        <v>250</v>
      </c>
      <c r="N1041" s="187"/>
      <c r="O1041" s="192"/>
      <c r="P1041" s="177"/>
      <c r="Q1041" s="177"/>
      <c r="R1041" s="180"/>
      <c r="S1041" s="180"/>
      <c r="T1041" s="182"/>
      <c r="U1041" s="182"/>
      <c r="V1041" s="185"/>
      <c r="W1041" s="185"/>
      <c r="X1041" s="185"/>
      <c r="Y1041" s="185"/>
      <c r="Z1041" s="185"/>
      <c r="AA1041" s="185"/>
      <c r="AB1041" s="183"/>
      <c r="AC1041" s="187"/>
      <c r="AD1041" s="189"/>
      <c r="AE1041" s="190"/>
      <c r="AF1041" s="177"/>
      <c r="AG1041" s="187"/>
      <c r="AH1041" s="187"/>
      <c r="AI1041" s="187"/>
      <c r="AJ1041" s="182"/>
    </row>
    <row r="1042" spans="2:36" ht="52" x14ac:dyDescent="0.3">
      <c r="B1042" s="177" t="s">
        <v>666</v>
      </c>
      <c r="C1042" s="177" t="s">
        <v>638</v>
      </c>
      <c r="D1042" s="177" t="s">
        <v>106</v>
      </c>
      <c r="E1042" s="176" t="s">
        <v>67</v>
      </c>
      <c r="F1042" s="176" t="s">
        <v>134</v>
      </c>
      <c r="G1042" s="176" t="s">
        <v>147</v>
      </c>
      <c r="H1042" s="170" t="s">
        <v>70</v>
      </c>
      <c r="I1042" s="177" t="s">
        <v>98</v>
      </c>
      <c r="J1042" s="77" t="s">
        <v>111</v>
      </c>
      <c r="K1042" s="17" t="s">
        <v>112</v>
      </c>
      <c r="L1042" s="17" t="s">
        <v>85</v>
      </c>
      <c r="M1042" s="17">
        <v>1</v>
      </c>
      <c r="N1042" s="213" t="s">
        <v>108</v>
      </c>
      <c r="O1042" s="171" t="s">
        <v>637</v>
      </c>
      <c r="P1042" s="177" t="s">
        <v>75</v>
      </c>
      <c r="Q1042" s="177" t="s">
        <v>76</v>
      </c>
      <c r="R1042" s="177" t="s">
        <v>77</v>
      </c>
      <c r="S1042" s="505" t="s">
        <v>109</v>
      </c>
      <c r="T1042" s="208">
        <f t="shared" ref="T1042" si="15">V1042+Y1042</f>
        <v>147000</v>
      </c>
      <c r="U1042" s="208" t="s">
        <v>98</v>
      </c>
      <c r="V1042" s="231">
        <v>124950</v>
      </c>
      <c r="W1042" s="503" t="s">
        <v>98</v>
      </c>
      <c r="X1042" s="185" t="s">
        <v>98</v>
      </c>
      <c r="Y1042" s="231">
        <v>22050</v>
      </c>
      <c r="Z1042" s="231" t="s">
        <v>98</v>
      </c>
      <c r="AA1042" s="231" t="s">
        <v>79</v>
      </c>
      <c r="AB1042" s="231">
        <v>28000</v>
      </c>
      <c r="AC1042" s="223" t="s">
        <v>149</v>
      </c>
      <c r="AD1042" s="274" t="s">
        <v>98</v>
      </c>
      <c r="AE1042" s="188">
        <f>+V1042+Y1042</f>
        <v>147000</v>
      </c>
      <c r="AF1042" s="171" t="s">
        <v>79</v>
      </c>
      <c r="AG1042" s="223" t="s">
        <v>33</v>
      </c>
      <c r="AH1042" s="186" t="s">
        <v>164</v>
      </c>
      <c r="AI1042" s="186" t="s">
        <v>165</v>
      </c>
      <c r="AJ1042" s="182"/>
    </row>
    <row r="1043" spans="2:36" ht="55.5" customHeight="1" x14ac:dyDescent="0.3">
      <c r="B1043" s="177"/>
      <c r="C1043" s="177"/>
      <c r="D1043" s="177"/>
      <c r="E1043" s="176"/>
      <c r="F1043" s="176"/>
      <c r="G1043" s="176"/>
      <c r="H1043" s="172"/>
      <c r="I1043" s="177"/>
      <c r="J1043" s="12" t="s">
        <v>127</v>
      </c>
      <c r="K1043" s="8" t="s">
        <v>128</v>
      </c>
      <c r="L1043" s="8" t="s">
        <v>85</v>
      </c>
      <c r="M1043" s="53">
        <v>104</v>
      </c>
      <c r="N1043" s="186"/>
      <c r="O1043" s="177"/>
      <c r="P1043" s="177"/>
      <c r="Q1043" s="177"/>
      <c r="R1043" s="177"/>
      <c r="S1043" s="506"/>
      <c r="T1043" s="182"/>
      <c r="U1043" s="182"/>
      <c r="V1043" s="185"/>
      <c r="W1043" s="504"/>
      <c r="X1043" s="185"/>
      <c r="Y1043" s="185"/>
      <c r="Z1043" s="185"/>
      <c r="AA1043" s="185"/>
      <c r="AB1043" s="185"/>
      <c r="AC1043" s="187"/>
      <c r="AD1043" s="189"/>
      <c r="AE1043" s="190"/>
      <c r="AF1043" s="177"/>
      <c r="AG1043" s="187"/>
      <c r="AH1043" s="187"/>
      <c r="AI1043" s="187"/>
      <c r="AJ1043" s="182"/>
    </row>
    <row r="1044" spans="2:36" ht="52" x14ac:dyDescent="0.3">
      <c r="B1044" s="177" t="s">
        <v>667</v>
      </c>
      <c r="C1044" s="177" t="s">
        <v>639</v>
      </c>
      <c r="D1044" s="177" t="s">
        <v>106</v>
      </c>
      <c r="E1044" s="176" t="s">
        <v>67</v>
      </c>
      <c r="F1044" s="176" t="s">
        <v>134</v>
      </c>
      <c r="G1044" s="176" t="s">
        <v>147</v>
      </c>
      <c r="H1044" s="170" t="s">
        <v>70</v>
      </c>
      <c r="I1044" s="177" t="s">
        <v>98</v>
      </c>
      <c r="J1044" s="52" t="s">
        <v>111</v>
      </c>
      <c r="K1044" s="23" t="s">
        <v>112</v>
      </c>
      <c r="L1044" s="23" t="s">
        <v>85</v>
      </c>
      <c r="M1044" s="41">
        <v>2</v>
      </c>
      <c r="N1044" s="187" t="s">
        <v>108</v>
      </c>
      <c r="O1044" s="192" t="s">
        <v>637</v>
      </c>
      <c r="P1044" s="177" t="s">
        <v>75</v>
      </c>
      <c r="Q1044" s="177" t="s">
        <v>76</v>
      </c>
      <c r="R1044" s="177" t="s">
        <v>77</v>
      </c>
      <c r="S1044" s="180" t="s">
        <v>109</v>
      </c>
      <c r="T1044" s="182">
        <f t="shared" ref="T1044:T1046" si="16">V1044+Y1044</f>
        <v>72000</v>
      </c>
      <c r="U1044" s="182" t="s">
        <v>98</v>
      </c>
      <c r="V1044" s="185">
        <v>61200</v>
      </c>
      <c r="W1044" s="212" t="s">
        <v>98</v>
      </c>
      <c r="X1044" s="212" t="s">
        <v>98</v>
      </c>
      <c r="Y1044" s="185">
        <v>10800</v>
      </c>
      <c r="Z1044" s="185" t="s">
        <v>98</v>
      </c>
      <c r="AA1044" s="185" t="s">
        <v>79</v>
      </c>
      <c r="AB1044" s="185">
        <v>13714.29</v>
      </c>
      <c r="AC1044" s="187" t="s">
        <v>149</v>
      </c>
      <c r="AD1044" s="274" t="s">
        <v>98</v>
      </c>
      <c r="AE1044" s="190">
        <f>+V1044+Y1044</f>
        <v>72000</v>
      </c>
      <c r="AF1044" s="177" t="s">
        <v>79</v>
      </c>
      <c r="AG1044" s="187" t="s">
        <v>33</v>
      </c>
      <c r="AH1044" s="187" t="s">
        <v>164</v>
      </c>
      <c r="AI1044" s="187" t="s">
        <v>165</v>
      </c>
      <c r="AJ1044" s="182"/>
    </row>
    <row r="1045" spans="2:36" ht="100" customHeight="1" x14ac:dyDescent="0.3">
      <c r="B1045" s="177"/>
      <c r="C1045" s="177"/>
      <c r="D1045" s="177"/>
      <c r="E1045" s="176"/>
      <c r="F1045" s="176"/>
      <c r="G1045" s="176"/>
      <c r="H1045" s="172"/>
      <c r="I1045" s="177"/>
      <c r="J1045" s="12" t="s">
        <v>127</v>
      </c>
      <c r="K1045" s="8" t="s">
        <v>128</v>
      </c>
      <c r="L1045" s="8" t="s">
        <v>85</v>
      </c>
      <c r="M1045" s="104">
        <v>6</v>
      </c>
      <c r="N1045" s="187"/>
      <c r="O1045" s="192"/>
      <c r="P1045" s="177"/>
      <c r="Q1045" s="177"/>
      <c r="R1045" s="177"/>
      <c r="S1045" s="180"/>
      <c r="T1045" s="182"/>
      <c r="U1045" s="182"/>
      <c r="V1045" s="185"/>
      <c r="W1045" s="184"/>
      <c r="X1045" s="184"/>
      <c r="Y1045" s="185"/>
      <c r="Z1045" s="185"/>
      <c r="AA1045" s="185"/>
      <c r="AB1045" s="185"/>
      <c r="AC1045" s="187"/>
      <c r="AD1045" s="189"/>
      <c r="AE1045" s="190"/>
      <c r="AF1045" s="177"/>
      <c r="AG1045" s="187"/>
      <c r="AH1045" s="187"/>
      <c r="AI1045" s="187"/>
      <c r="AJ1045" s="182"/>
    </row>
    <row r="1046" spans="2:36" ht="57" customHeight="1" x14ac:dyDescent="0.3">
      <c r="B1046" s="177" t="s">
        <v>668</v>
      </c>
      <c r="C1046" s="177" t="s">
        <v>640</v>
      </c>
      <c r="D1046" s="177" t="s">
        <v>106</v>
      </c>
      <c r="E1046" s="176" t="s">
        <v>67</v>
      </c>
      <c r="F1046" s="176" t="s">
        <v>132</v>
      </c>
      <c r="G1046" s="176" t="s">
        <v>69</v>
      </c>
      <c r="H1046" s="177" t="s">
        <v>70</v>
      </c>
      <c r="I1046" s="177" t="s">
        <v>98</v>
      </c>
      <c r="J1046" s="12" t="s">
        <v>113</v>
      </c>
      <c r="K1046" s="8" t="s">
        <v>114</v>
      </c>
      <c r="L1046" s="8" t="s">
        <v>115</v>
      </c>
      <c r="M1046" s="8">
        <v>2</v>
      </c>
      <c r="N1046" s="187" t="s">
        <v>108</v>
      </c>
      <c r="O1046" s="192" t="s">
        <v>641</v>
      </c>
      <c r="P1046" s="177" t="s">
        <v>75</v>
      </c>
      <c r="Q1046" s="177" t="s">
        <v>76</v>
      </c>
      <c r="R1046" s="177" t="s">
        <v>77</v>
      </c>
      <c r="S1046" s="180" t="s">
        <v>109</v>
      </c>
      <c r="T1046" s="182">
        <f t="shared" si="16"/>
        <v>138000</v>
      </c>
      <c r="U1046" s="182" t="s">
        <v>98</v>
      </c>
      <c r="V1046" s="185">
        <v>117300</v>
      </c>
      <c r="W1046" s="185" t="s">
        <v>98</v>
      </c>
      <c r="X1046" s="185" t="s">
        <v>98</v>
      </c>
      <c r="Y1046" s="185">
        <v>20700</v>
      </c>
      <c r="Z1046" s="185" t="s">
        <v>98</v>
      </c>
      <c r="AA1046" s="185" t="s">
        <v>98</v>
      </c>
      <c r="AB1046" s="185">
        <v>26285.71</v>
      </c>
      <c r="AC1046" s="187" t="s">
        <v>80</v>
      </c>
      <c r="AD1046" s="190" t="s">
        <v>98</v>
      </c>
      <c r="AE1046" s="185">
        <f>+V1046+Y1046</f>
        <v>138000</v>
      </c>
      <c r="AF1046" s="182" t="s">
        <v>98</v>
      </c>
      <c r="AG1046" s="185" t="s">
        <v>33</v>
      </c>
      <c r="AH1046" s="185" t="s">
        <v>307</v>
      </c>
      <c r="AI1046" s="185" t="s">
        <v>256</v>
      </c>
      <c r="AJ1046" s="182"/>
    </row>
    <row r="1047" spans="2:36" ht="70.5" customHeight="1" x14ac:dyDescent="0.3">
      <c r="B1047" s="177"/>
      <c r="C1047" s="177"/>
      <c r="D1047" s="177"/>
      <c r="E1047" s="176"/>
      <c r="F1047" s="176"/>
      <c r="G1047" s="176"/>
      <c r="H1047" s="177"/>
      <c r="I1047" s="177"/>
      <c r="J1047" s="12" t="s">
        <v>116</v>
      </c>
      <c r="K1047" s="8" t="s">
        <v>117</v>
      </c>
      <c r="L1047" s="8" t="s">
        <v>85</v>
      </c>
      <c r="M1047" s="8">
        <v>2</v>
      </c>
      <c r="N1047" s="187"/>
      <c r="O1047" s="192"/>
      <c r="P1047" s="177"/>
      <c r="Q1047" s="177"/>
      <c r="R1047" s="177"/>
      <c r="S1047" s="180"/>
      <c r="T1047" s="182"/>
      <c r="U1047" s="182"/>
      <c r="V1047" s="185"/>
      <c r="W1047" s="185"/>
      <c r="X1047" s="185"/>
      <c r="Y1047" s="185"/>
      <c r="Z1047" s="185"/>
      <c r="AA1047" s="185"/>
      <c r="AB1047" s="185"/>
      <c r="AC1047" s="187"/>
      <c r="AD1047" s="190"/>
      <c r="AE1047" s="185"/>
      <c r="AF1047" s="182"/>
      <c r="AG1047" s="185"/>
      <c r="AH1047" s="185"/>
      <c r="AI1047" s="185"/>
      <c r="AJ1047" s="182"/>
    </row>
    <row r="1048" spans="2:36" ht="39" x14ac:dyDescent="0.3">
      <c r="B1048" s="177"/>
      <c r="C1048" s="177"/>
      <c r="D1048" s="177"/>
      <c r="E1048" s="176"/>
      <c r="F1048" s="176"/>
      <c r="G1048" s="176"/>
      <c r="H1048" s="177"/>
      <c r="I1048" s="177"/>
      <c r="J1048" s="12" t="s">
        <v>216</v>
      </c>
      <c r="K1048" s="8" t="s">
        <v>118</v>
      </c>
      <c r="L1048" s="8" t="s">
        <v>119</v>
      </c>
      <c r="M1048" s="8">
        <v>2</v>
      </c>
      <c r="N1048" s="187"/>
      <c r="O1048" s="192"/>
      <c r="P1048" s="177"/>
      <c r="Q1048" s="177"/>
      <c r="R1048" s="177"/>
      <c r="S1048" s="180"/>
      <c r="T1048" s="182"/>
      <c r="U1048" s="182"/>
      <c r="V1048" s="185"/>
      <c r="W1048" s="185"/>
      <c r="X1048" s="185"/>
      <c r="Y1048" s="185"/>
      <c r="Z1048" s="185"/>
      <c r="AA1048" s="185"/>
      <c r="AB1048" s="185"/>
      <c r="AC1048" s="187"/>
      <c r="AD1048" s="190"/>
      <c r="AE1048" s="185"/>
      <c r="AF1048" s="182"/>
      <c r="AG1048" s="185"/>
      <c r="AH1048" s="185"/>
      <c r="AI1048" s="185"/>
      <c r="AJ1048" s="182"/>
    </row>
    <row r="1049" spans="2:36" ht="68.5" customHeight="1" x14ac:dyDescent="0.3">
      <c r="B1049" s="177"/>
      <c r="C1049" s="177"/>
      <c r="D1049" s="177"/>
      <c r="E1049" s="176"/>
      <c r="F1049" s="176"/>
      <c r="G1049" s="176"/>
      <c r="H1049" s="177"/>
      <c r="I1049" s="177"/>
      <c r="J1049" s="12" t="s">
        <v>120</v>
      </c>
      <c r="K1049" s="8" t="s">
        <v>121</v>
      </c>
      <c r="L1049" s="8" t="s">
        <v>119</v>
      </c>
      <c r="M1049" s="8">
        <v>2</v>
      </c>
      <c r="N1049" s="187"/>
      <c r="O1049" s="192"/>
      <c r="P1049" s="177"/>
      <c r="Q1049" s="177"/>
      <c r="R1049" s="177"/>
      <c r="S1049" s="180"/>
      <c r="T1049" s="182"/>
      <c r="U1049" s="182"/>
      <c r="V1049" s="185"/>
      <c r="W1049" s="185"/>
      <c r="X1049" s="185"/>
      <c r="Y1049" s="185"/>
      <c r="Z1049" s="185"/>
      <c r="AA1049" s="185"/>
      <c r="AB1049" s="185"/>
      <c r="AC1049" s="187"/>
      <c r="AD1049" s="190"/>
      <c r="AE1049" s="185"/>
      <c r="AF1049" s="182"/>
      <c r="AG1049" s="185"/>
      <c r="AH1049" s="185"/>
      <c r="AI1049" s="185"/>
      <c r="AJ1049" s="182"/>
    </row>
    <row r="1050" spans="2:36" ht="124" customHeight="1" x14ac:dyDescent="0.3">
      <c r="B1050" s="179" t="s">
        <v>963</v>
      </c>
      <c r="C1050" s="215" t="s">
        <v>966</v>
      </c>
      <c r="D1050" s="194" t="s">
        <v>66</v>
      </c>
      <c r="E1050" s="194" t="s">
        <v>67</v>
      </c>
      <c r="F1050" s="194" t="s">
        <v>134</v>
      </c>
      <c r="G1050" s="194" t="s">
        <v>147</v>
      </c>
      <c r="H1050" s="171" t="s">
        <v>70</v>
      </c>
      <c r="I1050" s="172" t="s">
        <v>79</v>
      </c>
      <c r="J1050" s="52" t="s">
        <v>215</v>
      </c>
      <c r="K1050" s="23" t="s">
        <v>107</v>
      </c>
      <c r="L1050" s="23" t="s">
        <v>86</v>
      </c>
      <c r="M1050" s="23">
        <v>40</v>
      </c>
      <c r="N1050" s="186" t="s">
        <v>108</v>
      </c>
      <c r="O1050" s="177" t="s">
        <v>968</v>
      </c>
      <c r="P1050" s="172" t="s">
        <v>75</v>
      </c>
      <c r="Q1050" s="172" t="s">
        <v>76</v>
      </c>
      <c r="R1050" s="179" t="s">
        <v>77</v>
      </c>
      <c r="S1050" s="179" t="s">
        <v>109</v>
      </c>
      <c r="T1050" s="181">
        <f>Y1050+V1050</f>
        <v>419950.5</v>
      </c>
      <c r="U1050" s="181">
        <f>+T1050/M1051</f>
        <v>69991.75</v>
      </c>
      <c r="V1050" s="190">
        <v>356958</v>
      </c>
      <c r="W1050" s="184" t="s">
        <v>98</v>
      </c>
      <c r="X1050" s="184" t="s">
        <v>79</v>
      </c>
      <c r="Y1050" s="190">
        <v>62992.5</v>
      </c>
      <c r="Z1050" s="184" t="s">
        <v>98</v>
      </c>
      <c r="AA1050" s="184" t="s">
        <v>79</v>
      </c>
      <c r="AB1050" s="190">
        <v>104987.65</v>
      </c>
      <c r="AC1050" s="186" t="s">
        <v>149</v>
      </c>
      <c r="AD1050" s="188" t="s">
        <v>98</v>
      </c>
      <c r="AE1050" s="189">
        <f>+V1050+Y1050</f>
        <v>419950.5</v>
      </c>
      <c r="AF1050" s="172" t="s">
        <v>79</v>
      </c>
      <c r="AG1050" s="186" t="s">
        <v>33</v>
      </c>
      <c r="AH1050" s="191" t="s">
        <v>180</v>
      </c>
      <c r="AI1050" s="507" t="s">
        <v>165</v>
      </c>
      <c r="AJ1050" s="181"/>
    </row>
    <row r="1051" spans="2:36" ht="68.5" customHeight="1" x14ac:dyDescent="0.3">
      <c r="B1051" s="180"/>
      <c r="C1051" s="192"/>
      <c r="D1051" s="176"/>
      <c r="E1051" s="176"/>
      <c r="F1051" s="176"/>
      <c r="G1051" s="176"/>
      <c r="H1051" s="171"/>
      <c r="I1051" s="177"/>
      <c r="J1051" s="12" t="s">
        <v>111</v>
      </c>
      <c r="K1051" s="8" t="s">
        <v>112</v>
      </c>
      <c r="L1051" s="8" t="s">
        <v>85</v>
      </c>
      <c r="M1051" s="8">
        <v>6</v>
      </c>
      <c r="N1051" s="187"/>
      <c r="O1051" s="192"/>
      <c r="P1051" s="177"/>
      <c r="Q1051" s="177"/>
      <c r="R1051" s="180"/>
      <c r="S1051" s="180"/>
      <c r="T1051" s="182"/>
      <c r="U1051" s="182"/>
      <c r="V1051" s="247"/>
      <c r="W1051" s="185"/>
      <c r="X1051" s="185"/>
      <c r="Y1051" s="247"/>
      <c r="Z1051" s="185"/>
      <c r="AA1051" s="185"/>
      <c r="AB1051" s="247"/>
      <c r="AC1051" s="187"/>
      <c r="AD1051" s="188"/>
      <c r="AE1051" s="190"/>
      <c r="AF1051" s="177"/>
      <c r="AG1051" s="187"/>
      <c r="AH1051" s="225"/>
      <c r="AI1051" s="226"/>
      <c r="AJ1051" s="182"/>
    </row>
    <row r="1052" spans="2:36" ht="202.5" customHeight="1" x14ac:dyDescent="0.3">
      <c r="B1052" s="180"/>
      <c r="C1052" s="192"/>
      <c r="D1052" s="176"/>
      <c r="E1052" s="176"/>
      <c r="F1052" s="176"/>
      <c r="G1052" s="176"/>
      <c r="H1052" s="172"/>
      <c r="I1052" s="177"/>
      <c r="J1052" s="12" t="s">
        <v>127</v>
      </c>
      <c r="K1052" s="8" t="s">
        <v>128</v>
      </c>
      <c r="L1052" s="8" t="s">
        <v>85</v>
      </c>
      <c r="M1052" s="53">
        <v>180</v>
      </c>
      <c r="N1052" s="187"/>
      <c r="O1052" s="192"/>
      <c r="P1052" s="177"/>
      <c r="Q1052" s="177"/>
      <c r="R1052" s="180"/>
      <c r="S1052" s="180"/>
      <c r="T1052" s="182"/>
      <c r="U1052" s="182"/>
      <c r="V1052" s="247"/>
      <c r="W1052" s="185"/>
      <c r="X1052" s="185"/>
      <c r="Y1052" s="247"/>
      <c r="Z1052" s="185"/>
      <c r="AA1052" s="185"/>
      <c r="AB1052" s="247"/>
      <c r="AC1052" s="187"/>
      <c r="AD1052" s="189"/>
      <c r="AE1052" s="190"/>
      <c r="AF1052" s="177"/>
      <c r="AG1052" s="187"/>
      <c r="AH1052" s="225"/>
      <c r="AI1052" s="226"/>
      <c r="AJ1052" s="182"/>
    </row>
    <row r="1053" spans="2:36" ht="68.5" customHeight="1" x14ac:dyDescent="0.3">
      <c r="B1053" s="170" t="s">
        <v>964</v>
      </c>
      <c r="C1053" s="214" t="s">
        <v>967</v>
      </c>
      <c r="D1053" s="170" t="s">
        <v>66</v>
      </c>
      <c r="E1053" s="174" t="s">
        <v>67</v>
      </c>
      <c r="F1053" s="194" t="s">
        <v>132</v>
      </c>
      <c r="G1053" s="194" t="s">
        <v>69</v>
      </c>
      <c r="H1053" s="170" t="s">
        <v>70</v>
      </c>
      <c r="I1053" s="172" t="s">
        <v>98</v>
      </c>
      <c r="J1053" s="12" t="s">
        <v>113</v>
      </c>
      <c r="K1053" s="31" t="s">
        <v>114</v>
      </c>
      <c r="L1053" s="8" t="s">
        <v>115</v>
      </c>
      <c r="M1053" s="8">
        <v>3</v>
      </c>
      <c r="N1053" s="187" t="s">
        <v>108</v>
      </c>
      <c r="O1053" s="214" t="s">
        <v>350</v>
      </c>
      <c r="P1053" s="328" t="s">
        <v>75</v>
      </c>
      <c r="Q1053" s="328" t="s">
        <v>76</v>
      </c>
      <c r="R1053" s="328" t="s">
        <v>77</v>
      </c>
      <c r="S1053" s="180" t="s">
        <v>109</v>
      </c>
      <c r="T1053" s="182">
        <f t="shared" ref="T1053" si="17">V1053+Y1053</f>
        <v>239972</v>
      </c>
      <c r="U1053" s="182" t="s">
        <v>98</v>
      </c>
      <c r="V1053" s="198">
        <v>203976</v>
      </c>
      <c r="W1053" s="185" t="s">
        <v>98</v>
      </c>
      <c r="X1053" s="185" t="s">
        <v>98</v>
      </c>
      <c r="Y1053" s="198">
        <v>35996</v>
      </c>
      <c r="Z1053" s="185" t="s">
        <v>98</v>
      </c>
      <c r="AA1053" s="185" t="s">
        <v>98</v>
      </c>
      <c r="AB1053" s="198">
        <v>59992.94</v>
      </c>
      <c r="AC1053" s="187" t="s">
        <v>80</v>
      </c>
      <c r="AD1053" s="274" t="s">
        <v>98</v>
      </c>
      <c r="AE1053" s="185">
        <f>+V1053+Y1053</f>
        <v>239972</v>
      </c>
      <c r="AF1053" s="182" t="s">
        <v>98</v>
      </c>
      <c r="AG1053" s="185" t="s">
        <v>33</v>
      </c>
      <c r="AH1053" s="204" t="s">
        <v>164</v>
      </c>
      <c r="AI1053" s="204" t="s">
        <v>183</v>
      </c>
      <c r="AJ1053" s="182"/>
    </row>
    <row r="1054" spans="2:36" ht="68.5" customHeight="1" x14ac:dyDescent="0.3">
      <c r="B1054" s="171"/>
      <c r="C1054" s="307"/>
      <c r="D1054" s="171"/>
      <c r="E1054" s="175"/>
      <c r="F1054" s="176"/>
      <c r="G1054" s="176"/>
      <c r="H1054" s="171"/>
      <c r="I1054" s="177"/>
      <c r="J1054" s="12" t="s">
        <v>116</v>
      </c>
      <c r="K1054" s="31" t="s">
        <v>117</v>
      </c>
      <c r="L1054" s="8" t="s">
        <v>85</v>
      </c>
      <c r="M1054" s="8">
        <v>1</v>
      </c>
      <c r="N1054" s="187"/>
      <c r="O1054" s="307"/>
      <c r="P1054" s="329"/>
      <c r="Q1054" s="329"/>
      <c r="R1054" s="329"/>
      <c r="S1054" s="180"/>
      <c r="T1054" s="182"/>
      <c r="U1054" s="182"/>
      <c r="V1054" s="199"/>
      <c r="W1054" s="185"/>
      <c r="X1054" s="185"/>
      <c r="Y1054" s="199"/>
      <c r="Z1054" s="185"/>
      <c r="AA1054" s="185"/>
      <c r="AB1054" s="199"/>
      <c r="AC1054" s="187"/>
      <c r="AD1054" s="188"/>
      <c r="AE1054" s="185"/>
      <c r="AF1054" s="182"/>
      <c r="AG1054" s="185"/>
      <c r="AH1054" s="205"/>
      <c r="AI1054" s="205"/>
      <c r="AJ1054" s="182"/>
    </row>
    <row r="1055" spans="2:36" ht="68.5" customHeight="1" x14ac:dyDescent="0.3">
      <c r="B1055" s="171"/>
      <c r="C1055" s="307"/>
      <c r="D1055" s="171"/>
      <c r="E1055" s="175"/>
      <c r="F1055" s="176"/>
      <c r="G1055" s="176"/>
      <c r="H1055" s="171"/>
      <c r="I1055" s="177"/>
      <c r="J1055" s="12" t="s">
        <v>216</v>
      </c>
      <c r="K1055" s="31" t="s">
        <v>118</v>
      </c>
      <c r="L1055" s="8" t="s">
        <v>119</v>
      </c>
      <c r="M1055" s="8">
        <v>1</v>
      </c>
      <c r="N1055" s="187"/>
      <c r="O1055" s="307"/>
      <c r="P1055" s="329"/>
      <c r="Q1055" s="329"/>
      <c r="R1055" s="329"/>
      <c r="S1055" s="180"/>
      <c r="T1055" s="182"/>
      <c r="U1055" s="182"/>
      <c r="V1055" s="199"/>
      <c r="W1055" s="185"/>
      <c r="X1055" s="185"/>
      <c r="Y1055" s="199"/>
      <c r="Z1055" s="185"/>
      <c r="AA1055" s="185"/>
      <c r="AB1055" s="199"/>
      <c r="AC1055" s="187"/>
      <c r="AD1055" s="188"/>
      <c r="AE1055" s="185"/>
      <c r="AF1055" s="182"/>
      <c r="AG1055" s="185"/>
      <c r="AH1055" s="205"/>
      <c r="AI1055" s="205"/>
      <c r="AJ1055" s="182"/>
    </row>
    <row r="1056" spans="2:36" ht="68.5" customHeight="1" x14ac:dyDescent="0.3">
      <c r="B1056" s="171"/>
      <c r="C1056" s="307"/>
      <c r="D1056" s="171"/>
      <c r="E1056" s="175"/>
      <c r="F1056" s="174"/>
      <c r="G1056" s="174"/>
      <c r="H1056" s="171"/>
      <c r="I1056" s="170"/>
      <c r="J1056" s="30" t="s">
        <v>120</v>
      </c>
      <c r="K1056" s="44" t="s">
        <v>121</v>
      </c>
      <c r="L1056" s="15" t="s">
        <v>119</v>
      </c>
      <c r="M1056" s="8">
        <v>1</v>
      </c>
      <c r="N1056" s="213"/>
      <c r="O1056" s="307"/>
      <c r="P1056" s="329"/>
      <c r="Q1056" s="329"/>
      <c r="R1056" s="329"/>
      <c r="S1056" s="228"/>
      <c r="T1056" s="207"/>
      <c r="U1056" s="207"/>
      <c r="V1056" s="199"/>
      <c r="W1056" s="212"/>
      <c r="X1056" s="212"/>
      <c r="Y1056" s="199"/>
      <c r="Z1056" s="212"/>
      <c r="AA1056" s="212"/>
      <c r="AB1056" s="199"/>
      <c r="AC1056" s="213"/>
      <c r="AD1056" s="188"/>
      <c r="AE1056" s="212"/>
      <c r="AF1056" s="207"/>
      <c r="AG1056" s="212"/>
      <c r="AH1056" s="205"/>
      <c r="AI1056" s="205"/>
      <c r="AJ1056" s="207"/>
    </row>
    <row r="1057" spans="2:45" ht="137.15" customHeight="1" x14ac:dyDescent="0.3">
      <c r="B1057" s="177" t="s">
        <v>965</v>
      </c>
      <c r="C1057" s="192" t="s">
        <v>966</v>
      </c>
      <c r="D1057" s="176" t="s">
        <v>66</v>
      </c>
      <c r="E1057" s="176" t="s">
        <v>67</v>
      </c>
      <c r="F1057" s="176" t="s">
        <v>134</v>
      </c>
      <c r="G1057" s="176" t="s">
        <v>147</v>
      </c>
      <c r="H1057" s="177" t="s">
        <v>70</v>
      </c>
      <c r="I1057" s="177" t="s">
        <v>79</v>
      </c>
      <c r="J1057" s="12" t="s">
        <v>215</v>
      </c>
      <c r="K1057" s="8" t="s">
        <v>107</v>
      </c>
      <c r="L1057" s="8" t="s">
        <v>86</v>
      </c>
      <c r="M1057" s="8">
        <v>40</v>
      </c>
      <c r="N1057" s="187" t="s">
        <v>108</v>
      </c>
      <c r="O1057" s="192" t="s">
        <v>970</v>
      </c>
      <c r="P1057" s="177" t="s">
        <v>75</v>
      </c>
      <c r="Q1057" s="177" t="s">
        <v>76</v>
      </c>
      <c r="R1057" s="180" t="s">
        <v>77</v>
      </c>
      <c r="S1057" s="180" t="s">
        <v>109</v>
      </c>
      <c r="T1057" s="182">
        <f>Y1057+V1057</f>
        <v>139983.38</v>
      </c>
      <c r="U1057" s="182">
        <f>+T1057/M1058</f>
        <v>69991.69</v>
      </c>
      <c r="V1057" s="190">
        <v>118986</v>
      </c>
      <c r="W1057" s="185" t="s">
        <v>98</v>
      </c>
      <c r="X1057" s="185" t="s">
        <v>79</v>
      </c>
      <c r="Y1057" s="190">
        <v>20997.38</v>
      </c>
      <c r="Z1057" s="185" t="s">
        <v>98</v>
      </c>
      <c r="AA1057" s="185" t="s">
        <v>79</v>
      </c>
      <c r="AB1057" s="190">
        <v>34995.879999999997</v>
      </c>
      <c r="AC1057" s="187" t="s">
        <v>149</v>
      </c>
      <c r="AD1057" s="190" t="s">
        <v>98</v>
      </c>
      <c r="AE1057" s="190">
        <f>+V1057+Y1057</f>
        <v>139983.38</v>
      </c>
      <c r="AF1057" s="177" t="s">
        <v>79</v>
      </c>
      <c r="AG1057" s="187" t="s">
        <v>33</v>
      </c>
      <c r="AH1057" s="368" t="s">
        <v>170</v>
      </c>
      <c r="AI1057" s="531" t="s">
        <v>171</v>
      </c>
      <c r="AJ1057" s="182"/>
    </row>
    <row r="1058" spans="2:45" ht="68.5" customHeight="1" x14ac:dyDescent="0.3">
      <c r="B1058" s="180"/>
      <c r="C1058" s="192"/>
      <c r="D1058" s="173"/>
      <c r="E1058" s="176"/>
      <c r="F1058" s="176"/>
      <c r="G1058" s="176"/>
      <c r="H1058" s="177"/>
      <c r="I1058" s="177"/>
      <c r="J1058" s="12" t="s">
        <v>111</v>
      </c>
      <c r="K1058" s="8" t="s">
        <v>112</v>
      </c>
      <c r="L1058" s="8" t="s">
        <v>85</v>
      </c>
      <c r="M1058" s="8">
        <v>2</v>
      </c>
      <c r="N1058" s="187"/>
      <c r="O1058" s="315"/>
      <c r="P1058" s="177"/>
      <c r="Q1058" s="177"/>
      <c r="R1058" s="180"/>
      <c r="S1058" s="180"/>
      <c r="T1058" s="182"/>
      <c r="U1058" s="182"/>
      <c r="V1058" s="247"/>
      <c r="W1058" s="185"/>
      <c r="X1058" s="185"/>
      <c r="Y1058" s="247"/>
      <c r="Z1058" s="185"/>
      <c r="AA1058" s="185"/>
      <c r="AB1058" s="247"/>
      <c r="AC1058" s="187"/>
      <c r="AD1058" s="190"/>
      <c r="AE1058" s="190"/>
      <c r="AF1058" s="177"/>
      <c r="AG1058" s="187"/>
      <c r="AH1058" s="368"/>
      <c r="AI1058" s="531"/>
      <c r="AJ1058" s="182"/>
    </row>
    <row r="1059" spans="2:45" ht="134.15" customHeight="1" x14ac:dyDescent="0.3">
      <c r="B1059" s="180"/>
      <c r="C1059" s="192"/>
      <c r="D1059" s="173"/>
      <c r="E1059" s="176"/>
      <c r="F1059" s="176"/>
      <c r="G1059" s="176"/>
      <c r="H1059" s="177"/>
      <c r="I1059" s="177"/>
      <c r="J1059" s="12" t="s">
        <v>127</v>
      </c>
      <c r="K1059" s="8" t="s">
        <v>128</v>
      </c>
      <c r="L1059" s="8" t="s">
        <v>85</v>
      </c>
      <c r="M1059" s="53">
        <v>60</v>
      </c>
      <c r="N1059" s="187"/>
      <c r="O1059" s="315"/>
      <c r="P1059" s="177"/>
      <c r="Q1059" s="177"/>
      <c r="R1059" s="180"/>
      <c r="S1059" s="180"/>
      <c r="T1059" s="182"/>
      <c r="U1059" s="182"/>
      <c r="V1059" s="247"/>
      <c r="W1059" s="185"/>
      <c r="X1059" s="185"/>
      <c r="Y1059" s="247"/>
      <c r="Z1059" s="185"/>
      <c r="AA1059" s="185"/>
      <c r="AB1059" s="247"/>
      <c r="AC1059" s="187"/>
      <c r="AD1059" s="190"/>
      <c r="AE1059" s="190"/>
      <c r="AF1059" s="177"/>
      <c r="AG1059" s="187"/>
      <c r="AH1059" s="368"/>
      <c r="AI1059" s="531"/>
      <c r="AJ1059" s="182"/>
    </row>
    <row r="1060" spans="2:45" ht="132" customHeight="1" x14ac:dyDescent="0.3">
      <c r="B1060" s="331" t="s">
        <v>882</v>
      </c>
      <c r="C1060" s="177" t="s">
        <v>903</v>
      </c>
      <c r="D1060" s="331" t="s">
        <v>66</v>
      </c>
      <c r="E1060" s="174" t="s">
        <v>67</v>
      </c>
      <c r="F1060" s="176" t="s">
        <v>134</v>
      </c>
      <c r="G1060" s="176" t="s">
        <v>147</v>
      </c>
      <c r="H1060" s="170" t="s">
        <v>70</v>
      </c>
      <c r="I1060" s="177" t="s">
        <v>79</v>
      </c>
      <c r="J1060" s="12" t="s">
        <v>215</v>
      </c>
      <c r="K1060" s="8" t="s">
        <v>107</v>
      </c>
      <c r="L1060" s="8" t="s">
        <v>86</v>
      </c>
      <c r="M1060" s="8">
        <v>40</v>
      </c>
      <c r="N1060" s="187" t="s">
        <v>108</v>
      </c>
      <c r="O1060" s="173" t="s">
        <v>909</v>
      </c>
      <c r="P1060" s="177" t="s">
        <v>75</v>
      </c>
      <c r="Q1060" s="177" t="s">
        <v>76</v>
      </c>
      <c r="R1060" s="180" t="s">
        <v>77</v>
      </c>
      <c r="S1060" s="180" t="s">
        <v>109</v>
      </c>
      <c r="T1060" s="182">
        <f>Y1060+V1060</f>
        <v>176030.24000000002</v>
      </c>
      <c r="U1060" s="182" t="s">
        <v>98</v>
      </c>
      <c r="V1060" s="295">
        <v>149625.70000000001</v>
      </c>
      <c r="W1060" s="185" t="s">
        <v>98</v>
      </c>
      <c r="X1060" s="185" t="s">
        <v>79</v>
      </c>
      <c r="Y1060" s="295">
        <v>26404.54</v>
      </c>
      <c r="Z1060" s="185" t="s">
        <v>98</v>
      </c>
      <c r="AA1060" s="185" t="s">
        <v>79</v>
      </c>
      <c r="AB1060" s="187">
        <v>14272.73</v>
      </c>
      <c r="AC1060" s="187" t="s">
        <v>149</v>
      </c>
      <c r="AD1060" s="274" t="s">
        <v>98</v>
      </c>
      <c r="AE1060" s="190">
        <f>+V1060+Y1060</f>
        <v>176030.24000000002</v>
      </c>
      <c r="AF1060" s="177" t="s">
        <v>79</v>
      </c>
      <c r="AG1060" s="187" t="s">
        <v>33</v>
      </c>
      <c r="AH1060" s="526" t="s">
        <v>162</v>
      </c>
      <c r="AI1060" s="480" t="s">
        <v>180</v>
      </c>
      <c r="AJ1060" s="182"/>
      <c r="AS1060" s="105"/>
    </row>
    <row r="1061" spans="2:45" ht="68.5" customHeight="1" x14ac:dyDescent="0.3">
      <c r="B1061" s="331"/>
      <c r="C1061" s="177"/>
      <c r="D1061" s="331"/>
      <c r="E1061" s="175"/>
      <c r="F1061" s="176"/>
      <c r="G1061" s="176"/>
      <c r="H1061" s="171"/>
      <c r="I1061" s="177"/>
      <c r="J1061" s="12" t="s">
        <v>111</v>
      </c>
      <c r="K1061" s="8" t="s">
        <v>112</v>
      </c>
      <c r="L1061" s="8" t="s">
        <v>85</v>
      </c>
      <c r="M1061" s="8">
        <v>3</v>
      </c>
      <c r="N1061" s="187"/>
      <c r="O1061" s="173"/>
      <c r="P1061" s="177"/>
      <c r="Q1061" s="177"/>
      <c r="R1061" s="180"/>
      <c r="S1061" s="180"/>
      <c r="T1061" s="182"/>
      <c r="U1061" s="182"/>
      <c r="V1061" s="295"/>
      <c r="W1061" s="185"/>
      <c r="X1061" s="185"/>
      <c r="Y1061" s="295"/>
      <c r="Z1061" s="185"/>
      <c r="AA1061" s="185"/>
      <c r="AB1061" s="187"/>
      <c r="AC1061" s="187"/>
      <c r="AD1061" s="188"/>
      <c r="AE1061" s="190"/>
      <c r="AF1061" s="177"/>
      <c r="AG1061" s="187"/>
      <c r="AH1061" s="480"/>
      <c r="AI1061" s="480"/>
      <c r="AJ1061" s="182"/>
      <c r="AS1061" s="105"/>
    </row>
    <row r="1062" spans="2:45" ht="166" customHeight="1" x14ac:dyDescent="0.3">
      <c r="B1062" s="331"/>
      <c r="C1062" s="177"/>
      <c r="D1062" s="332"/>
      <c r="E1062" s="175"/>
      <c r="F1062" s="176"/>
      <c r="G1062" s="176"/>
      <c r="H1062" s="172"/>
      <c r="I1062" s="177"/>
      <c r="J1062" s="12" t="s">
        <v>127</v>
      </c>
      <c r="K1062" s="8" t="s">
        <v>128</v>
      </c>
      <c r="L1062" s="8" t="s">
        <v>85</v>
      </c>
      <c r="M1062" s="53">
        <v>120</v>
      </c>
      <c r="N1062" s="187"/>
      <c r="O1062" s="173"/>
      <c r="P1062" s="177"/>
      <c r="Q1062" s="177"/>
      <c r="R1062" s="180"/>
      <c r="S1062" s="180"/>
      <c r="T1062" s="182"/>
      <c r="U1062" s="182"/>
      <c r="V1062" s="295"/>
      <c r="W1062" s="185"/>
      <c r="X1062" s="185"/>
      <c r="Y1062" s="295"/>
      <c r="Z1062" s="185"/>
      <c r="AA1062" s="185"/>
      <c r="AB1062" s="187"/>
      <c r="AC1062" s="187"/>
      <c r="AD1062" s="189"/>
      <c r="AE1062" s="190"/>
      <c r="AF1062" s="177"/>
      <c r="AG1062" s="187"/>
      <c r="AH1062" s="480"/>
      <c r="AI1062" s="480"/>
      <c r="AJ1062" s="182"/>
    </row>
    <row r="1063" spans="2:45" ht="68.5" customHeight="1" x14ac:dyDescent="0.3">
      <c r="B1063" s="331" t="s">
        <v>883</v>
      </c>
      <c r="C1063" s="177" t="s">
        <v>904</v>
      </c>
      <c r="D1063" s="192" t="s">
        <v>66</v>
      </c>
      <c r="E1063" s="176" t="s">
        <v>67</v>
      </c>
      <c r="F1063" s="176" t="s">
        <v>134</v>
      </c>
      <c r="G1063" s="176" t="s">
        <v>147</v>
      </c>
      <c r="H1063" s="170" t="s">
        <v>70</v>
      </c>
      <c r="I1063" s="177" t="s">
        <v>79</v>
      </c>
      <c r="J1063" s="52" t="s">
        <v>215</v>
      </c>
      <c r="K1063" s="23" t="s">
        <v>107</v>
      </c>
      <c r="L1063" s="23" t="s">
        <v>86</v>
      </c>
      <c r="M1063" s="23">
        <v>40</v>
      </c>
      <c r="N1063" s="187" t="s">
        <v>108</v>
      </c>
      <c r="O1063" s="173" t="s">
        <v>910</v>
      </c>
      <c r="P1063" s="177" t="s">
        <v>75</v>
      </c>
      <c r="Q1063" s="177" t="s">
        <v>76</v>
      </c>
      <c r="R1063" s="180" t="s">
        <v>77</v>
      </c>
      <c r="S1063" s="180" t="s">
        <v>109</v>
      </c>
      <c r="T1063" s="182">
        <f>Y1063+V1063</f>
        <v>209210.34999999998</v>
      </c>
      <c r="U1063" s="182" t="s">
        <v>98</v>
      </c>
      <c r="V1063" s="295">
        <v>177828.8</v>
      </c>
      <c r="W1063" s="185" t="s">
        <v>98</v>
      </c>
      <c r="X1063" s="185" t="s">
        <v>79</v>
      </c>
      <c r="Y1063" s="295">
        <v>31381.55</v>
      </c>
      <c r="Z1063" s="185" t="s">
        <v>98</v>
      </c>
      <c r="AA1063" s="185" t="s">
        <v>79</v>
      </c>
      <c r="AB1063" s="193">
        <v>16963.009999999998</v>
      </c>
      <c r="AC1063" s="187" t="s">
        <v>149</v>
      </c>
      <c r="AD1063" s="274" t="s">
        <v>98</v>
      </c>
      <c r="AE1063" s="190">
        <f>+V1063+Y1063</f>
        <v>209210.34999999998</v>
      </c>
      <c r="AF1063" s="177" t="s">
        <v>79</v>
      </c>
      <c r="AG1063" s="187" t="s">
        <v>33</v>
      </c>
      <c r="AH1063" s="481" t="s">
        <v>162</v>
      </c>
      <c r="AI1063" s="480" t="s">
        <v>180</v>
      </c>
      <c r="AJ1063" s="207"/>
    </row>
    <row r="1064" spans="2:45" ht="68.5" customHeight="1" x14ac:dyDescent="0.3">
      <c r="B1064" s="331"/>
      <c r="C1064" s="177"/>
      <c r="D1064" s="192"/>
      <c r="E1064" s="176"/>
      <c r="F1064" s="176"/>
      <c r="G1064" s="176"/>
      <c r="H1064" s="171"/>
      <c r="I1064" s="177"/>
      <c r="J1064" s="12" t="s">
        <v>111</v>
      </c>
      <c r="K1064" s="8" t="s">
        <v>112</v>
      </c>
      <c r="L1064" s="8" t="s">
        <v>85</v>
      </c>
      <c r="M1064" s="8">
        <v>5</v>
      </c>
      <c r="N1064" s="187"/>
      <c r="O1064" s="173"/>
      <c r="P1064" s="177"/>
      <c r="Q1064" s="177"/>
      <c r="R1064" s="180"/>
      <c r="S1064" s="180"/>
      <c r="T1064" s="182"/>
      <c r="U1064" s="182"/>
      <c r="V1064" s="295"/>
      <c r="W1064" s="185"/>
      <c r="X1064" s="185"/>
      <c r="Y1064" s="295"/>
      <c r="Z1064" s="185"/>
      <c r="AA1064" s="185"/>
      <c r="AB1064" s="193"/>
      <c r="AC1064" s="187"/>
      <c r="AD1064" s="188"/>
      <c r="AE1064" s="190"/>
      <c r="AF1064" s="177"/>
      <c r="AG1064" s="187"/>
      <c r="AH1064" s="187"/>
      <c r="AI1064" s="480"/>
      <c r="AJ1064" s="208"/>
    </row>
    <row r="1065" spans="2:45" ht="157" customHeight="1" x14ac:dyDescent="0.3">
      <c r="B1065" s="331"/>
      <c r="C1065" s="177"/>
      <c r="D1065" s="192"/>
      <c r="E1065" s="176"/>
      <c r="F1065" s="176"/>
      <c r="G1065" s="176"/>
      <c r="H1065" s="172"/>
      <c r="I1065" s="177"/>
      <c r="J1065" s="12" t="s">
        <v>127</v>
      </c>
      <c r="K1065" s="8" t="s">
        <v>128</v>
      </c>
      <c r="L1065" s="8" t="s">
        <v>85</v>
      </c>
      <c r="M1065" s="53">
        <v>300</v>
      </c>
      <c r="N1065" s="187"/>
      <c r="O1065" s="173"/>
      <c r="P1065" s="177"/>
      <c r="Q1065" s="177"/>
      <c r="R1065" s="180"/>
      <c r="S1065" s="180"/>
      <c r="T1065" s="182"/>
      <c r="U1065" s="182"/>
      <c r="V1065" s="295"/>
      <c r="W1065" s="185"/>
      <c r="X1065" s="185"/>
      <c r="Y1065" s="295"/>
      <c r="Z1065" s="185"/>
      <c r="AA1065" s="185"/>
      <c r="AB1065" s="193"/>
      <c r="AC1065" s="187"/>
      <c r="AD1065" s="189"/>
      <c r="AE1065" s="190"/>
      <c r="AF1065" s="177"/>
      <c r="AG1065" s="187"/>
      <c r="AH1065" s="187"/>
      <c r="AI1065" s="480"/>
      <c r="AJ1065" s="181"/>
    </row>
    <row r="1066" spans="2:45" ht="68.5" customHeight="1" x14ac:dyDescent="0.3">
      <c r="B1066" s="331" t="s">
        <v>886</v>
      </c>
      <c r="C1066" s="177" t="s">
        <v>905</v>
      </c>
      <c r="D1066" s="177" t="s">
        <v>66</v>
      </c>
      <c r="E1066" s="176" t="s">
        <v>67</v>
      </c>
      <c r="F1066" s="176" t="s">
        <v>134</v>
      </c>
      <c r="G1066" s="176" t="s">
        <v>147</v>
      </c>
      <c r="H1066" s="170" t="s">
        <v>70</v>
      </c>
      <c r="I1066" s="177" t="s">
        <v>79</v>
      </c>
      <c r="J1066" s="52" t="s">
        <v>215</v>
      </c>
      <c r="K1066" s="23" t="s">
        <v>107</v>
      </c>
      <c r="L1066" s="23" t="s">
        <v>86</v>
      </c>
      <c r="M1066" s="23">
        <v>40</v>
      </c>
      <c r="N1066" s="187" t="s">
        <v>108</v>
      </c>
      <c r="O1066" s="173" t="s">
        <v>910</v>
      </c>
      <c r="P1066" s="177" t="s">
        <v>75</v>
      </c>
      <c r="Q1066" s="177" t="s">
        <v>76</v>
      </c>
      <c r="R1066" s="180" t="s">
        <v>77</v>
      </c>
      <c r="S1066" s="180" t="s">
        <v>109</v>
      </c>
      <c r="T1066" s="182">
        <f>Y1066+V1066</f>
        <v>52200</v>
      </c>
      <c r="U1066" s="182" t="s">
        <v>98</v>
      </c>
      <c r="V1066" s="295">
        <v>44370</v>
      </c>
      <c r="W1066" s="185" t="s">
        <v>98</v>
      </c>
      <c r="X1066" s="185" t="s">
        <v>79</v>
      </c>
      <c r="Y1066" s="295">
        <v>7830</v>
      </c>
      <c r="Z1066" s="185" t="s">
        <v>98</v>
      </c>
      <c r="AA1066" s="185" t="s">
        <v>79</v>
      </c>
      <c r="AB1066" s="187">
        <v>4232.4399999999996</v>
      </c>
      <c r="AC1066" s="187" t="s">
        <v>149</v>
      </c>
      <c r="AD1066" s="274" t="s">
        <v>98</v>
      </c>
      <c r="AE1066" s="190">
        <f>+V1066+Y1066</f>
        <v>52200</v>
      </c>
      <c r="AF1066" s="177" t="s">
        <v>79</v>
      </c>
      <c r="AG1066" s="187" t="s">
        <v>33</v>
      </c>
      <c r="AH1066" s="480" t="s">
        <v>901</v>
      </c>
      <c r="AI1066" s="480" t="s">
        <v>902</v>
      </c>
      <c r="AJ1066" s="207"/>
    </row>
    <row r="1067" spans="2:45" ht="68.5" customHeight="1" x14ac:dyDescent="0.3">
      <c r="B1067" s="331"/>
      <c r="C1067" s="177"/>
      <c r="D1067" s="177"/>
      <c r="E1067" s="176"/>
      <c r="F1067" s="176"/>
      <c r="G1067" s="176"/>
      <c r="H1067" s="171"/>
      <c r="I1067" s="177"/>
      <c r="J1067" s="12" t="s">
        <v>111</v>
      </c>
      <c r="K1067" s="8" t="s">
        <v>112</v>
      </c>
      <c r="L1067" s="8" t="s">
        <v>85</v>
      </c>
      <c r="M1067" s="8">
        <v>2</v>
      </c>
      <c r="N1067" s="187"/>
      <c r="O1067" s="173"/>
      <c r="P1067" s="177"/>
      <c r="Q1067" s="177"/>
      <c r="R1067" s="180"/>
      <c r="S1067" s="180"/>
      <c r="T1067" s="182"/>
      <c r="U1067" s="182"/>
      <c r="V1067" s="295"/>
      <c r="W1067" s="185"/>
      <c r="X1067" s="185"/>
      <c r="Y1067" s="295"/>
      <c r="Z1067" s="185"/>
      <c r="AA1067" s="185"/>
      <c r="AB1067" s="187"/>
      <c r="AC1067" s="187"/>
      <c r="AD1067" s="188"/>
      <c r="AE1067" s="190"/>
      <c r="AF1067" s="177"/>
      <c r="AG1067" s="187"/>
      <c r="AH1067" s="480"/>
      <c r="AI1067" s="480"/>
      <c r="AJ1067" s="208"/>
    </row>
    <row r="1068" spans="2:45" ht="170.15" customHeight="1" x14ac:dyDescent="0.3">
      <c r="B1068" s="331"/>
      <c r="C1068" s="177"/>
      <c r="D1068" s="177"/>
      <c r="E1068" s="176"/>
      <c r="F1068" s="176"/>
      <c r="G1068" s="176"/>
      <c r="H1068" s="172"/>
      <c r="I1068" s="177"/>
      <c r="J1068" s="12" t="s">
        <v>127</v>
      </c>
      <c r="K1068" s="8" t="s">
        <v>128</v>
      </c>
      <c r="L1068" s="8" t="s">
        <v>85</v>
      </c>
      <c r="M1068" s="53">
        <v>26</v>
      </c>
      <c r="N1068" s="187"/>
      <c r="O1068" s="173"/>
      <c r="P1068" s="177"/>
      <c r="Q1068" s="177"/>
      <c r="R1068" s="180"/>
      <c r="S1068" s="180"/>
      <c r="T1068" s="182"/>
      <c r="U1068" s="182"/>
      <c r="V1068" s="295"/>
      <c r="W1068" s="185"/>
      <c r="X1068" s="185"/>
      <c r="Y1068" s="295"/>
      <c r="Z1068" s="185"/>
      <c r="AA1068" s="185"/>
      <c r="AB1068" s="187"/>
      <c r="AC1068" s="187"/>
      <c r="AD1068" s="189"/>
      <c r="AE1068" s="190"/>
      <c r="AF1068" s="177"/>
      <c r="AG1068" s="187"/>
      <c r="AH1068" s="480"/>
      <c r="AI1068" s="480"/>
      <c r="AJ1068" s="181"/>
    </row>
    <row r="1069" spans="2:45" ht="68.5" customHeight="1" x14ac:dyDescent="0.3">
      <c r="B1069" s="331" t="s">
        <v>887</v>
      </c>
      <c r="C1069" s="177" t="s">
        <v>906</v>
      </c>
      <c r="D1069" s="177" t="s">
        <v>66</v>
      </c>
      <c r="E1069" s="176" t="s">
        <v>67</v>
      </c>
      <c r="F1069" s="176" t="s">
        <v>134</v>
      </c>
      <c r="G1069" s="176" t="s">
        <v>147</v>
      </c>
      <c r="H1069" s="170" t="s">
        <v>70</v>
      </c>
      <c r="I1069" s="177" t="s">
        <v>79</v>
      </c>
      <c r="J1069" s="52" t="s">
        <v>215</v>
      </c>
      <c r="K1069" s="23" t="s">
        <v>107</v>
      </c>
      <c r="L1069" s="23" t="s">
        <v>86</v>
      </c>
      <c r="M1069" s="23">
        <v>40</v>
      </c>
      <c r="N1069" s="187" t="s">
        <v>108</v>
      </c>
      <c r="O1069" s="173" t="s">
        <v>910</v>
      </c>
      <c r="P1069" s="177" t="s">
        <v>75</v>
      </c>
      <c r="Q1069" s="177" t="s">
        <v>76</v>
      </c>
      <c r="R1069" s="180" t="s">
        <v>77</v>
      </c>
      <c r="S1069" s="180" t="s">
        <v>109</v>
      </c>
      <c r="T1069" s="182">
        <f>Y1069+V1069</f>
        <v>16400</v>
      </c>
      <c r="U1069" s="182" t="s">
        <v>98</v>
      </c>
      <c r="V1069" s="295">
        <v>13940</v>
      </c>
      <c r="W1069" s="185" t="s">
        <v>98</v>
      </c>
      <c r="X1069" s="185" t="s">
        <v>79</v>
      </c>
      <c r="Y1069" s="295">
        <v>2460</v>
      </c>
      <c r="Z1069" s="185" t="s">
        <v>98</v>
      </c>
      <c r="AA1069" s="185" t="s">
        <v>79</v>
      </c>
      <c r="AB1069" s="191">
        <v>1329.73</v>
      </c>
      <c r="AC1069" s="187" t="s">
        <v>149</v>
      </c>
      <c r="AD1069" s="274" t="s">
        <v>98</v>
      </c>
      <c r="AE1069" s="190">
        <f>+V1069+Y1069</f>
        <v>16400</v>
      </c>
      <c r="AF1069" s="177" t="s">
        <v>79</v>
      </c>
      <c r="AG1069" s="187" t="s">
        <v>33</v>
      </c>
      <c r="AH1069" s="480" t="s">
        <v>901</v>
      </c>
      <c r="AI1069" s="480" t="s">
        <v>183</v>
      </c>
      <c r="AJ1069" s="207"/>
    </row>
    <row r="1070" spans="2:45" ht="68.5" customHeight="1" x14ac:dyDescent="0.3">
      <c r="B1070" s="331"/>
      <c r="C1070" s="177"/>
      <c r="D1070" s="177"/>
      <c r="E1070" s="176"/>
      <c r="F1070" s="176"/>
      <c r="G1070" s="176"/>
      <c r="H1070" s="171"/>
      <c r="I1070" s="177"/>
      <c r="J1070" s="12" t="s">
        <v>111</v>
      </c>
      <c r="K1070" s="8" t="s">
        <v>112</v>
      </c>
      <c r="L1070" s="8" t="s">
        <v>85</v>
      </c>
      <c r="M1070" s="8">
        <v>2</v>
      </c>
      <c r="N1070" s="187"/>
      <c r="O1070" s="173"/>
      <c r="P1070" s="177"/>
      <c r="Q1070" s="177"/>
      <c r="R1070" s="180"/>
      <c r="S1070" s="180"/>
      <c r="T1070" s="182"/>
      <c r="U1070" s="182"/>
      <c r="V1070" s="295"/>
      <c r="W1070" s="185"/>
      <c r="X1070" s="185"/>
      <c r="Y1070" s="295"/>
      <c r="Z1070" s="185"/>
      <c r="AA1070" s="185"/>
      <c r="AB1070" s="191"/>
      <c r="AC1070" s="187"/>
      <c r="AD1070" s="188"/>
      <c r="AE1070" s="190"/>
      <c r="AF1070" s="177"/>
      <c r="AG1070" s="187"/>
      <c r="AH1070" s="480"/>
      <c r="AI1070" s="480"/>
      <c r="AJ1070" s="208"/>
    </row>
    <row r="1071" spans="2:45" ht="161.15" customHeight="1" x14ac:dyDescent="0.3">
      <c r="B1071" s="331"/>
      <c r="C1071" s="177"/>
      <c r="D1071" s="177"/>
      <c r="E1071" s="176"/>
      <c r="F1071" s="176"/>
      <c r="G1071" s="176"/>
      <c r="H1071" s="172"/>
      <c r="I1071" s="177"/>
      <c r="J1071" s="12" t="s">
        <v>127</v>
      </c>
      <c r="K1071" s="8" t="s">
        <v>128</v>
      </c>
      <c r="L1071" s="8" t="s">
        <v>85</v>
      </c>
      <c r="M1071" s="53">
        <v>26</v>
      </c>
      <c r="N1071" s="187"/>
      <c r="O1071" s="173"/>
      <c r="P1071" s="177"/>
      <c r="Q1071" s="177"/>
      <c r="R1071" s="180"/>
      <c r="S1071" s="180"/>
      <c r="T1071" s="182"/>
      <c r="U1071" s="182"/>
      <c r="V1071" s="295"/>
      <c r="W1071" s="185"/>
      <c r="X1071" s="185"/>
      <c r="Y1071" s="295"/>
      <c r="Z1071" s="185"/>
      <c r="AA1071" s="185"/>
      <c r="AB1071" s="191"/>
      <c r="AC1071" s="187"/>
      <c r="AD1071" s="189"/>
      <c r="AE1071" s="190"/>
      <c r="AF1071" s="177"/>
      <c r="AG1071" s="187"/>
      <c r="AH1071" s="480"/>
      <c r="AI1071" s="480"/>
      <c r="AJ1071" s="181"/>
    </row>
    <row r="1072" spans="2:45" ht="128.15" customHeight="1" x14ac:dyDescent="0.3">
      <c r="B1072" s="331" t="s">
        <v>884</v>
      </c>
      <c r="C1072" s="177" t="s">
        <v>907</v>
      </c>
      <c r="D1072" s="177" t="s">
        <v>66</v>
      </c>
      <c r="E1072" s="175" t="s">
        <v>67</v>
      </c>
      <c r="F1072" s="176" t="s">
        <v>134</v>
      </c>
      <c r="G1072" s="176" t="s">
        <v>147</v>
      </c>
      <c r="H1072" s="170" t="s">
        <v>70</v>
      </c>
      <c r="I1072" s="177" t="s">
        <v>79</v>
      </c>
      <c r="J1072" s="52" t="s">
        <v>215</v>
      </c>
      <c r="K1072" s="23" t="s">
        <v>107</v>
      </c>
      <c r="L1072" s="23" t="s">
        <v>86</v>
      </c>
      <c r="M1072" s="23">
        <v>40</v>
      </c>
      <c r="N1072" s="187" t="s">
        <v>108</v>
      </c>
      <c r="O1072" s="173" t="s">
        <v>910</v>
      </c>
      <c r="P1072" s="177" t="s">
        <v>75</v>
      </c>
      <c r="Q1072" s="177" t="s">
        <v>76</v>
      </c>
      <c r="R1072" s="180" t="s">
        <v>77</v>
      </c>
      <c r="S1072" s="180" t="s">
        <v>109</v>
      </c>
      <c r="T1072" s="182">
        <f>Y1072+V1072</f>
        <v>64411.76</v>
      </c>
      <c r="U1072" s="182" t="s">
        <v>98</v>
      </c>
      <c r="V1072" s="295">
        <v>54750</v>
      </c>
      <c r="W1072" s="185" t="s">
        <v>98</v>
      </c>
      <c r="X1072" s="185" t="s">
        <v>79</v>
      </c>
      <c r="Y1072" s="295">
        <v>9661.76</v>
      </c>
      <c r="Z1072" s="185" t="s">
        <v>98</v>
      </c>
      <c r="AA1072" s="185" t="s">
        <v>79</v>
      </c>
      <c r="AB1072" s="191">
        <v>5222.58</v>
      </c>
      <c r="AC1072" s="187" t="s">
        <v>149</v>
      </c>
      <c r="AD1072" s="274" t="s">
        <v>98</v>
      </c>
      <c r="AE1072" s="190">
        <f>+V1072+Y1072</f>
        <v>64411.76</v>
      </c>
      <c r="AF1072" s="177" t="s">
        <v>79</v>
      </c>
      <c r="AG1072" s="187" t="s">
        <v>33</v>
      </c>
      <c r="AH1072" s="480" t="s">
        <v>256</v>
      </c>
      <c r="AI1072" s="480" t="s">
        <v>257</v>
      </c>
      <c r="AJ1072" s="207"/>
    </row>
    <row r="1073" spans="2:36" ht="68.5" customHeight="1" x14ac:dyDescent="0.3">
      <c r="B1073" s="331"/>
      <c r="C1073" s="177"/>
      <c r="D1073" s="177"/>
      <c r="E1073" s="175"/>
      <c r="F1073" s="176"/>
      <c r="G1073" s="176"/>
      <c r="H1073" s="171"/>
      <c r="I1073" s="177"/>
      <c r="J1073" s="12" t="s">
        <v>111</v>
      </c>
      <c r="K1073" s="8" t="s">
        <v>112</v>
      </c>
      <c r="L1073" s="8" t="s">
        <v>85</v>
      </c>
      <c r="M1073" s="8">
        <v>3</v>
      </c>
      <c r="N1073" s="187"/>
      <c r="O1073" s="173"/>
      <c r="P1073" s="177"/>
      <c r="Q1073" s="177"/>
      <c r="R1073" s="180"/>
      <c r="S1073" s="180"/>
      <c r="T1073" s="182"/>
      <c r="U1073" s="182"/>
      <c r="V1073" s="295"/>
      <c r="W1073" s="185"/>
      <c r="X1073" s="185"/>
      <c r="Y1073" s="295"/>
      <c r="Z1073" s="185"/>
      <c r="AA1073" s="185"/>
      <c r="AB1073" s="191"/>
      <c r="AC1073" s="187"/>
      <c r="AD1073" s="188"/>
      <c r="AE1073" s="190"/>
      <c r="AF1073" s="177"/>
      <c r="AG1073" s="187"/>
      <c r="AH1073" s="480"/>
      <c r="AI1073" s="480"/>
      <c r="AJ1073" s="208"/>
    </row>
    <row r="1074" spans="2:36" ht="166" customHeight="1" x14ac:dyDescent="0.3">
      <c r="B1074" s="331"/>
      <c r="C1074" s="177"/>
      <c r="D1074" s="177"/>
      <c r="E1074" s="175"/>
      <c r="F1074" s="176"/>
      <c r="G1074" s="176"/>
      <c r="H1074" s="172"/>
      <c r="I1074" s="177"/>
      <c r="J1074" s="12" t="s">
        <v>127</v>
      </c>
      <c r="K1074" s="8" t="s">
        <v>128</v>
      </c>
      <c r="L1074" s="8" t="s">
        <v>85</v>
      </c>
      <c r="M1074" s="53">
        <v>42</v>
      </c>
      <c r="N1074" s="187"/>
      <c r="O1074" s="173"/>
      <c r="P1074" s="177"/>
      <c r="Q1074" s="177"/>
      <c r="R1074" s="180"/>
      <c r="S1074" s="180"/>
      <c r="T1074" s="182"/>
      <c r="U1074" s="182"/>
      <c r="V1074" s="295"/>
      <c r="W1074" s="185"/>
      <c r="X1074" s="185"/>
      <c r="Y1074" s="295"/>
      <c r="Z1074" s="185"/>
      <c r="AA1074" s="185"/>
      <c r="AB1074" s="191"/>
      <c r="AC1074" s="187"/>
      <c r="AD1074" s="189"/>
      <c r="AE1074" s="190"/>
      <c r="AF1074" s="177"/>
      <c r="AG1074" s="187"/>
      <c r="AH1074" s="480"/>
      <c r="AI1074" s="480"/>
      <c r="AJ1074" s="181"/>
    </row>
    <row r="1075" spans="2:36" ht="68.5" customHeight="1" x14ac:dyDescent="0.3">
      <c r="B1075" s="331" t="s">
        <v>885</v>
      </c>
      <c r="C1075" s="177" t="s">
        <v>908</v>
      </c>
      <c r="D1075" s="177" t="s">
        <v>66</v>
      </c>
      <c r="E1075" s="176" t="s">
        <v>67</v>
      </c>
      <c r="F1075" s="176" t="s">
        <v>132</v>
      </c>
      <c r="G1075" s="176" t="s">
        <v>69</v>
      </c>
      <c r="H1075" s="170" t="s">
        <v>70</v>
      </c>
      <c r="I1075" s="170" t="s">
        <v>98</v>
      </c>
      <c r="J1075" s="12" t="s">
        <v>113</v>
      </c>
      <c r="K1075" s="31" t="s">
        <v>114</v>
      </c>
      <c r="L1075" s="8" t="s">
        <v>115</v>
      </c>
      <c r="M1075" s="8">
        <v>2</v>
      </c>
      <c r="N1075" s="187" t="s">
        <v>108</v>
      </c>
      <c r="O1075" s="306" t="s">
        <v>911</v>
      </c>
      <c r="P1075" s="170" t="s">
        <v>75</v>
      </c>
      <c r="Q1075" s="170" t="s">
        <v>76</v>
      </c>
      <c r="R1075" s="170" t="s">
        <v>77</v>
      </c>
      <c r="S1075" s="170" t="s">
        <v>109</v>
      </c>
      <c r="T1075" s="250">
        <f>+V1075+Y1075</f>
        <v>158847.65</v>
      </c>
      <c r="U1075" s="170" t="s">
        <v>98</v>
      </c>
      <c r="V1075" s="295">
        <v>135020.5</v>
      </c>
      <c r="W1075" s="213" t="s">
        <v>98</v>
      </c>
      <c r="X1075" s="213" t="s">
        <v>98</v>
      </c>
      <c r="Y1075" s="295">
        <v>23827.15</v>
      </c>
      <c r="Z1075" s="213" t="s">
        <v>98</v>
      </c>
      <c r="AA1075" s="213" t="s">
        <v>98</v>
      </c>
      <c r="AB1075" s="191">
        <v>12879.54</v>
      </c>
      <c r="AC1075" s="213" t="s">
        <v>80</v>
      </c>
      <c r="AD1075" s="213" t="s">
        <v>98</v>
      </c>
      <c r="AE1075" s="232">
        <f>+V1075+Y1075</f>
        <v>158847.65</v>
      </c>
      <c r="AF1075" s="170" t="s">
        <v>98</v>
      </c>
      <c r="AG1075" s="170" t="s">
        <v>33</v>
      </c>
      <c r="AH1075" s="480" t="s">
        <v>256</v>
      </c>
      <c r="AI1075" s="480" t="s">
        <v>257</v>
      </c>
      <c r="AJ1075" s="207"/>
    </row>
    <row r="1076" spans="2:36" ht="68.5" customHeight="1" x14ac:dyDescent="0.3">
      <c r="B1076" s="331"/>
      <c r="C1076" s="177"/>
      <c r="D1076" s="177"/>
      <c r="E1076" s="176"/>
      <c r="F1076" s="176"/>
      <c r="G1076" s="176"/>
      <c r="H1076" s="171"/>
      <c r="I1076" s="171"/>
      <c r="J1076" s="12" t="s">
        <v>116</v>
      </c>
      <c r="K1076" s="31" t="s">
        <v>117</v>
      </c>
      <c r="L1076" s="8" t="s">
        <v>85</v>
      </c>
      <c r="M1076" s="8">
        <v>2</v>
      </c>
      <c r="N1076" s="187"/>
      <c r="O1076" s="306"/>
      <c r="P1076" s="171"/>
      <c r="Q1076" s="171"/>
      <c r="R1076" s="171"/>
      <c r="S1076" s="171"/>
      <c r="T1076" s="171"/>
      <c r="U1076" s="171"/>
      <c r="V1076" s="295"/>
      <c r="W1076" s="223"/>
      <c r="X1076" s="223"/>
      <c r="Y1076" s="295"/>
      <c r="Z1076" s="223"/>
      <c r="AA1076" s="223"/>
      <c r="AB1076" s="191"/>
      <c r="AC1076" s="223"/>
      <c r="AD1076" s="223"/>
      <c r="AE1076" s="223"/>
      <c r="AF1076" s="171"/>
      <c r="AG1076" s="171"/>
      <c r="AH1076" s="480"/>
      <c r="AI1076" s="480"/>
      <c r="AJ1076" s="208"/>
    </row>
    <row r="1077" spans="2:36" ht="68.5" customHeight="1" x14ac:dyDescent="0.3">
      <c r="B1077" s="331"/>
      <c r="C1077" s="177"/>
      <c r="D1077" s="177"/>
      <c r="E1077" s="176"/>
      <c r="F1077" s="176"/>
      <c r="G1077" s="176"/>
      <c r="H1077" s="171"/>
      <c r="I1077" s="171"/>
      <c r="J1077" s="12" t="s">
        <v>216</v>
      </c>
      <c r="K1077" s="31" t="s">
        <v>118</v>
      </c>
      <c r="L1077" s="8" t="s">
        <v>119</v>
      </c>
      <c r="M1077" s="8">
        <v>2</v>
      </c>
      <c r="N1077" s="187"/>
      <c r="O1077" s="306"/>
      <c r="P1077" s="171"/>
      <c r="Q1077" s="171"/>
      <c r="R1077" s="171"/>
      <c r="S1077" s="171"/>
      <c r="T1077" s="171"/>
      <c r="U1077" s="171"/>
      <c r="V1077" s="295"/>
      <c r="W1077" s="223"/>
      <c r="X1077" s="223"/>
      <c r="Y1077" s="295"/>
      <c r="Z1077" s="223"/>
      <c r="AA1077" s="223"/>
      <c r="AB1077" s="191"/>
      <c r="AC1077" s="223"/>
      <c r="AD1077" s="223"/>
      <c r="AE1077" s="223"/>
      <c r="AF1077" s="171"/>
      <c r="AG1077" s="171"/>
      <c r="AH1077" s="480"/>
      <c r="AI1077" s="480"/>
      <c r="AJ1077" s="208"/>
    </row>
    <row r="1078" spans="2:36" ht="68.5" customHeight="1" x14ac:dyDescent="0.3">
      <c r="B1078" s="331"/>
      <c r="C1078" s="177"/>
      <c r="D1078" s="177"/>
      <c r="E1078" s="176"/>
      <c r="F1078" s="176"/>
      <c r="G1078" s="176"/>
      <c r="H1078" s="172"/>
      <c r="I1078" s="172"/>
      <c r="J1078" s="12" t="s">
        <v>120</v>
      </c>
      <c r="K1078" s="44" t="s">
        <v>121</v>
      </c>
      <c r="L1078" s="15" t="s">
        <v>119</v>
      </c>
      <c r="M1078" s="15">
        <v>2</v>
      </c>
      <c r="N1078" s="213"/>
      <c r="O1078" s="306"/>
      <c r="P1078" s="172"/>
      <c r="Q1078" s="172"/>
      <c r="R1078" s="172"/>
      <c r="S1078" s="172"/>
      <c r="T1078" s="172"/>
      <c r="U1078" s="172"/>
      <c r="V1078" s="295"/>
      <c r="W1078" s="186"/>
      <c r="X1078" s="186"/>
      <c r="Y1078" s="295"/>
      <c r="Z1078" s="186"/>
      <c r="AA1078" s="186"/>
      <c r="AB1078" s="191"/>
      <c r="AC1078" s="186"/>
      <c r="AD1078" s="186"/>
      <c r="AE1078" s="186"/>
      <c r="AF1078" s="172"/>
      <c r="AG1078" s="172"/>
      <c r="AH1078" s="480"/>
      <c r="AI1078" s="480"/>
      <c r="AJ1078" s="181"/>
    </row>
    <row r="1079" spans="2:36" ht="68.5" customHeight="1" x14ac:dyDescent="0.3">
      <c r="B1079" s="170" t="s">
        <v>921</v>
      </c>
      <c r="C1079" s="192" t="s">
        <v>933</v>
      </c>
      <c r="D1079" s="177" t="s">
        <v>66</v>
      </c>
      <c r="E1079" s="194" t="s">
        <v>67</v>
      </c>
      <c r="F1079" s="194" t="s">
        <v>132</v>
      </c>
      <c r="G1079" s="176" t="s">
        <v>69</v>
      </c>
      <c r="H1079" s="170" t="s">
        <v>70</v>
      </c>
      <c r="I1079" s="170" t="s">
        <v>98</v>
      </c>
      <c r="J1079" s="12" t="s">
        <v>113</v>
      </c>
      <c r="K1079" s="31" t="s">
        <v>114</v>
      </c>
      <c r="L1079" s="8" t="s">
        <v>115</v>
      </c>
      <c r="M1079" s="15">
        <v>2</v>
      </c>
      <c r="N1079" s="213" t="s">
        <v>108</v>
      </c>
      <c r="O1079" s="308" t="s">
        <v>529</v>
      </c>
      <c r="P1079" s="213" t="s">
        <v>75</v>
      </c>
      <c r="Q1079" s="213" t="s">
        <v>76</v>
      </c>
      <c r="R1079" s="213" t="s">
        <v>77</v>
      </c>
      <c r="S1079" s="213" t="s">
        <v>109</v>
      </c>
      <c r="T1079" s="309">
        <f>+V1079+Y1079</f>
        <v>149800</v>
      </c>
      <c r="U1079" s="170">
        <f>+T1079/M1080</f>
        <v>149800</v>
      </c>
      <c r="V1079" s="183">
        <v>127330</v>
      </c>
      <c r="W1079" s="213" t="s">
        <v>98</v>
      </c>
      <c r="X1079" s="213" t="s">
        <v>98</v>
      </c>
      <c r="Y1079" s="183">
        <v>22470</v>
      </c>
      <c r="Z1079" s="213" t="s">
        <v>98</v>
      </c>
      <c r="AA1079" s="213" t="s">
        <v>98</v>
      </c>
      <c r="AB1079" s="183">
        <v>13026.09</v>
      </c>
      <c r="AC1079" s="213" t="s">
        <v>80</v>
      </c>
      <c r="AD1079" s="213" t="s">
        <v>98</v>
      </c>
      <c r="AE1079" s="274">
        <f>+V1079+Y1079</f>
        <v>149800</v>
      </c>
      <c r="AF1079" s="213" t="s">
        <v>98</v>
      </c>
      <c r="AG1079" s="213" t="s">
        <v>33</v>
      </c>
      <c r="AH1079" s="191" t="s">
        <v>930</v>
      </c>
      <c r="AI1079" s="191" t="s">
        <v>931</v>
      </c>
      <c r="AJ1079" s="213"/>
    </row>
    <row r="1080" spans="2:36" ht="68.5" customHeight="1" x14ac:dyDescent="0.3">
      <c r="B1080" s="171"/>
      <c r="C1080" s="192"/>
      <c r="D1080" s="177"/>
      <c r="E1080" s="176"/>
      <c r="F1080" s="176"/>
      <c r="G1080" s="176"/>
      <c r="H1080" s="171"/>
      <c r="I1080" s="171"/>
      <c r="J1080" s="12" t="s">
        <v>116</v>
      </c>
      <c r="K1080" s="31" t="s">
        <v>117</v>
      </c>
      <c r="L1080" s="8" t="s">
        <v>85</v>
      </c>
      <c r="M1080" s="15">
        <v>1</v>
      </c>
      <c r="N1080" s="223"/>
      <c r="O1080" s="308"/>
      <c r="P1080" s="223"/>
      <c r="Q1080" s="223"/>
      <c r="R1080" s="223"/>
      <c r="S1080" s="223"/>
      <c r="T1080" s="171"/>
      <c r="U1080" s="171"/>
      <c r="V1080" s="183"/>
      <c r="W1080" s="223"/>
      <c r="X1080" s="223"/>
      <c r="Y1080" s="183"/>
      <c r="Z1080" s="223"/>
      <c r="AA1080" s="223"/>
      <c r="AB1080" s="183"/>
      <c r="AC1080" s="223"/>
      <c r="AD1080" s="223"/>
      <c r="AE1080" s="223"/>
      <c r="AF1080" s="223"/>
      <c r="AG1080" s="223"/>
      <c r="AH1080" s="191"/>
      <c r="AI1080" s="191"/>
      <c r="AJ1080" s="223"/>
    </row>
    <row r="1081" spans="2:36" ht="68.5" customHeight="1" x14ac:dyDescent="0.3">
      <c r="B1081" s="171"/>
      <c r="C1081" s="192"/>
      <c r="D1081" s="177"/>
      <c r="E1081" s="176"/>
      <c r="F1081" s="176"/>
      <c r="G1081" s="176"/>
      <c r="H1081" s="171"/>
      <c r="I1081" s="171"/>
      <c r="J1081" s="12" t="s">
        <v>216</v>
      </c>
      <c r="K1081" s="31" t="s">
        <v>118</v>
      </c>
      <c r="L1081" s="8" t="s">
        <v>119</v>
      </c>
      <c r="M1081" s="15">
        <v>1</v>
      </c>
      <c r="N1081" s="223"/>
      <c r="O1081" s="308"/>
      <c r="P1081" s="223"/>
      <c r="Q1081" s="223"/>
      <c r="R1081" s="223"/>
      <c r="S1081" s="223"/>
      <c r="T1081" s="171"/>
      <c r="U1081" s="171"/>
      <c r="V1081" s="183"/>
      <c r="W1081" s="223"/>
      <c r="X1081" s="223"/>
      <c r="Y1081" s="183"/>
      <c r="Z1081" s="223"/>
      <c r="AA1081" s="223"/>
      <c r="AB1081" s="183"/>
      <c r="AC1081" s="223"/>
      <c r="AD1081" s="223"/>
      <c r="AE1081" s="223"/>
      <c r="AF1081" s="223"/>
      <c r="AG1081" s="223"/>
      <c r="AH1081" s="191"/>
      <c r="AI1081" s="191"/>
      <c r="AJ1081" s="223"/>
    </row>
    <row r="1082" spans="2:36" ht="68.5" customHeight="1" x14ac:dyDescent="0.3">
      <c r="B1082" s="172"/>
      <c r="C1082" s="192"/>
      <c r="D1082" s="177"/>
      <c r="E1082" s="176"/>
      <c r="F1082" s="174"/>
      <c r="G1082" s="176"/>
      <c r="H1082" s="172"/>
      <c r="I1082" s="172"/>
      <c r="J1082" s="12" t="s">
        <v>120</v>
      </c>
      <c r="K1082" s="31" t="s">
        <v>121</v>
      </c>
      <c r="L1082" s="8" t="s">
        <v>119</v>
      </c>
      <c r="M1082" s="8">
        <v>1</v>
      </c>
      <c r="N1082" s="186"/>
      <c r="O1082" s="308"/>
      <c r="P1082" s="186"/>
      <c r="Q1082" s="186"/>
      <c r="R1082" s="186"/>
      <c r="S1082" s="186"/>
      <c r="T1082" s="172"/>
      <c r="U1082" s="172"/>
      <c r="V1082" s="183"/>
      <c r="W1082" s="186"/>
      <c r="X1082" s="186"/>
      <c r="Y1082" s="183"/>
      <c r="Z1082" s="186"/>
      <c r="AA1082" s="186"/>
      <c r="AB1082" s="183"/>
      <c r="AC1082" s="186"/>
      <c r="AD1082" s="186"/>
      <c r="AE1082" s="186"/>
      <c r="AF1082" s="186"/>
      <c r="AG1082" s="186"/>
      <c r="AH1082" s="191"/>
      <c r="AI1082" s="191"/>
      <c r="AJ1082" s="186"/>
    </row>
    <row r="1083" spans="2:36" ht="125.15" customHeight="1" x14ac:dyDescent="0.3">
      <c r="B1083" s="170" t="s">
        <v>922</v>
      </c>
      <c r="C1083" s="177" t="s">
        <v>934</v>
      </c>
      <c r="D1083" s="170" t="s">
        <v>88</v>
      </c>
      <c r="E1083" s="170" t="s">
        <v>67</v>
      </c>
      <c r="F1083" s="176" t="s">
        <v>134</v>
      </c>
      <c r="G1083" s="194" t="s">
        <v>147</v>
      </c>
      <c r="H1083" s="170" t="s">
        <v>70</v>
      </c>
      <c r="I1083" s="172" t="s">
        <v>79</v>
      </c>
      <c r="J1083" s="52" t="s">
        <v>215</v>
      </c>
      <c r="K1083" s="23" t="s">
        <v>107</v>
      </c>
      <c r="L1083" s="23" t="s">
        <v>86</v>
      </c>
      <c r="M1083" s="23">
        <v>40</v>
      </c>
      <c r="N1083" s="186" t="s">
        <v>108</v>
      </c>
      <c r="O1083" s="215" t="s">
        <v>529</v>
      </c>
      <c r="P1083" s="172" t="s">
        <v>75</v>
      </c>
      <c r="Q1083" s="172" t="s">
        <v>76</v>
      </c>
      <c r="R1083" s="179" t="s">
        <v>77</v>
      </c>
      <c r="S1083" s="180" t="s">
        <v>109</v>
      </c>
      <c r="T1083" s="182">
        <f>Y1083+V1083</f>
        <v>200053.62</v>
      </c>
      <c r="U1083" s="182">
        <f>+T1083/M1084</f>
        <v>100026.81</v>
      </c>
      <c r="V1083" s="183">
        <v>170045.58</v>
      </c>
      <c r="W1083" s="185" t="s">
        <v>98</v>
      </c>
      <c r="X1083" s="212" t="s">
        <v>79</v>
      </c>
      <c r="Y1083" s="183">
        <v>30008.04</v>
      </c>
      <c r="Z1083" s="185" t="s">
        <v>98</v>
      </c>
      <c r="AA1083" s="185" t="s">
        <v>79</v>
      </c>
      <c r="AB1083" s="183">
        <v>17395.97</v>
      </c>
      <c r="AC1083" s="187" t="s">
        <v>149</v>
      </c>
      <c r="AD1083" s="274" t="s">
        <v>98</v>
      </c>
      <c r="AE1083" s="190">
        <f>+V1083+Y1083</f>
        <v>200053.62</v>
      </c>
      <c r="AF1083" s="177" t="s">
        <v>79</v>
      </c>
      <c r="AG1083" s="187" t="s">
        <v>33</v>
      </c>
      <c r="AH1083" s="191" t="s">
        <v>162</v>
      </c>
      <c r="AI1083" s="191" t="s">
        <v>180</v>
      </c>
      <c r="AJ1083" s="207"/>
    </row>
    <row r="1084" spans="2:36" ht="68.5" customHeight="1" x14ac:dyDescent="0.3">
      <c r="B1084" s="171"/>
      <c r="C1084" s="177"/>
      <c r="D1084" s="171"/>
      <c r="E1084" s="171"/>
      <c r="F1084" s="176"/>
      <c r="G1084" s="176"/>
      <c r="H1084" s="171"/>
      <c r="I1084" s="177"/>
      <c r="J1084" s="12" t="s">
        <v>111</v>
      </c>
      <c r="K1084" s="8" t="s">
        <v>112</v>
      </c>
      <c r="L1084" s="8" t="s">
        <v>85</v>
      </c>
      <c r="M1084" s="8">
        <v>2</v>
      </c>
      <c r="N1084" s="187"/>
      <c r="O1084" s="192"/>
      <c r="P1084" s="177"/>
      <c r="Q1084" s="177"/>
      <c r="R1084" s="180"/>
      <c r="S1084" s="180"/>
      <c r="T1084" s="182"/>
      <c r="U1084" s="182"/>
      <c r="V1084" s="183"/>
      <c r="W1084" s="185"/>
      <c r="X1084" s="231"/>
      <c r="Y1084" s="183"/>
      <c r="Z1084" s="185"/>
      <c r="AA1084" s="185"/>
      <c r="AB1084" s="183"/>
      <c r="AC1084" s="187"/>
      <c r="AD1084" s="188"/>
      <c r="AE1084" s="190"/>
      <c r="AF1084" s="177"/>
      <c r="AG1084" s="187"/>
      <c r="AH1084" s="191"/>
      <c r="AI1084" s="191"/>
      <c r="AJ1084" s="208"/>
    </row>
    <row r="1085" spans="2:36" ht="68.5" customHeight="1" x14ac:dyDescent="0.3">
      <c r="B1085" s="172"/>
      <c r="C1085" s="177"/>
      <c r="D1085" s="172"/>
      <c r="E1085" s="172"/>
      <c r="F1085" s="176"/>
      <c r="G1085" s="176"/>
      <c r="H1085" s="172"/>
      <c r="I1085" s="177"/>
      <c r="J1085" s="12" t="s">
        <v>127</v>
      </c>
      <c r="K1085" s="8" t="s">
        <v>128</v>
      </c>
      <c r="L1085" s="8" t="s">
        <v>85</v>
      </c>
      <c r="M1085" s="53">
        <v>100</v>
      </c>
      <c r="N1085" s="187"/>
      <c r="O1085" s="192"/>
      <c r="P1085" s="177"/>
      <c r="Q1085" s="177"/>
      <c r="R1085" s="180"/>
      <c r="S1085" s="180"/>
      <c r="T1085" s="182"/>
      <c r="U1085" s="182"/>
      <c r="V1085" s="183"/>
      <c r="W1085" s="185"/>
      <c r="X1085" s="184"/>
      <c r="Y1085" s="183"/>
      <c r="Z1085" s="185"/>
      <c r="AA1085" s="185"/>
      <c r="AB1085" s="183"/>
      <c r="AC1085" s="187"/>
      <c r="AD1085" s="189"/>
      <c r="AE1085" s="190"/>
      <c r="AF1085" s="177"/>
      <c r="AG1085" s="187"/>
      <c r="AH1085" s="191"/>
      <c r="AI1085" s="191"/>
      <c r="AJ1085" s="181"/>
    </row>
    <row r="1086" spans="2:36" ht="68.5" customHeight="1" x14ac:dyDescent="0.3">
      <c r="B1086" s="170" t="s">
        <v>923</v>
      </c>
      <c r="C1086" s="177" t="s">
        <v>935</v>
      </c>
      <c r="D1086" s="177" t="s">
        <v>66</v>
      </c>
      <c r="E1086" s="170" t="s">
        <v>67</v>
      </c>
      <c r="F1086" s="176" t="s">
        <v>134</v>
      </c>
      <c r="G1086" s="176" t="s">
        <v>147</v>
      </c>
      <c r="H1086" s="170" t="s">
        <v>70</v>
      </c>
      <c r="I1086" s="177" t="s">
        <v>79</v>
      </c>
      <c r="J1086" s="52" t="s">
        <v>215</v>
      </c>
      <c r="K1086" s="23" t="s">
        <v>107</v>
      </c>
      <c r="L1086" s="23" t="s">
        <v>86</v>
      </c>
      <c r="M1086" s="23">
        <v>40</v>
      </c>
      <c r="N1086" s="187" t="s">
        <v>108</v>
      </c>
      <c r="O1086" s="192" t="s">
        <v>529</v>
      </c>
      <c r="P1086" s="177" t="s">
        <v>75</v>
      </c>
      <c r="Q1086" s="177" t="s">
        <v>76</v>
      </c>
      <c r="R1086" s="180" t="s">
        <v>77</v>
      </c>
      <c r="S1086" s="180" t="s">
        <v>109</v>
      </c>
      <c r="T1086" s="182">
        <f>Y1086+V1086</f>
        <v>100040.72</v>
      </c>
      <c r="U1086" s="182">
        <f>+T1086/M1087</f>
        <v>100040.72</v>
      </c>
      <c r="V1086" s="183">
        <v>85034.61</v>
      </c>
      <c r="W1086" s="185" t="s">
        <v>98</v>
      </c>
      <c r="X1086" s="212" t="s">
        <v>79</v>
      </c>
      <c r="Y1086" s="183">
        <v>15006.11</v>
      </c>
      <c r="Z1086" s="185" t="s">
        <v>98</v>
      </c>
      <c r="AA1086" s="185" t="s">
        <v>79</v>
      </c>
      <c r="AB1086" s="183">
        <v>8699.19</v>
      </c>
      <c r="AC1086" s="187" t="s">
        <v>149</v>
      </c>
      <c r="AD1086" s="274" t="s">
        <v>98</v>
      </c>
      <c r="AE1086" s="190">
        <f>+V1086+Y1086</f>
        <v>100040.72</v>
      </c>
      <c r="AF1086" s="177" t="s">
        <v>79</v>
      </c>
      <c r="AG1086" s="187" t="s">
        <v>33</v>
      </c>
      <c r="AH1086" s="191" t="s">
        <v>162</v>
      </c>
      <c r="AI1086" s="191" t="s">
        <v>180</v>
      </c>
      <c r="AJ1086" s="207"/>
    </row>
    <row r="1087" spans="2:36" ht="68.5" customHeight="1" x14ac:dyDescent="0.3">
      <c r="B1087" s="171"/>
      <c r="C1087" s="177"/>
      <c r="D1087" s="177"/>
      <c r="E1087" s="171"/>
      <c r="F1087" s="176"/>
      <c r="G1087" s="176"/>
      <c r="H1087" s="171"/>
      <c r="I1087" s="177"/>
      <c r="J1087" s="12" t="s">
        <v>111</v>
      </c>
      <c r="K1087" s="8" t="s">
        <v>112</v>
      </c>
      <c r="L1087" s="8" t="s">
        <v>85</v>
      </c>
      <c r="M1087" s="8">
        <v>1</v>
      </c>
      <c r="N1087" s="187"/>
      <c r="O1087" s="192"/>
      <c r="P1087" s="177"/>
      <c r="Q1087" s="177"/>
      <c r="R1087" s="180"/>
      <c r="S1087" s="180"/>
      <c r="T1087" s="182"/>
      <c r="U1087" s="182"/>
      <c r="V1087" s="183"/>
      <c r="W1087" s="185"/>
      <c r="X1087" s="231"/>
      <c r="Y1087" s="183"/>
      <c r="Z1087" s="185"/>
      <c r="AA1087" s="185"/>
      <c r="AB1087" s="183"/>
      <c r="AC1087" s="187"/>
      <c r="AD1087" s="188"/>
      <c r="AE1087" s="190"/>
      <c r="AF1087" s="177"/>
      <c r="AG1087" s="187"/>
      <c r="AH1087" s="191"/>
      <c r="AI1087" s="191"/>
      <c r="AJ1087" s="208"/>
    </row>
    <row r="1088" spans="2:36" ht="68.5" customHeight="1" x14ac:dyDescent="0.3">
      <c r="B1088" s="172"/>
      <c r="C1088" s="177"/>
      <c r="D1088" s="177"/>
      <c r="E1088" s="172"/>
      <c r="F1088" s="176"/>
      <c r="G1088" s="176"/>
      <c r="H1088" s="172"/>
      <c r="I1088" s="177"/>
      <c r="J1088" s="12" t="s">
        <v>127</v>
      </c>
      <c r="K1088" s="8" t="s">
        <v>128</v>
      </c>
      <c r="L1088" s="8" t="s">
        <v>85</v>
      </c>
      <c r="M1088" s="53">
        <v>60</v>
      </c>
      <c r="N1088" s="187"/>
      <c r="O1088" s="192"/>
      <c r="P1088" s="177"/>
      <c r="Q1088" s="177"/>
      <c r="R1088" s="180"/>
      <c r="S1088" s="180"/>
      <c r="T1088" s="182"/>
      <c r="U1088" s="182"/>
      <c r="V1088" s="183"/>
      <c r="W1088" s="185"/>
      <c r="X1088" s="184"/>
      <c r="Y1088" s="183"/>
      <c r="Z1088" s="185"/>
      <c r="AA1088" s="185"/>
      <c r="AB1088" s="183"/>
      <c r="AC1088" s="187"/>
      <c r="AD1088" s="189"/>
      <c r="AE1088" s="190"/>
      <c r="AF1088" s="177"/>
      <c r="AG1088" s="187"/>
      <c r="AH1088" s="191"/>
      <c r="AI1088" s="191"/>
      <c r="AJ1088" s="181"/>
    </row>
    <row r="1089" spans="2:36" ht="68.5" customHeight="1" x14ac:dyDescent="0.3">
      <c r="B1089" s="170" t="s">
        <v>924</v>
      </c>
      <c r="C1089" s="177" t="s">
        <v>936</v>
      </c>
      <c r="D1089" s="177" t="s">
        <v>66</v>
      </c>
      <c r="E1089" s="194" t="s">
        <v>67</v>
      </c>
      <c r="F1089" s="194" t="s">
        <v>132</v>
      </c>
      <c r="G1089" s="176" t="s">
        <v>69</v>
      </c>
      <c r="H1089" s="170" t="s">
        <v>70</v>
      </c>
      <c r="I1089" s="170" t="s">
        <v>98</v>
      </c>
      <c r="J1089" s="12" t="s">
        <v>113</v>
      </c>
      <c r="K1089" s="31" t="s">
        <v>114</v>
      </c>
      <c r="L1089" s="8" t="s">
        <v>115</v>
      </c>
      <c r="M1089" s="15">
        <v>2</v>
      </c>
      <c r="N1089" s="213" t="s">
        <v>108</v>
      </c>
      <c r="O1089" s="213" t="s">
        <v>529</v>
      </c>
      <c r="P1089" s="213" t="s">
        <v>75</v>
      </c>
      <c r="Q1089" s="213" t="s">
        <v>76</v>
      </c>
      <c r="R1089" s="213" t="s">
        <v>77</v>
      </c>
      <c r="S1089" s="213" t="s">
        <v>109</v>
      </c>
      <c r="T1089" s="309">
        <f>+V1089+Y1089</f>
        <v>149800</v>
      </c>
      <c r="U1089" s="170">
        <f>+T1089/M1090</f>
        <v>149800</v>
      </c>
      <c r="V1089" s="190">
        <v>127330</v>
      </c>
      <c r="W1089" s="213" t="s">
        <v>98</v>
      </c>
      <c r="X1089" s="213" t="s">
        <v>98</v>
      </c>
      <c r="Y1089" s="190">
        <v>22470</v>
      </c>
      <c r="Z1089" s="213" t="s">
        <v>98</v>
      </c>
      <c r="AA1089" s="213" t="s">
        <v>98</v>
      </c>
      <c r="AB1089" s="190" t="s">
        <v>927</v>
      </c>
      <c r="AC1089" s="213" t="s">
        <v>80</v>
      </c>
      <c r="AD1089" s="213" t="s">
        <v>98</v>
      </c>
      <c r="AE1089" s="274">
        <f>+V1089+Y1089</f>
        <v>149800</v>
      </c>
      <c r="AF1089" s="213" t="s">
        <v>98</v>
      </c>
      <c r="AG1089" s="213" t="s">
        <v>33</v>
      </c>
      <c r="AH1089" s="187" t="s">
        <v>164</v>
      </c>
      <c r="AI1089" s="187" t="s">
        <v>165</v>
      </c>
      <c r="AJ1089" s="213"/>
    </row>
    <row r="1090" spans="2:36" ht="68.5" customHeight="1" x14ac:dyDescent="0.3">
      <c r="B1090" s="171"/>
      <c r="C1090" s="177"/>
      <c r="D1090" s="177"/>
      <c r="E1090" s="176"/>
      <c r="F1090" s="176"/>
      <c r="G1090" s="176"/>
      <c r="H1090" s="171"/>
      <c r="I1090" s="171"/>
      <c r="J1090" s="12" t="s">
        <v>116</v>
      </c>
      <c r="K1090" s="31" t="s">
        <v>117</v>
      </c>
      <c r="L1090" s="8" t="s">
        <v>85</v>
      </c>
      <c r="M1090" s="15">
        <v>1</v>
      </c>
      <c r="N1090" s="223"/>
      <c r="O1090" s="223"/>
      <c r="P1090" s="223"/>
      <c r="Q1090" s="223"/>
      <c r="R1090" s="223"/>
      <c r="S1090" s="223"/>
      <c r="T1090" s="171"/>
      <c r="U1090" s="171"/>
      <c r="V1090" s="190"/>
      <c r="W1090" s="223"/>
      <c r="X1090" s="223"/>
      <c r="Y1090" s="190"/>
      <c r="Z1090" s="223"/>
      <c r="AA1090" s="223"/>
      <c r="AB1090" s="190"/>
      <c r="AC1090" s="223"/>
      <c r="AD1090" s="223"/>
      <c r="AE1090" s="223"/>
      <c r="AF1090" s="223"/>
      <c r="AG1090" s="223"/>
      <c r="AH1090" s="187"/>
      <c r="AI1090" s="187"/>
      <c r="AJ1090" s="223"/>
    </row>
    <row r="1091" spans="2:36" ht="68.5" customHeight="1" x14ac:dyDescent="0.3">
      <c r="B1091" s="171"/>
      <c r="C1091" s="177"/>
      <c r="D1091" s="177"/>
      <c r="E1091" s="176"/>
      <c r="F1091" s="176"/>
      <c r="G1091" s="176"/>
      <c r="H1091" s="171"/>
      <c r="I1091" s="171"/>
      <c r="J1091" s="12" t="s">
        <v>216</v>
      </c>
      <c r="K1091" s="31" t="s">
        <v>118</v>
      </c>
      <c r="L1091" s="8" t="s">
        <v>119</v>
      </c>
      <c r="M1091" s="15">
        <v>1</v>
      </c>
      <c r="N1091" s="223"/>
      <c r="O1091" s="223"/>
      <c r="P1091" s="223"/>
      <c r="Q1091" s="223"/>
      <c r="R1091" s="223"/>
      <c r="S1091" s="223"/>
      <c r="T1091" s="171"/>
      <c r="U1091" s="171"/>
      <c r="V1091" s="190"/>
      <c r="W1091" s="223"/>
      <c r="X1091" s="223"/>
      <c r="Y1091" s="190"/>
      <c r="Z1091" s="223"/>
      <c r="AA1091" s="223"/>
      <c r="AB1091" s="190"/>
      <c r="AC1091" s="223"/>
      <c r="AD1091" s="223"/>
      <c r="AE1091" s="223"/>
      <c r="AF1091" s="223"/>
      <c r="AG1091" s="223"/>
      <c r="AH1091" s="187"/>
      <c r="AI1091" s="187"/>
      <c r="AJ1091" s="223"/>
    </row>
    <row r="1092" spans="2:36" ht="68.5" customHeight="1" x14ac:dyDescent="0.3">
      <c r="B1092" s="172"/>
      <c r="C1092" s="177"/>
      <c r="D1092" s="177"/>
      <c r="E1092" s="176"/>
      <c r="F1092" s="174"/>
      <c r="G1092" s="176"/>
      <c r="H1092" s="172"/>
      <c r="I1092" s="172"/>
      <c r="J1092" s="12" t="s">
        <v>120</v>
      </c>
      <c r="K1092" s="31" t="s">
        <v>121</v>
      </c>
      <c r="L1092" s="8" t="s">
        <v>119</v>
      </c>
      <c r="M1092" s="8">
        <v>1</v>
      </c>
      <c r="N1092" s="186"/>
      <c r="O1092" s="186"/>
      <c r="P1092" s="186"/>
      <c r="Q1092" s="186"/>
      <c r="R1092" s="186"/>
      <c r="S1092" s="186"/>
      <c r="T1092" s="172"/>
      <c r="U1092" s="172"/>
      <c r="V1092" s="190"/>
      <c r="W1092" s="186"/>
      <c r="X1092" s="186"/>
      <c r="Y1092" s="190"/>
      <c r="Z1092" s="186"/>
      <c r="AA1092" s="186"/>
      <c r="AB1092" s="190"/>
      <c r="AC1092" s="186"/>
      <c r="AD1092" s="186"/>
      <c r="AE1092" s="186"/>
      <c r="AF1092" s="186"/>
      <c r="AG1092" s="186"/>
      <c r="AH1092" s="187"/>
      <c r="AI1092" s="187"/>
      <c r="AJ1092" s="186"/>
    </row>
    <row r="1093" spans="2:36" ht="91" x14ac:dyDescent="0.3">
      <c r="B1093" s="170" t="s">
        <v>925</v>
      </c>
      <c r="C1093" s="214" t="s">
        <v>937</v>
      </c>
      <c r="D1093" s="170" t="s">
        <v>66</v>
      </c>
      <c r="E1093" s="170" t="s">
        <v>67</v>
      </c>
      <c r="F1093" s="176" t="s">
        <v>134</v>
      </c>
      <c r="G1093" s="176" t="s">
        <v>147</v>
      </c>
      <c r="H1093" s="170" t="s">
        <v>70</v>
      </c>
      <c r="I1093" s="177" t="s">
        <v>79</v>
      </c>
      <c r="J1093" s="52" t="s">
        <v>215</v>
      </c>
      <c r="K1093" s="23" t="s">
        <v>107</v>
      </c>
      <c r="L1093" s="23" t="s">
        <v>86</v>
      </c>
      <c r="M1093" s="23">
        <v>40</v>
      </c>
      <c r="N1093" s="187" t="s">
        <v>108</v>
      </c>
      <c r="O1093" s="192" t="s">
        <v>529</v>
      </c>
      <c r="P1093" s="177" t="s">
        <v>75</v>
      </c>
      <c r="Q1093" s="177" t="s">
        <v>76</v>
      </c>
      <c r="R1093" s="180" t="s">
        <v>77</v>
      </c>
      <c r="S1093" s="180" t="s">
        <v>109</v>
      </c>
      <c r="T1093" s="182">
        <f>Y1093+V1093</f>
        <v>200053.62</v>
      </c>
      <c r="U1093" s="182" t="s">
        <v>98</v>
      </c>
      <c r="V1093" s="274">
        <v>170045.58</v>
      </c>
      <c r="W1093" s="185" t="s">
        <v>98</v>
      </c>
      <c r="X1093" s="212" t="s">
        <v>79</v>
      </c>
      <c r="Y1093" s="274">
        <v>30008.04</v>
      </c>
      <c r="Z1093" s="185" t="s">
        <v>98</v>
      </c>
      <c r="AA1093" s="185" t="s">
        <v>79</v>
      </c>
      <c r="AB1093" s="274">
        <v>17395.97</v>
      </c>
      <c r="AC1093" s="187" t="s">
        <v>149</v>
      </c>
      <c r="AD1093" s="274" t="s">
        <v>98</v>
      </c>
      <c r="AE1093" s="190">
        <f>+V1093+Y1093</f>
        <v>200053.62</v>
      </c>
      <c r="AF1093" s="177" t="s">
        <v>79</v>
      </c>
      <c r="AG1093" s="187" t="s">
        <v>33</v>
      </c>
      <c r="AH1093" s="213" t="s">
        <v>164</v>
      </c>
      <c r="AI1093" s="213" t="s">
        <v>165</v>
      </c>
      <c r="AJ1093" s="207"/>
    </row>
    <row r="1094" spans="2:36" ht="68.5" customHeight="1" x14ac:dyDescent="0.3">
      <c r="B1094" s="171"/>
      <c r="C1094" s="307"/>
      <c r="D1094" s="171"/>
      <c r="E1094" s="171"/>
      <c r="F1094" s="176"/>
      <c r="G1094" s="176"/>
      <c r="H1094" s="171"/>
      <c r="I1094" s="177"/>
      <c r="J1094" s="12" t="s">
        <v>111</v>
      </c>
      <c r="K1094" s="8" t="s">
        <v>112</v>
      </c>
      <c r="L1094" s="8" t="s">
        <v>85</v>
      </c>
      <c r="M1094" s="8">
        <v>2</v>
      </c>
      <c r="N1094" s="187"/>
      <c r="O1094" s="192"/>
      <c r="P1094" s="177"/>
      <c r="Q1094" s="177"/>
      <c r="R1094" s="180"/>
      <c r="S1094" s="180"/>
      <c r="T1094" s="182"/>
      <c r="U1094" s="182"/>
      <c r="V1094" s="188"/>
      <c r="W1094" s="185"/>
      <c r="X1094" s="231"/>
      <c r="Y1094" s="188"/>
      <c r="Z1094" s="185"/>
      <c r="AA1094" s="185"/>
      <c r="AB1094" s="188"/>
      <c r="AC1094" s="187"/>
      <c r="AD1094" s="188"/>
      <c r="AE1094" s="190"/>
      <c r="AF1094" s="177"/>
      <c r="AG1094" s="187"/>
      <c r="AH1094" s="223"/>
      <c r="AI1094" s="223"/>
      <c r="AJ1094" s="208"/>
    </row>
    <row r="1095" spans="2:36" ht="68.5" customHeight="1" x14ac:dyDescent="0.3">
      <c r="B1095" s="172"/>
      <c r="C1095" s="215"/>
      <c r="D1095" s="172"/>
      <c r="E1095" s="172"/>
      <c r="F1095" s="176"/>
      <c r="G1095" s="176"/>
      <c r="H1095" s="172"/>
      <c r="I1095" s="177"/>
      <c r="J1095" s="12" t="s">
        <v>127</v>
      </c>
      <c r="K1095" s="8" t="s">
        <v>128</v>
      </c>
      <c r="L1095" s="8" t="s">
        <v>85</v>
      </c>
      <c r="M1095" s="53">
        <v>100</v>
      </c>
      <c r="N1095" s="187"/>
      <c r="O1095" s="192"/>
      <c r="P1095" s="177"/>
      <c r="Q1095" s="177"/>
      <c r="R1095" s="180"/>
      <c r="S1095" s="180"/>
      <c r="T1095" s="182"/>
      <c r="U1095" s="182"/>
      <c r="V1095" s="189"/>
      <c r="W1095" s="185"/>
      <c r="X1095" s="184"/>
      <c r="Y1095" s="189"/>
      <c r="Z1095" s="185"/>
      <c r="AA1095" s="185"/>
      <c r="AB1095" s="189"/>
      <c r="AC1095" s="187"/>
      <c r="AD1095" s="189"/>
      <c r="AE1095" s="190"/>
      <c r="AF1095" s="177"/>
      <c r="AG1095" s="187"/>
      <c r="AH1095" s="186"/>
      <c r="AI1095" s="186"/>
      <c r="AJ1095" s="181"/>
    </row>
    <row r="1096" spans="2:36" ht="91" x14ac:dyDescent="0.3">
      <c r="B1096" s="170" t="s">
        <v>926</v>
      </c>
      <c r="C1096" s="177" t="s">
        <v>938</v>
      </c>
      <c r="D1096" s="177" t="s">
        <v>66</v>
      </c>
      <c r="E1096" s="170" t="s">
        <v>67</v>
      </c>
      <c r="F1096" s="176" t="s">
        <v>134</v>
      </c>
      <c r="G1096" s="176" t="s">
        <v>147</v>
      </c>
      <c r="H1096" s="170" t="s">
        <v>70</v>
      </c>
      <c r="I1096" s="177" t="s">
        <v>79</v>
      </c>
      <c r="J1096" s="52" t="s">
        <v>215</v>
      </c>
      <c r="K1096" s="23" t="s">
        <v>107</v>
      </c>
      <c r="L1096" s="23" t="s">
        <v>86</v>
      </c>
      <c r="M1096" s="23">
        <v>40</v>
      </c>
      <c r="N1096" s="187" t="s">
        <v>108</v>
      </c>
      <c r="O1096" s="192" t="s">
        <v>529</v>
      </c>
      <c r="P1096" s="177" t="s">
        <v>75</v>
      </c>
      <c r="Q1096" s="177" t="s">
        <v>76</v>
      </c>
      <c r="R1096" s="180" t="s">
        <v>77</v>
      </c>
      <c r="S1096" s="180" t="s">
        <v>109</v>
      </c>
      <c r="T1096" s="182">
        <f>Y1096+V1096</f>
        <v>100040.72</v>
      </c>
      <c r="U1096" s="182">
        <f>+T1096/M1097</f>
        <v>100040.72</v>
      </c>
      <c r="V1096" s="190">
        <v>85034.61</v>
      </c>
      <c r="W1096" s="185" t="s">
        <v>98</v>
      </c>
      <c r="X1096" s="212" t="s">
        <v>79</v>
      </c>
      <c r="Y1096" s="190">
        <v>15006.11</v>
      </c>
      <c r="Z1096" s="185" t="s">
        <v>98</v>
      </c>
      <c r="AA1096" s="185" t="s">
        <v>79</v>
      </c>
      <c r="AB1096" s="190" t="s">
        <v>928</v>
      </c>
      <c r="AC1096" s="187" t="s">
        <v>149</v>
      </c>
      <c r="AD1096" s="274" t="s">
        <v>98</v>
      </c>
      <c r="AE1096" s="190">
        <f>+V1096+Y1096</f>
        <v>100040.72</v>
      </c>
      <c r="AF1096" s="177" t="s">
        <v>79</v>
      </c>
      <c r="AG1096" s="187" t="s">
        <v>33</v>
      </c>
      <c r="AH1096" s="213" t="s">
        <v>164</v>
      </c>
      <c r="AI1096" s="213" t="s">
        <v>165</v>
      </c>
      <c r="AJ1096" s="207"/>
    </row>
    <row r="1097" spans="2:36" ht="68.5" customHeight="1" x14ac:dyDescent="0.3">
      <c r="B1097" s="171"/>
      <c r="C1097" s="177"/>
      <c r="D1097" s="177"/>
      <c r="E1097" s="171"/>
      <c r="F1097" s="176"/>
      <c r="G1097" s="176"/>
      <c r="H1097" s="171"/>
      <c r="I1097" s="177"/>
      <c r="J1097" s="12" t="s">
        <v>111</v>
      </c>
      <c r="K1097" s="8" t="s">
        <v>112</v>
      </c>
      <c r="L1097" s="8" t="s">
        <v>85</v>
      </c>
      <c r="M1097" s="8">
        <v>1</v>
      </c>
      <c r="N1097" s="187"/>
      <c r="O1097" s="192"/>
      <c r="P1097" s="177"/>
      <c r="Q1097" s="177"/>
      <c r="R1097" s="180"/>
      <c r="S1097" s="180"/>
      <c r="T1097" s="182"/>
      <c r="U1097" s="182"/>
      <c r="V1097" s="190"/>
      <c r="W1097" s="185"/>
      <c r="X1097" s="231"/>
      <c r="Y1097" s="190"/>
      <c r="Z1097" s="185"/>
      <c r="AA1097" s="185"/>
      <c r="AB1097" s="190"/>
      <c r="AC1097" s="187"/>
      <c r="AD1097" s="188"/>
      <c r="AE1097" s="190"/>
      <c r="AF1097" s="177"/>
      <c r="AG1097" s="187"/>
      <c r="AH1097" s="223"/>
      <c r="AI1097" s="223"/>
      <c r="AJ1097" s="208"/>
    </row>
    <row r="1098" spans="2:36" ht="68.5" customHeight="1" x14ac:dyDescent="0.3">
      <c r="B1098" s="171"/>
      <c r="C1098" s="177"/>
      <c r="D1098" s="177"/>
      <c r="E1098" s="172"/>
      <c r="F1098" s="176"/>
      <c r="G1098" s="176"/>
      <c r="H1098" s="172"/>
      <c r="I1098" s="177"/>
      <c r="J1098" s="12" t="s">
        <v>127</v>
      </c>
      <c r="K1098" s="8" t="s">
        <v>128</v>
      </c>
      <c r="L1098" s="8" t="s">
        <v>85</v>
      </c>
      <c r="M1098" s="53">
        <v>50</v>
      </c>
      <c r="N1098" s="187"/>
      <c r="O1098" s="192"/>
      <c r="P1098" s="177"/>
      <c r="Q1098" s="177"/>
      <c r="R1098" s="180"/>
      <c r="S1098" s="180"/>
      <c r="T1098" s="182"/>
      <c r="U1098" s="182"/>
      <c r="V1098" s="190"/>
      <c r="W1098" s="185"/>
      <c r="X1098" s="184"/>
      <c r="Y1098" s="190"/>
      <c r="Z1098" s="185"/>
      <c r="AA1098" s="185"/>
      <c r="AB1098" s="190"/>
      <c r="AC1098" s="187"/>
      <c r="AD1098" s="189"/>
      <c r="AE1098" s="190"/>
      <c r="AF1098" s="177"/>
      <c r="AG1098" s="187"/>
      <c r="AH1098" s="186"/>
      <c r="AI1098" s="186"/>
      <c r="AJ1098" s="181"/>
    </row>
    <row r="1099" spans="2:36" ht="68.5" customHeight="1" x14ac:dyDescent="0.3">
      <c r="B1099" s="214" t="s">
        <v>1014</v>
      </c>
      <c r="C1099" s="192" t="s">
        <v>939</v>
      </c>
      <c r="D1099" s="192" t="s">
        <v>66</v>
      </c>
      <c r="E1099" s="170" t="s">
        <v>67</v>
      </c>
      <c r="F1099" s="176" t="s">
        <v>134</v>
      </c>
      <c r="G1099" s="176" t="s">
        <v>147</v>
      </c>
      <c r="H1099" s="170" t="s">
        <v>70</v>
      </c>
      <c r="I1099" s="177" t="s">
        <v>79</v>
      </c>
      <c r="J1099" s="52" t="s">
        <v>215</v>
      </c>
      <c r="K1099" s="23" t="s">
        <v>107</v>
      </c>
      <c r="L1099" s="23" t="s">
        <v>86</v>
      </c>
      <c r="M1099" s="23">
        <v>40</v>
      </c>
      <c r="N1099" s="187" t="s">
        <v>108</v>
      </c>
      <c r="O1099" s="192" t="s">
        <v>529</v>
      </c>
      <c r="P1099" s="177" t="s">
        <v>75</v>
      </c>
      <c r="Q1099" s="177" t="s">
        <v>76</v>
      </c>
      <c r="R1099" s="180" t="s">
        <v>77</v>
      </c>
      <c r="S1099" s="180" t="s">
        <v>109</v>
      </c>
      <c r="T1099" s="182">
        <f>Y1099+V1099</f>
        <v>100040.72</v>
      </c>
      <c r="U1099" s="182">
        <f>+T1099/M1100</f>
        <v>100040.72</v>
      </c>
      <c r="V1099" s="190">
        <v>85034.61</v>
      </c>
      <c r="W1099" s="185" t="s">
        <v>98</v>
      </c>
      <c r="X1099" s="212" t="s">
        <v>79</v>
      </c>
      <c r="Y1099" s="190">
        <v>15006.11</v>
      </c>
      <c r="Z1099" s="185" t="s">
        <v>98</v>
      </c>
      <c r="AA1099" s="185" t="s">
        <v>79</v>
      </c>
      <c r="AB1099" s="190" t="s">
        <v>929</v>
      </c>
      <c r="AC1099" s="187" t="s">
        <v>149</v>
      </c>
      <c r="AD1099" s="274" t="s">
        <v>98</v>
      </c>
      <c r="AE1099" s="190">
        <f>+V1099+Y1099</f>
        <v>100040.72</v>
      </c>
      <c r="AF1099" s="177" t="s">
        <v>79</v>
      </c>
      <c r="AG1099" s="187" t="s">
        <v>33</v>
      </c>
      <c r="AH1099" s="187" t="s">
        <v>264</v>
      </c>
      <c r="AI1099" s="187" t="s">
        <v>170</v>
      </c>
      <c r="AJ1099" s="207"/>
    </row>
    <row r="1100" spans="2:36" ht="68.5" customHeight="1" x14ac:dyDescent="0.3">
      <c r="B1100" s="307"/>
      <c r="C1100" s="192"/>
      <c r="D1100" s="192"/>
      <c r="E1100" s="171"/>
      <c r="F1100" s="176"/>
      <c r="G1100" s="176"/>
      <c r="H1100" s="171"/>
      <c r="I1100" s="177"/>
      <c r="J1100" s="12" t="s">
        <v>111</v>
      </c>
      <c r="K1100" s="8" t="s">
        <v>112</v>
      </c>
      <c r="L1100" s="8" t="s">
        <v>85</v>
      </c>
      <c r="M1100" s="8">
        <v>1</v>
      </c>
      <c r="N1100" s="187"/>
      <c r="O1100" s="192"/>
      <c r="P1100" s="177"/>
      <c r="Q1100" s="177"/>
      <c r="R1100" s="180"/>
      <c r="S1100" s="180"/>
      <c r="T1100" s="182"/>
      <c r="U1100" s="182"/>
      <c r="V1100" s="190"/>
      <c r="W1100" s="185"/>
      <c r="X1100" s="231"/>
      <c r="Y1100" s="190"/>
      <c r="Z1100" s="185"/>
      <c r="AA1100" s="185"/>
      <c r="AB1100" s="190"/>
      <c r="AC1100" s="187"/>
      <c r="AD1100" s="188"/>
      <c r="AE1100" s="190"/>
      <c r="AF1100" s="177"/>
      <c r="AG1100" s="187"/>
      <c r="AH1100" s="187"/>
      <c r="AI1100" s="187"/>
      <c r="AJ1100" s="208"/>
    </row>
    <row r="1101" spans="2:36" ht="68.5" customHeight="1" x14ac:dyDescent="0.3">
      <c r="B1101" s="215"/>
      <c r="C1101" s="192"/>
      <c r="D1101" s="192"/>
      <c r="E1101" s="172"/>
      <c r="F1101" s="176"/>
      <c r="G1101" s="176"/>
      <c r="H1101" s="172"/>
      <c r="I1101" s="177"/>
      <c r="J1101" s="12" t="s">
        <v>127</v>
      </c>
      <c r="K1101" s="8" t="s">
        <v>128</v>
      </c>
      <c r="L1101" s="8" t="s">
        <v>85</v>
      </c>
      <c r="M1101" s="53">
        <v>50</v>
      </c>
      <c r="N1101" s="187"/>
      <c r="O1101" s="192"/>
      <c r="P1101" s="177"/>
      <c r="Q1101" s="177"/>
      <c r="R1101" s="180"/>
      <c r="S1101" s="180"/>
      <c r="T1101" s="182"/>
      <c r="U1101" s="182"/>
      <c r="V1101" s="190"/>
      <c r="W1101" s="185"/>
      <c r="X1101" s="184"/>
      <c r="Y1101" s="190"/>
      <c r="Z1101" s="185"/>
      <c r="AA1101" s="185"/>
      <c r="AB1101" s="190"/>
      <c r="AC1101" s="187"/>
      <c r="AD1101" s="189"/>
      <c r="AE1101" s="190"/>
      <c r="AF1101" s="177"/>
      <c r="AG1101" s="187"/>
      <c r="AH1101" s="187"/>
      <c r="AI1101" s="187"/>
      <c r="AJ1101" s="181"/>
    </row>
    <row r="1102" spans="2:36" ht="68.5" customHeight="1" x14ac:dyDescent="0.3">
      <c r="B1102" s="170" t="s">
        <v>994</v>
      </c>
      <c r="C1102" s="170" t="s">
        <v>973</v>
      </c>
      <c r="D1102" s="177" t="s">
        <v>88</v>
      </c>
      <c r="E1102" s="194" t="s">
        <v>67</v>
      </c>
      <c r="F1102" s="194" t="s">
        <v>132</v>
      </c>
      <c r="G1102" s="176" t="s">
        <v>69</v>
      </c>
      <c r="H1102" s="170" t="s">
        <v>70</v>
      </c>
      <c r="I1102" s="170" t="s">
        <v>98</v>
      </c>
      <c r="J1102" s="12" t="s">
        <v>113</v>
      </c>
      <c r="K1102" s="31" t="s">
        <v>114</v>
      </c>
      <c r="L1102" s="8" t="s">
        <v>115</v>
      </c>
      <c r="M1102" s="15">
        <v>2</v>
      </c>
      <c r="N1102" s="213" t="s">
        <v>108</v>
      </c>
      <c r="O1102" s="170" t="s">
        <v>350</v>
      </c>
      <c r="P1102" s="213" t="s">
        <v>75</v>
      </c>
      <c r="Q1102" s="213" t="s">
        <v>76</v>
      </c>
      <c r="R1102" s="213" t="s">
        <v>77</v>
      </c>
      <c r="S1102" s="213" t="s">
        <v>109</v>
      </c>
      <c r="T1102" s="309">
        <f>+V1102+Y1102</f>
        <v>149800</v>
      </c>
      <c r="U1102" s="170">
        <f>+T1102/M1103</f>
        <v>149800</v>
      </c>
      <c r="V1102" s="190">
        <v>127330</v>
      </c>
      <c r="W1102" s="213" t="s">
        <v>98</v>
      </c>
      <c r="X1102" s="213" t="s">
        <v>98</v>
      </c>
      <c r="Y1102" s="190">
        <v>22470</v>
      </c>
      <c r="Z1102" s="213" t="s">
        <v>98</v>
      </c>
      <c r="AA1102" s="213" t="s">
        <v>98</v>
      </c>
      <c r="AB1102" s="190">
        <v>13026.09</v>
      </c>
      <c r="AC1102" s="213" t="s">
        <v>80</v>
      </c>
      <c r="AD1102" s="213" t="s">
        <v>98</v>
      </c>
      <c r="AE1102" s="274">
        <f>+V1102+Y1102</f>
        <v>149800</v>
      </c>
      <c r="AF1102" s="213" t="s">
        <v>98</v>
      </c>
      <c r="AG1102" s="213" t="s">
        <v>33</v>
      </c>
      <c r="AH1102" s="187" t="s">
        <v>164</v>
      </c>
      <c r="AI1102" s="187" t="s">
        <v>165</v>
      </c>
      <c r="AJ1102" s="213"/>
    </row>
    <row r="1103" spans="2:36" ht="68.5" customHeight="1" x14ac:dyDescent="0.3">
      <c r="B1103" s="171"/>
      <c r="C1103" s="171"/>
      <c r="D1103" s="177"/>
      <c r="E1103" s="176"/>
      <c r="F1103" s="176"/>
      <c r="G1103" s="176"/>
      <c r="H1103" s="171"/>
      <c r="I1103" s="171"/>
      <c r="J1103" s="12" t="s">
        <v>116</v>
      </c>
      <c r="K1103" s="31" t="s">
        <v>117</v>
      </c>
      <c r="L1103" s="8" t="s">
        <v>85</v>
      </c>
      <c r="M1103" s="15">
        <v>1</v>
      </c>
      <c r="N1103" s="223"/>
      <c r="O1103" s="171"/>
      <c r="P1103" s="223"/>
      <c r="Q1103" s="223"/>
      <c r="R1103" s="223"/>
      <c r="S1103" s="223"/>
      <c r="T1103" s="171"/>
      <c r="U1103" s="171"/>
      <c r="V1103" s="190"/>
      <c r="W1103" s="223"/>
      <c r="X1103" s="223"/>
      <c r="Y1103" s="190"/>
      <c r="Z1103" s="223"/>
      <c r="AA1103" s="223"/>
      <c r="AB1103" s="190"/>
      <c r="AC1103" s="223"/>
      <c r="AD1103" s="223"/>
      <c r="AE1103" s="223"/>
      <c r="AF1103" s="223"/>
      <c r="AG1103" s="223"/>
      <c r="AH1103" s="187"/>
      <c r="AI1103" s="187"/>
      <c r="AJ1103" s="223"/>
    </row>
    <row r="1104" spans="2:36" ht="68.5" customHeight="1" x14ac:dyDescent="0.3">
      <c r="B1104" s="171"/>
      <c r="C1104" s="171"/>
      <c r="D1104" s="177"/>
      <c r="E1104" s="176"/>
      <c r="F1104" s="176"/>
      <c r="G1104" s="176"/>
      <c r="H1104" s="171"/>
      <c r="I1104" s="171"/>
      <c r="J1104" s="12" t="s">
        <v>216</v>
      </c>
      <c r="K1104" s="31" t="s">
        <v>118</v>
      </c>
      <c r="L1104" s="8" t="s">
        <v>119</v>
      </c>
      <c r="M1104" s="15">
        <v>1</v>
      </c>
      <c r="N1104" s="223"/>
      <c r="O1104" s="171"/>
      <c r="P1104" s="223"/>
      <c r="Q1104" s="223"/>
      <c r="R1104" s="223"/>
      <c r="S1104" s="223"/>
      <c r="T1104" s="171"/>
      <c r="U1104" s="171"/>
      <c r="V1104" s="190"/>
      <c r="W1104" s="223"/>
      <c r="X1104" s="223"/>
      <c r="Y1104" s="190"/>
      <c r="Z1104" s="223"/>
      <c r="AA1104" s="223"/>
      <c r="AB1104" s="190"/>
      <c r="AC1104" s="223"/>
      <c r="AD1104" s="223"/>
      <c r="AE1104" s="223"/>
      <c r="AF1104" s="223"/>
      <c r="AG1104" s="223"/>
      <c r="AH1104" s="187"/>
      <c r="AI1104" s="187"/>
      <c r="AJ1104" s="223"/>
    </row>
    <row r="1105" spans="2:36" ht="68.5" customHeight="1" x14ac:dyDescent="0.3">
      <c r="B1105" s="172"/>
      <c r="C1105" s="172"/>
      <c r="D1105" s="177"/>
      <c r="E1105" s="176"/>
      <c r="F1105" s="174"/>
      <c r="G1105" s="176"/>
      <c r="H1105" s="172"/>
      <c r="I1105" s="172"/>
      <c r="J1105" s="12" t="s">
        <v>120</v>
      </c>
      <c r="K1105" s="31" t="s">
        <v>121</v>
      </c>
      <c r="L1105" s="8" t="s">
        <v>119</v>
      </c>
      <c r="M1105" s="8">
        <v>1</v>
      </c>
      <c r="N1105" s="186"/>
      <c r="O1105" s="172"/>
      <c r="P1105" s="186"/>
      <c r="Q1105" s="186"/>
      <c r="R1105" s="186"/>
      <c r="S1105" s="186"/>
      <c r="T1105" s="172"/>
      <c r="U1105" s="172"/>
      <c r="V1105" s="190"/>
      <c r="W1105" s="186"/>
      <c r="X1105" s="186"/>
      <c r="Y1105" s="190"/>
      <c r="Z1105" s="186"/>
      <c r="AA1105" s="186"/>
      <c r="AB1105" s="190"/>
      <c r="AC1105" s="186"/>
      <c r="AD1105" s="186"/>
      <c r="AE1105" s="186"/>
      <c r="AF1105" s="186"/>
      <c r="AG1105" s="186"/>
      <c r="AH1105" s="187"/>
      <c r="AI1105" s="187"/>
      <c r="AJ1105" s="186"/>
    </row>
    <row r="1106" spans="2:36" ht="131.15" customHeight="1" x14ac:dyDescent="0.3">
      <c r="B1106" s="17" t="s">
        <v>995</v>
      </c>
      <c r="C1106" s="170" t="s">
        <v>974</v>
      </c>
      <c r="D1106" s="17" t="s">
        <v>88</v>
      </c>
      <c r="E1106" s="170" t="s">
        <v>67</v>
      </c>
      <c r="F1106" s="176" t="s">
        <v>134</v>
      </c>
      <c r="G1106" s="176" t="s">
        <v>147</v>
      </c>
      <c r="H1106" s="170" t="s">
        <v>70</v>
      </c>
      <c r="I1106" s="177" t="s">
        <v>79</v>
      </c>
      <c r="J1106" s="52" t="s">
        <v>215</v>
      </c>
      <c r="K1106" s="23" t="s">
        <v>107</v>
      </c>
      <c r="L1106" s="23" t="s">
        <v>86</v>
      </c>
      <c r="M1106" s="23">
        <v>40</v>
      </c>
      <c r="N1106" s="187" t="s">
        <v>108</v>
      </c>
      <c r="O1106" s="170" t="s">
        <v>976</v>
      </c>
      <c r="P1106" s="177" t="s">
        <v>75</v>
      </c>
      <c r="Q1106" s="177" t="s">
        <v>76</v>
      </c>
      <c r="R1106" s="180" t="s">
        <v>77</v>
      </c>
      <c r="S1106" s="180" t="s">
        <v>109</v>
      </c>
      <c r="T1106" s="182">
        <f>Y1106+V1106</f>
        <v>300135</v>
      </c>
      <c r="U1106" s="182">
        <f>+T1106/M1107</f>
        <v>300135</v>
      </c>
      <c r="V1106" s="190">
        <v>255114.75</v>
      </c>
      <c r="W1106" s="185" t="s">
        <v>98</v>
      </c>
      <c r="X1106" s="212" t="s">
        <v>79</v>
      </c>
      <c r="Y1106" s="190">
        <v>45020.25</v>
      </c>
      <c r="Z1106" s="185" t="s">
        <v>98</v>
      </c>
      <c r="AA1106" s="212" t="s">
        <v>79</v>
      </c>
      <c r="AB1106" s="274">
        <v>26098.7</v>
      </c>
      <c r="AC1106" s="187" t="s">
        <v>149</v>
      </c>
      <c r="AD1106" s="274" t="s">
        <v>98</v>
      </c>
      <c r="AE1106" s="190">
        <f>+V1106+Y1106</f>
        <v>300135</v>
      </c>
      <c r="AF1106" s="177" t="s">
        <v>79</v>
      </c>
      <c r="AG1106" s="187" t="s">
        <v>33</v>
      </c>
      <c r="AH1106" s="187" t="s">
        <v>164</v>
      </c>
      <c r="AI1106" s="187" t="s">
        <v>165</v>
      </c>
      <c r="AJ1106" s="207"/>
    </row>
    <row r="1107" spans="2:36" ht="68.5" customHeight="1" x14ac:dyDescent="0.3">
      <c r="B1107" s="17"/>
      <c r="C1107" s="171"/>
      <c r="D1107" s="17"/>
      <c r="E1107" s="171"/>
      <c r="F1107" s="176"/>
      <c r="G1107" s="176"/>
      <c r="H1107" s="171"/>
      <c r="I1107" s="177"/>
      <c r="J1107" s="12" t="s">
        <v>111</v>
      </c>
      <c r="K1107" s="8" t="s">
        <v>112</v>
      </c>
      <c r="L1107" s="8" t="s">
        <v>85</v>
      </c>
      <c r="M1107" s="15">
        <v>1</v>
      </c>
      <c r="N1107" s="187"/>
      <c r="O1107" s="171"/>
      <c r="P1107" s="177"/>
      <c r="Q1107" s="177"/>
      <c r="R1107" s="180"/>
      <c r="S1107" s="180"/>
      <c r="T1107" s="182"/>
      <c r="U1107" s="182"/>
      <c r="V1107" s="190"/>
      <c r="W1107" s="185"/>
      <c r="X1107" s="231"/>
      <c r="Y1107" s="190"/>
      <c r="Z1107" s="185"/>
      <c r="AA1107" s="231"/>
      <c r="AB1107" s="188"/>
      <c r="AC1107" s="187"/>
      <c r="AD1107" s="188"/>
      <c r="AE1107" s="190"/>
      <c r="AF1107" s="177"/>
      <c r="AG1107" s="187"/>
      <c r="AH1107" s="187"/>
      <c r="AI1107" s="187"/>
      <c r="AJ1107" s="208"/>
    </row>
    <row r="1108" spans="2:36" ht="150.65" customHeight="1" x14ac:dyDescent="0.3">
      <c r="B1108" s="17"/>
      <c r="C1108" s="172"/>
      <c r="D1108" s="17"/>
      <c r="E1108" s="172"/>
      <c r="F1108" s="176"/>
      <c r="G1108" s="176"/>
      <c r="H1108" s="172"/>
      <c r="I1108" s="177"/>
      <c r="J1108" s="12" t="s">
        <v>127</v>
      </c>
      <c r="K1108" s="8" t="s">
        <v>128</v>
      </c>
      <c r="L1108" s="8" t="s">
        <v>85</v>
      </c>
      <c r="M1108" s="8">
        <v>150</v>
      </c>
      <c r="N1108" s="187"/>
      <c r="O1108" s="172"/>
      <c r="P1108" s="177"/>
      <c r="Q1108" s="177"/>
      <c r="R1108" s="180"/>
      <c r="S1108" s="180"/>
      <c r="T1108" s="182"/>
      <c r="U1108" s="182"/>
      <c r="V1108" s="190"/>
      <c r="W1108" s="185"/>
      <c r="X1108" s="184"/>
      <c r="Y1108" s="190"/>
      <c r="Z1108" s="185"/>
      <c r="AA1108" s="184"/>
      <c r="AB1108" s="189"/>
      <c r="AC1108" s="187"/>
      <c r="AD1108" s="189"/>
      <c r="AE1108" s="190"/>
      <c r="AF1108" s="177"/>
      <c r="AG1108" s="187"/>
      <c r="AH1108" s="187"/>
      <c r="AI1108" s="187"/>
      <c r="AJ1108" s="181"/>
    </row>
    <row r="1109" spans="2:36" ht="126.65" customHeight="1" x14ac:dyDescent="0.3">
      <c r="B1109" s="170" t="s">
        <v>996</v>
      </c>
      <c r="C1109" s="170" t="s">
        <v>975</v>
      </c>
      <c r="D1109" s="170" t="s">
        <v>66</v>
      </c>
      <c r="E1109" s="170" t="s">
        <v>67</v>
      </c>
      <c r="F1109" s="176" t="s">
        <v>134</v>
      </c>
      <c r="G1109" s="176" t="s">
        <v>147</v>
      </c>
      <c r="H1109" s="170" t="s">
        <v>70</v>
      </c>
      <c r="I1109" s="177" t="s">
        <v>79</v>
      </c>
      <c r="J1109" s="52" t="s">
        <v>215</v>
      </c>
      <c r="K1109" s="23" t="s">
        <v>107</v>
      </c>
      <c r="L1109" s="23" t="s">
        <v>86</v>
      </c>
      <c r="M1109" s="23">
        <v>40</v>
      </c>
      <c r="N1109" s="187" t="s">
        <v>108</v>
      </c>
      <c r="O1109" s="170" t="s">
        <v>976</v>
      </c>
      <c r="P1109" s="177" t="s">
        <v>75</v>
      </c>
      <c r="Q1109" s="177" t="s">
        <v>76</v>
      </c>
      <c r="R1109" s="180" t="s">
        <v>77</v>
      </c>
      <c r="S1109" s="180" t="s">
        <v>109</v>
      </c>
      <c r="T1109" s="182">
        <f>Y1109+V1109</f>
        <v>100045</v>
      </c>
      <c r="U1109" s="182">
        <f>+T1109/M1110</f>
        <v>100045</v>
      </c>
      <c r="V1109" s="190">
        <v>85038.25</v>
      </c>
      <c r="W1109" s="185" t="s">
        <v>98</v>
      </c>
      <c r="X1109" s="212" t="s">
        <v>79</v>
      </c>
      <c r="Y1109" s="190">
        <v>15006.75</v>
      </c>
      <c r="Z1109" s="185" t="s">
        <v>98</v>
      </c>
      <c r="AA1109" s="212" t="s">
        <v>79</v>
      </c>
      <c r="AB1109" s="274">
        <v>8699.57</v>
      </c>
      <c r="AC1109" s="187" t="s">
        <v>149</v>
      </c>
      <c r="AD1109" s="274" t="s">
        <v>98</v>
      </c>
      <c r="AE1109" s="190">
        <f>+V1109+Y1109</f>
        <v>100045</v>
      </c>
      <c r="AF1109" s="177" t="s">
        <v>79</v>
      </c>
      <c r="AG1109" s="187" t="s">
        <v>33</v>
      </c>
      <c r="AH1109" s="187" t="s">
        <v>257</v>
      </c>
      <c r="AI1109" s="187" t="s">
        <v>261</v>
      </c>
      <c r="AJ1109" s="207"/>
    </row>
    <row r="1110" spans="2:36" ht="68.5" customHeight="1" x14ac:dyDescent="0.3">
      <c r="B1110" s="171"/>
      <c r="C1110" s="171"/>
      <c r="D1110" s="171"/>
      <c r="E1110" s="171"/>
      <c r="F1110" s="176"/>
      <c r="G1110" s="176"/>
      <c r="H1110" s="171"/>
      <c r="I1110" s="177"/>
      <c r="J1110" s="12" t="s">
        <v>111</v>
      </c>
      <c r="K1110" s="8" t="s">
        <v>112</v>
      </c>
      <c r="L1110" s="8" t="s">
        <v>85</v>
      </c>
      <c r="M1110" s="8">
        <v>1</v>
      </c>
      <c r="N1110" s="187"/>
      <c r="O1110" s="171"/>
      <c r="P1110" s="177"/>
      <c r="Q1110" s="177"/>
      <c r="R1110" s="180"/>
      <c r="S1110" s="180"/>
      <c r="T1110" s="182"/>
      <c r="U1110" s="182"/>
      <c r="V1110" s="190"/>
      <c r="W1110" s="185"/>
      <c r="X1110" s="231"/>
      <c r="Y1110" s="190"/>
      <c r="Z1110" s="185"/>
      <c r="AA1110" s="231"/>
      <c r="AB1110" s="188"/>
      <c r="AC1110" s="187"/>
      <c r="AD1110" s="188"/>
      <c r="AE1110" s="190"/>
      <c r="AF1110" s="177"/>
      <c r="AG1110" s="187"/>
      <c r="AH1110" s="187"/>
      <c r="AI1110" s="187"/>
      <c r="AJ1110" s="208"/>
    </row>
    <row r="1111" spans="2:36" ht="143.5" customHeight="1" x14ac:dyDescent="0.3">
      <c r="B1111" s="172"/>
      <c r="C1111" s="172"/>
      <c r="D1111" s="172"/>
      <c r="E1111" s="172"/>
      <c r="F1111" s="176"/>
      <c r="G1111" s="176"/>
      <c r="H1111" s="172"/>
      <c r="I1111" s="177"/>
      <c r="J1111" s="12" t="s">
        <v>127</v>
      </c>
      <c r="K1111" s="8" t="s">
        <v>128</v>
      </c>
      <c r="L1111" s="8" t="s">
        <v>85</v>
      </c>
      <c r="M1111" s="53">
        <v>50</v>
      </c>
      <c r="N1111" s="187"/>
      <c r="O1111" s="172"/>
      <c r="P1111" s="177"/>
      <c r="Q1111" s="177"/>
      <c r="R1111" s="180"/>
      <c r="S1111" s="180"/>
      <c r="T1111" s="182"/>
      <c r="U1111" s="182"/>
      <c r="V1111" s="190"/>
      <c r="W1111" s="185"/>
      <c r="X1111" s="184"/>
      <c r="Y1111" s="190"/>
      <c r="Z1111" s="185"/>
      <c r="AA1111" s="184"/>
      <c r="AB1111" s="189"/>
      <c r="AC1111" s="187"/>
      <c r="AD1111" s="189"/>
      <c r="AE1111" s="190"/>
      <c r="AF1111" s="177"/>
      <c r="AG1111" s="187"/>
      <c r="AH1111" s="187"/>
      <c r="AI1111" s="187"/>
      <c r="AJ1111" s="181"/>
    </row>
    <row r="1112" spans="2:36" ht="68.5" customHeight="1" x14ac:dyDescent="0.3">
      <c r="B1112" s="170" t="s">
        <v>997</v>
      </c>
      <c r="C1112" s="170" t="s">
        <v>973</v>
      </c>
      <c r="D1112" s="170" t="s">
        <v>66</v>
      </c>
      <c r="E1112" s="194" t="s">
        <v>67</v>
      </c>
      <c r="F1112" s="194" t="s">
        <v>132</v>
      </c>
      <c r="G1112" s="176" t="s">
        <v>69</v>
      </c>
      <c r="H1112" s="170" t="s">
        <v>70</v>
      </c>
      <c r="I1112" s="170" t="s">
        <v>98</v>
      </c>
      <c r="J1112" s="12" t="s">
        <v>113</v>
      </c>
      <c r="K1112" s="31" t="s">
        <v>114</v>
      </c>
      <c r="L1112" s="8" t="s">
        <v>115</v>
      </c>
      <c r="M1112" s="15">
        <v>2</v>
      </c>
      <c r="N1112" s="213" t="s">
        <v>108</v>
      </c>
      <c r="O1112" s="170" t="s">
        <v>350</v>
      </c>
      <c r="P1112" s="213" t="s">
        <v>75</v>
      </c>
      <c r="Q1112" s="213" t="s">
        <v>76</v>
      </c>
      <c r="R1112" s="213" t="s">
        <v>77</v>
      </c>
      <c r="S1112" s="213" t="s">
        <v>109</v>
      </c>
      <c r="T1112" s="309">
        <f>+V1112+Y1112</f>
        <v>149800</v>
      </c>
      <c r="U1112" s="170">
        <f>+T1112/M1113</f>
        <v>149800</v>
      </c>
      <c r="V1112" s="190">
        <v>127330</v>
      </c>
      <c r="W1112" s="213" t="s">
        <v>98</v>
      </c>
      <c r="X1112" s="213" t="s">
        <v>98</v>
      </c>
      <c r="Y1112" s="190">
        <v>22470</v>
      </c>
      <c r="Z1112" s="213" t="s">
        <v>98</v>
      </c>
      <c r="AA1112" s="213" t="s">
        <v>98</v>
      </c>
      <c r="AB1112" s="190">
        <v>13026.09</v>
      </c>
      <c r="AC1112" s="213" t="s">
        <v>80</v>
      </c>
      <c r="AD1112" s="213" t="s">
        <v>98</v>
      </c>
      <c r="AE1112" s="274">
        <f>+V1112+Y1112</f>
        <v>149800</v>
      </c>
      <c r="AF1112" s="213" t="s">
        <v>98</v>
      </c>
      <c r="AG1112" s="213" t="s">
        <v>33</v>
      </c>
      <c r="AH1112" s="187" t="s">
        <v>164</v>
      </c>
      <c r="AI1112" s="187" t="s">
        <v>165</v>
      </c>
      <c r="AJ1112" s="213"/>
    </row>
    <row r="1113" spans="2:36" ht="68.5" customHeight="1" x14ac:dyDescent="0.3">
      <c r="B1113" s="171"/>
      <c r="C1113" s="171"/>
      <c r="D1113" s="171"/>
      <c r="E1113" s="176"/>
      <c r="F1113" s="176"/>
      <c r="G1113" s="176"/>
      <c r="H1113" s="171"/>
      <c r="I1113" s="171"/>
      <c r="J1113" s="12" t="s">
        <v>116</v>
      </c>
      <c r="K1113" s="31" t="s">
        <v>117</v>
      </c>
      <c r="L1113" s="8" t="s">
        <v>85</v>
      </c>
      <c r="M1113" s="15">
        <v>1</v>
      </c>
      <c r="N1113" s="223"/>
      <c r="O1113" s="171"/>
      <c r="P1113" s="223"/>
      <c r="Q1113" s="223"/>
      <c r="R1113" s="223"/>
      <c r="S1113" s="223"/>
      <c r="T1113" s="171"/>
      <c r="U1113" s="171"/>
      <c r="V1113" s="190"/>
      <c r="W1113" s="223"/>
      <c r="X1113" s="223"/>
      <c r="Y1113" s="190"/>
      <c r="Z1113" s="223"/>
      <c r="AA1113" s="223"/>
      <c r="AB1113" s="190"/>
      <c r="AC1113" s="223"/>
      <c r="AD1113" s="223"/>
      <c r="AE1113" s="223"/>
      <c r="AF1113" s="223"/>
      <c r="AG1113" s="223"/>
      <c r="AH1113" s="187"/>
      <c r="AI1113" s="187"/>
      <c r="AJ1113" s="223"/>
    </row>
    <row r="1114" spans="2:36" ht="68.5" customHeight="1" x14ac:dyDescent="0.3">
      <c r="B1114" s="171"/>
      <c r="C1114" s="171"/>
      <c r="D1114" s="171"/>
      <c r="E1114" s="176"/>
      <c r="F1114" s="176"/>
      <c r="G1114" s="176"/>
      <c r="H1114" s="171"/>
      <c r="I1114" s="171"/>
      <c r="J1114" s="12" t="s">
        <v>216</v>
      </c>
      <c r="K1114" s="31" t="s">
        <v>118</v>
      </c>
      <c r="L1114" s="8" t="s">
        <v>119</v>
      </c>
      <c r="M1114" s="15">
        <v>1</v>
      </c>
      <c r="N1114" s="223"/>
      <c r="O1114" s="171"/>
      <c r="P1114" s="223"/>
      <c r="Q1114" s="223"/>
      <c r="R1114" s="223"/>
      <c r="S1114" s="223"/>
      <c r="T1114" s="171"/>
      <c r="U1114" s="171"/>
      <c r="V1114" s="190"/>
      <c r="W1114" s="223"/>
      <c r="X1114" s="223"/>
      <c r="Y1114" s="190"/>
      <c r="Z1114" s="223"/>
      <c r="AA1114" s="223"/>
      <c r="AB1114" s="190"/>
      <c r="AC1114" s="223"/>
      <c r="AD1114" s="223"/>
      <c r="AE1114" s="223"/>
      <c r="AF1114" s="223"/>
      <c r="AG1114" s="223"/>
      <c r="AH1114" s="187"/>
      <c r="AI1114" s="187"/>
      <c r="AJ1114" s="223"/>
    </row>
    <row r="1115" spans="2:36" ht="68.5" customHeight="1" x14ac:dyDescent="0.3">
      <c r="B1115" s="172"/>
      <c r="C1115" s="172"/>
      <c r="D1115" s="172"/>
      <c r="E1115" s="176"/>
      <c r="F1115" s="174"/>
      <c r="G1115" s="176"/>
      <c r="H1115" s="172"/>
      <c r="I1115" s="172"/>
      <c r="J1115" s="12" t="s">
        <v>120</v>
      </c>
      <c r="K1115" s="31" t="s">
        <v>121</v>
      </c>
      <c r="L1115" s="8" t="s">
        <v>119</v>
      </c>
      <c r="M1115" s="8">
        <v>1</v>
      </c>
      <c r="N1115" s="186"/>
      <c r="O1115" s="172"/>
      <c r="P1115" s="186"/>
      <c r="Q1115" s="186"/>
      <c r="R1115" s="186"/>
      <c r="S1115" s="186"/>
      <c r="T1115" s="172"/>
      <c r="U1115" s="172"/>
      <c r="V1115" s="190"/>
      <c r="W1115" s="186"/>
      <c r="X1115" s="186"/>
      <c r="Y1115" s="190"/>
      <c r="Z1115" s="186"/>
      <c r="AA1115" s="186"/>
      <c r="AB1115" s="190"/>
      <c r="AC1115" s="186"/>
      <c r="AD1115" s="186"/>
      <c r="AE1115" s="186"/>
      <c r="AF1115" s="186"/>
      <c r="AG1115" s="186"/>
      <c r="AH1115" s="187"/>
      <c r="AI1115" s="187"/>
      <c r="AJ1115" s="186"/>
    </row>
    <row r="1116" spans="2:36" ht="133.5" customHeight="1" x14ac:dyDescent="0.3">
      <c r="B1116" s="170" t="s">
        <v>998</v>
      </c>
      <c r="C1116" s="170" t="s">
        <v>975</v>
      </c>
      <c r="D1116" s="170" t="s">
        <v>66</v>
      </c>
      <c r="E1116" s="170" t="s">
        <v>67</v>
      </c>
      <c r="F1116" s="176" t="s">
        <v>134</v>
      </c>
      <c r="G1116" s="176" t="s">
        <v>147</v>
      </c>
      <c r="H1116" s="170" t="s">
        <v>70</v>
      </c>
      <c r="I1116" s="177" t="s">
        <v>79</v>
      </c>
      <c r="J1116" s="52" t="s">
        <v>215</v>
      </c>
      <c r="K1116" s="23" t="s">
        <v>107</v>
      </c>
      <c r="L1116" s="23" t="s">
        <v>86</v>
      </c>
      <c r="M1116" s="23">
        <v>40</v>
      </c>
      <c r="N1116" s="187" t="s">
        <v>108</v>
      </c>
      <c r="O1116" s="170" t="s">
        <v>976</v>
      </c>
      <c r="P1116" s="177" t="s">
        <v>75</v>
      </c>
      <c r="Q1116" s="177" t="s">
        <v>76</v>
      </c>
      <c r="R1116" s="180" t="s">
        <v>77</v>
      </c>
      <c r="S1116" s="180" t="s">
        <v>109</v>
      </c>
      <c r="T1116" s="182">
        <f>Y1116+V1116</f>
        <v>100045</v>
      </c>
      <c r="U1116" s="182">
        <f>+T1116/M1117</f>
        <v>100045</v>
      </c>
      <c r="V1116" s="190">
        <v>85038.25</v>
      </c>
      <c r="W1116" s="185" t="s">
        <v>98</v>
      </c>
      <c r="X1116" s="212" t="s">
        <v>79</v>
      </c>
      <c r="Y1116" s="190">
        <v>15006.75</v>
      </c>
      <c r="Z1116" s="185" t="s">
        <v>98</v>
      </c>
      <c r="AA1116" s="212" t="s">
        <v>79</v>
      </c>
      <c r="AB1116" s="274">
        <v>8699.57</v>
      </c>
      <c r="AC1116" s="187" t="s">
        <v>149</v>
      </c>
      <c r="AD1116" s="274" t="s">
        <v>98</v>
      </c>
      <c r="AE1116" s="190">
        <f>+V1116+Y1116</f>
        <v>100045</v>
      </c>
      <c r="AF1116" s="177" t="s">
        <v>79</v>
      </c>
      <c r="AG1116" s="187" t="s">
        <v>33</v>
      </c>
      <c r="AH1116" s="187" t="s">
        <v>257</v>
      </c>
      <c r="AI1116" s="187" t="s">
        <v>261</v>
      </c>
      <c r="AJ1116" s="207"/>
    </row>
    <row r="1117" spans="2:36" ht="68.5" customHeight="1" x14ac:dyDescent="0.3">
      <c r="B1117" s="171"/>
      <c r="C1117" s="171"/>
      <c r="D1117" s="171"/>
      <c r="E1117" s="171"/>
      <c r="F1117" s="176"/>
      <c r="G1117" s="176"/>
      <c r="H1117" s="171"/>
      <c r="I1117" s="177"/>
      <c r="J1117" s="12" t="s">
        <v>111</v>
      </c>
      <c r="K1117" s="8" t="s">
        <v>112</v>
      </c>
      <c r="L1117" s="8" t="s">
        <v>85</v>
      </c>
      <c r="M1117" s="8">
        <v>1</v>
      </c>
      <c r="N1117" s="187"/>
      <c r="O1117" s="171"/>
      <c r="P1117" s="177"/>
      <c r="Q1117" s="177"/>
      <c r="R1117" s="180"/>
      <c r="S1117" s="180"/>
      <c r="T1117" s="182"/>
      <c r="U1117" s="182"/>
      <c r="V1117" s="190"/>
      <c r="W1117" s="185"/>
      <c r="X1117" s="231"/>
      <c r="Y1117" s="190"/>
      <c r="Z1117" s="185"/>
      <c r="AA1117" s="231"/>
      <c r="AB1117" s="188"/>
      <c r="AC1117" s="187"/>
      <c r="AD1117" s="188"/>
      <c r="AE1117" s="190"/>
      <c r="AF1117" s="177"/>
      <c r="AG1117" s="187"/>
      <c r="AH1117" s="187"/>
      <c r="AI1117" s="187"/>
      <c r="AJ1117" s="208"/>
    </row>
    <row r="1118" spans="2:36" ht="145.5" customHeight="1" x14ac:dyDescent="0.3">
      <c r="B1118" s="172"/>
      <c r="C1118" s="172"/>
      <c r="D1118" s="172"/>
      <c r="E1118" s="172"/>
      <c r="F1118" s="176"/>
      <c r="G1118" s="176"/>
      <c r="H1118" s="172"/>
      <c r="I1118" s="177"/>
      <c r="J1118" s="12" t="s">
        <v>127</v>
      </c>
      <c r="K1118" s="8" t="s">
        <v>128</v>
      </c>
      <c r="L1118" s="8" t="s">
        <v>85</v>
      </c>
      <c r="M1118" s="53">
        <v>50</v>
      </c>
      <c r="N1118" s="187"/>
      <c r="O1118" s="172"/>
      <c r="P1118" s="177"/>
      <c r="Q1118" s="177"/>
      <c r="R1118" s="180"/>
      <c r="S1118" s="180"/>
      <c r="T1118" s="182"/>
      <c r="U1118" s="182"/>
      <c r="V1118" s="190"/>
      <c r="W1118" s="185"/>
      <c r="X1118" s="184"/>
      <c r="Y1118" s="190"/>
      <c r="Z1118" s="185"/>
      <c r="AA1118" s="184"/>
      <c r="AB1118" s="189"/>
      <c r="AC1118" s="187"/>
      <c r="AD1118" s="189"/>
      <c r="AE1118" s="190"/>
      <c r="AF1118" s="177"/>
      <c r="AG1118" s="187"/>
      <c r="AH1118" s="187"/>
      <c r="AI1118" s="187"/>
      <c r="AJ1118" s="181"/>
    </row>
    <row r="1119" spans="2:36" ht="124" customHeight="1" x14ac:dyDescent="0.3">
      <c r="B1119" s="170" t="s">
        <v>999</v>
      </c>
      <c r="C1119" s="170" t="s">
        <v>975</v>
      </c>
      <c r="D1119" s="170" t="s">
        <v>66</v>
      </c>
      <c r="E1119" s="170" t="s">
        <v>67</v>
      </c>
      <c r="F1119" s="176" t="s">
        <v>134</v>
      </c>
      <c r="G1119" s="176" t="s">
        <v>147</v>
      </c>
      <c r="H1119" s="170" t="s">
        <v>70</v>
      </c>
      <c r="I1119" s="177" t="s">
        <v>79</v>
      </c>
      <c r="J1119" s="52" t="s">
        <v>215</v>
      </c>
      <c r="K1119" s="23" t="s">
        <v>107</v>
      </c>
      <c r="L1119" s="23" t="s">
        <v>86</v>
      </c>
      <c r="M1119" s="23">
        <v>40</v>
      </c>
      <c r="N1119" s="187" t="s">
        <v>108</v>
      </c>
      <c r="O1119" s="170" t="s">
        <v>976</v>
      </c>
      <c r="P1119" s="177" t="s">
        <v>75</v>
      </c>
      <c r="Q1119" s="177" t="s">
        <v>76</v>
      </c>
      <c r="R1119" s="180" t="s">
        <v>77</v>
      </c>
      <c r="S1119" s="180" t="s">
        <v>109</v>
      </c>
      <c r="T1119" s="182">
        <f>Y1119+V1119</f>
        <v>100045</v>
      </c>
      <c r="U1119" s="182">
        <f>+T1119/M1120</f>
        <v>100045</v>
      </c>
      <c r="V1119" s="190">
        <v>85038.25</v>
      </c>
      <c r="W1119" s="185" t="s">
        <v>98</v>
      </c>
      <c r="X1119" s="212" t="s">
        <v>79</v>
      </c>
      <c r="Y1119" s="190">
        <v>15006.75</v>
      </c>
      <c r="Z1119" s="185" t="s">
        <v>98</v>
      </c>
      <c r="AA1119" s="212" t="s">
        <v>79</v>
      </c>
      <c r="AB1119" s="274">
        <v>8699.56</v>
      </c>
      <c r="AC1119" s="187" t="s">
        <v>149</v>
      </c>
      <c r="AD1119" s="274" t="s">
        <v>98</v>
      </c>
      <c r="AE1119" s="190">
        <f>+V1119+Y1119</f>
        <v>100045</v>
      </c>
      <c r="AF1119" s="177" t="s">
        <v>79</v>
      </c>
      <c r="AG1119" s="187" t="s">
        <v>33</v>
      </c>
      <c r="AH1119" s="187" t="s">
        <v>170</v>
      </c>
      <c r="AI1119" s="187" t="s">
        <v>171</v>
      </c>
      <c r="AJ1119" s="207"/>
    </row>
    <row r="1120" spans="2:36" ht="68.5" customHeight="1" x14ac:dyDescent="0.3">
      <c r="B1120" s="171"/>
      <c r="C1120" s="171"/>
      <c r="D1120" s="171"/>
      <c r="E1120" s="171"/>
      <c r="F1120" s="176"/>
      <c r="G1120" s="176"/>
      <c r="H1120" s="171"/>
      <c r="I1120" s="177"/>
      <c r="J1120" s="12" t="s">
        <v>111</v>
      </c>
      <c r="K1120" s="8" t="s">
        <v>112</v>
      </c>
      <c r="L1120" s="8" t="s">
        <v>85</v>
      </c>
      <c r="M1120" s="8">
        <v>1</v>
      </c>
      <c r="N1120" s="187"/>
      <c r="O1120" s="171"/>
      <c r="P1120" s="177"/>
      <c r="Q1120" s="177"/>
      <c r="R1120" s="180"/>
      <c r="S1120" s="180"/>
      <c r="T1120" s="182"/>
      <c r="U1120" s="182"/>
      <c r="V1120" s="190"/>
      <c r="W1120" s="185"/>
      <c r="X1120" s="231"/>
      <c r="Y1120" s="190"/>
      <c r="Z1120" s="185"/>
      <c r="AA1120" s="231"/>
      <c r="AB1120" s="188"/>
      <c r="AC1120" s="187"/>
      <c r="AD1120" s="188"/>
      <c r="AE1120" s="190"/>
      <c r="AF1120" s="177"/>
      <c r="AG1120" s="187"/>
      <c r="AH1120" s="187"/>
      <c r="AI1120" s="187"/>
      <c r="AJ1120" s="208"/>
    </row>
    <row r="1121" spans="2:36" ht="140.5" customHeight="1" x14ac:dyDescent="0.3">
      <c r="B1121" s="172"/>
      <c r="C1121" s="172"/>
      <c r="D1121" s="172"/>
      <c r="E1121" s="172"/>
      <c r="F1121" s="176"/>
      <c r="G1121" s="176"/>
      <c r="H1121" s="172"/>
      <c r="I1121" s="177"/>
      <c r="J1121" s="12" t="s">
        <v>127</v>
      </c>
      <c r="K1121" s="8" t="s">
        <v>128</v>
      </c>
      <c r="L1121" s="8" t="s">
        <v>85</v>
      </c>
      <c r="M1121" s="53">
        <v>50</v>
      </c>
      <c r="N1121" s="187"/>
      <c r="O1121" s="172"/>
      <c r="P1121" s="177"/>
      <c r="Q1121" s="177"/>
      <c r="R1121" s="180"/>
      <c r="S1121" s="180"/>
      <c r="T1121" s="182"/>
      <c r="U1121" s="182"/>
      <c r="V1121" s="190"/>
      <c r="W1121" s="185"/>
      <c r="X1121" s="184"/>
      <c r="Y1121" s="190"/>
      <c r="Z1121" s="185"/>
      <c r="AA1121" s="184"/>
      <c r="AB1121" s="189"/>
      <c r="AC1121" s="187"/>
      <c r="AD1121" s="189"/>
      <c r="AE1121" s="190"/>
      <c r="AF1121" s="177"/>
      <c r="AG1121" s="187"/>
      <c r="AH1121" s="187"/>
      <c r="AI1121" s="187"/>
      <c r="AJ1121" s="181"/>
    </row>
    <row r="1122" spans="2:36" ht="68.5" customHeight="1" x14ac:dyDescent="0.3">
      <c r="B1122" s="170" t="s">
        <v>1000</v>
      </c>
      <c r="C1122" s="170" t="s">
        <v>975</v>
      </c>
      <c r="D1122" s="170" t="s">
        <v>66</v>
      </c>
      <c r="E1122" s="170" t="s">
        <v>67</v>
      </c>
      <c r="F1122" s="176" t="s">
        <v>134</v>
      </c>
      <c r="G1122" s="176" t="s">
        <v>147</v>
      </c>
      <c r="H1122" s="170" t="s">
        <v>70</v>
      </c>
      <c r="I1122" s="177" t="s">
        <v>79</v>
      </c>
      <c r="J1122" s="52" t="s">
        <v>215</v>
      </c>
      <c r="K1122" s="23" t="s">
        <v>107</v>
      </c>
      <c r="L1122" s="23" t="s">
        <v>86</v>
      </c>
      <c r="M1122" s="23">
        <v>40</v>
      </c>
      <c r="N1122" s="187" t="s">
        <v>108</v>
      </c>
      <c r="O1122" s="170" t="s">
        <v>976</v>
      </c>
      <c r="P1122" s="177" t="s">
        <v>75</v>
      </c>
      <c r="Q1122" s="177" t="s">
        <v>76</v>
      </c>
      <c r="R1122" s="180" t="s">
        <v>77</v>
      </c>
      <c r="S1122" s="180" t="s">
        <v>109</v>
      </c>
      <c r="T1122" s="182">
        <f>Y1122+V1122</f>
        <v>100045</v>
      </c>
      <c r="U1122" s="182">
        <f>+T1122/M1123</f>
        <v>100045</v>
      </c>
      <c r="V1122" s="190">
        <v>85038.25</v>
      </c>
      <c r="W1122" s="185" t="s">
        <v>98</v>
      </c>
      <c r="X1122" s="212" t="s">
        <v>79</v>
      </c>
      <c r="Y1122" s="190">
        <v>15006.75</v>
      </c>
      <c r="Z1122" s="185" t="s">
        <v>98</v>
      </c>
      <c r="AA1122" s="212" t="s">
        <v>79</v>
      </c>
      <c r="AB1122" s="274">
        <v>8699.56</v>
      </c>
      <c r="AC1122" s="187" t="s">
        <v>149</v>
      </c>
      <c r="AD1122" s="274" t="s">
        <v>98</v>
      </c>
      <c r="AE1122" s="190">
        <f>+V1122+Y1122</f>
        <v>100045</v>
      </c>
      <c r="AF1122" s="177" t="s">
        <v>79</v>
      </c>
      <c r="AG1122" s="187" t="s">
        <v>33</v>
      </c>
      <c r="AH1122" s="187" t="s">
        <v>425</v>
      </c>
      <c r="AI1122" s="187" t="s">
        <v>538</v>
      </c>
      <c r="AJ1122" s="207"/>
    </row>
    <row r="1123" spans="2:36" ht="68.5" customHeight="1" x14ac:dyDescent="0.3">
      <c r="B1123" s="171"/>
      <c r="C1123" s="171"/>
      <c r="D1123" s="171"/>
      <c r="E1123" s="171"/>
      <c r="F1123" s="176"/>
      <c r="G1123" s="176"/>
      <c r="H1123" s="171"/>
      <c r="I1123" s="177"/>
      <c r="J1123" s="12" t="s">
        <v>111</v>
      </c>
      <c r="K1123" s="8" t="s">
        <v>112</v>
      </c>
      <c r="L1123" s="8" t="s">
        <v>85</v>
      </c>
      <c r="M1123" s="8">
        <v>1</v>
      </c>
      <c r="N1123" s="187"/>
      <c r="O1123" s="171"/>
      <c r="P1123" s="177"/>
      <c r="Q1123" s="177"/>
      <c r="R1123" s="180"/>
      <c r="S1123" s="180"/>
      <c r="T1123" s="182"/>
      <c r="U1123" s="182"/>
      <c r="V1123" s="190"/>
      <c r="W1123" s="185"/>
      <c r="X1123" s="231"/>
      <c r="Y1123" s="190"/>
      <c r="Z1123" s="185"/>
      <c r="AA1123" s="231"/>
      <c r="AB1123" s="188"/>
      <c r="AC1123" s="187"/>
      <c r="AD1123" s="188"/>
      <c r="AE1123" s="190"/>
      <c r="AF1123" s="177"/>
      <c r="AG1123" s="187"/>
      <c r="AH1123" s="187"/>
      <c r="AI1123" s="187"/>
      <c r="AJ1123" s="208"/>
    </row>
    <row r="1124" spans="2:36" ht="156" customHeight="1" x14ac:dyDescent="0.3">
      <c r="B1124" s="172"/>
      <c r="C1124" s="172"/>
      <c r="D1124" s="172"/>
      <c r="E1124" s="172"/>
      <c r="F1124" s="176"/>
      <c r="G1124" s="176"/>
      <c r="H1124" s="172"/>
      <c r="I1124" s="177"/>
      <c r="J1124" s="12" t="s">
        <v>127</v>
      </c>
      <c r="K1124" s="8" t="s">
        <v>128</v>
      </c>
      <c r="L1124" s="8" t="s">
        <v>85</v>
      </c>
      <c r="M1124" s="53">
        <v>50</v>
      </c>
      <c r="N1124" s="187"/>
      <c r="O1124" s="172"/>
      <c r="P1124" s="177"/>
      <c r="Q1124" s="177"/>
      <c r="R1124" s="180"/>
      <c r="S1124" s="180"/>
      <c r="T1124" s="182"/>
      <c r="U1124" s="182"/>
      <c r="V1124" s="190"/>
      <c r="W1124" s="185"/>
      <c r="X1124" s="184"/>
      <c r="Y1124" s="190"/>
      <c r="Z1124" s="185"/>
      <c r="AA1124" s="184"/>
      <c r="AB1124" s="189"/>
      <c r="AC1124" s="187"/>
      <c r="AD1124" s="189"/>
      <c r="AE1124" s="190"/>
      <c r="AF1124" s="177"/>
      <c r="AG1124" s="187"/>
      <c r="AH1124" s="187"/>
      <c r="AI1124" s="187"/>
      <c r="AJ1124" s="181"/>
    </row>
    <row r="1125" spans="2:36" ht="68.5" customHeight="1" x14ac:dyDescent="0.3">
      <c r="B1125" s="177" t="s">
        <v>740</v>
      </c>
      <c r="C1125" s="177" t="s">
        <v>771</v>
      </c>
      <c r="D1125" s="177" t="s">
        <v>66</v>
      </c>
      <c r="E1125" s="176" t="s">
        <v>811</v>
      </c>
      <c r="F1125" s="176" t="s">
        <v>134</v>
      </c>
      <c r="G1125" s="176" t="s">
        <v>748</v>
      </c>
      <c r="H1125" s="170" t="s">
        <v>70</v>
      </c>
      <c r="I1125" s="177" t="s">
        <v>98</v>
      </c>
      <c r="J1125" s="306" t="s">
        <v>127</v>
      </c>
      <c r="K1125" s="192" t="s">
        <v>678</v>
      </c>
      <c r="L1125" s="192" t="s">
        <v>751</v>
      </c>
      <c r="M1125" s="177">
        <v>55</v>
      </c>
      <c r="N1125" s="191" t="s">
        <v>752</v>
      </c>
      <c r="O1125" s="176" t="s">
        <v>753</v>
      </c>
      <c r="P1125" s="170" t="s">
        <v>75</v>
      </c>
      <c r="Q1125" s="170" t="s">
        <v>76</v>
      </c>
      <c r="R1125" s="170" t="s">
        <v>77</v>
      </c>
      <c r="S1125" s="177" t="s">
        <v>109</v>
      </c>
      <c r="T1125" s="246">
        <f>+V1125+Y1125</f>
        <v>117699.96</v>
      </c>
      <c r="U1125" s="246">
        <f>+T1125/3</f>
        <v>39233.32</v>
      </c>
      <c r="V1125" s="193">
        <v>100044.96</v>
      </c>
      <c r="W1125" s="187" t="s">
        <v>98</v>
      </c>
      <c r="X1125" s="187" t="s">
        <v>98</v>
      </c>
      <c r="Y1125" s="295">
        <v>17655</v>
      </c>
      <c r="Z1125" s="187" t="s">
        <v>98</v>
      </c>
      <c r="AA1125" s="187" t="s">
        <v>98</v>
      </c>
      <c r="AB1125" s="295">
        <v>9543.24</v>
      </c>
      <c r="AC1125" s="187" t="s">
        <v>149</v>
      </c>
      <c r="AD1125" s="187" t="s">
        <v>98</v>
      </c>
      <c r="AE1125" s="193">
        <f>+V1125+Y1125</f>
        <v>117699.96</v>
      </c>
      <c r="AF1125" s="177" t="s">
        <v>98</v>
      </c>
      <c r="AG1125" s="187" t="s">
        <v>33</v>
      </c>
      <c r="AH1125" s="191" t="s">
        <v>161</v>
      </c>
      <c r="AI1125" s="187" t="s">
        <v>162</v>
      </c>
      <c r="AJ1125" s="177"/>
    </row>
    <row r="1126" spans="2:36" ht="68.5" customHeight="1" x14ac:dyDescent="0.3">
      <c r="B1126" s="177"/>
      <c r="C1126" s="177"/>
      <c r="D1126" s="177"/>
      <c r="E1126" s="176"/>
      <c r="F1126" s="176"/>
      <c r="G1126" s="176"/>
      <c r="H1126" s="171"/>
      <c r="I1126" s="177"/>
      <c r="J1126" s="306"/>
      <c r="K1126" s="192"/>
      <c r="L1126" s="192"/>
      <c r="M1126" s="177"/>
      <c r="N1126" s="191"/>
      <c r="O1126" s="176"/>
      <c r="P1126" s="171"/>
      <c r="Q1126" s="171"/>
      <c r="R1126" s="171"/>
      <c r="S1126" s="177"/>
      <c r="T1126" s="177"/>
      <c r="U1126" s="246"/>
      <c r="V1126" s="193"/>
      <c r="W1126" s="187"/>
      <c r="X1126" s="187"/>
      <c r="Y1126" s="295"/>
      <c r="Z1126" s="187"/>
      <c r="AA1126" s="187"/>
      <c r="AB1126" s="295"/>
      <c r="AC1126" s="187"/>
      <c r="AD1126" s="187"/>
      <c r="AE1126" s="187"/>
      <c r="AF1126" s="177"/>
      <c r="AG1126" s="187"/>
      <c r="AH1126" s="191"/>
      <c r="AI1126" s="187"/>
      <c r="AJ1126" s="177"/>
    </row>
    <row r="1127" spans="2:36" ht="24" customHeight="1" x14ac:dyDescent="0.3">
      <c r="B1127" s="177"/>
      <c r="C1127" s="177"/>
      <c r="D1127" s="177"/>
      <c r="E1127" s="176"/>
      <c r="F1127" s="176"/>
      <c r="G1127" s="176"/>
      <c r="H1127" s="172"/>
      <c r="I1127" s="177"/>
      <c r="J1127" s="306"/>
      <c r="K1127" s="192"/>
      <c r="L1127" s="192"/>
      <c r="M1127" s="177"/>
      <c r="N1127" s="191"/>
      <c r="O1127" s="176"/>
      <c r="P1127" s="172"/>
      <c r="Q1127" s="172"/>
      <c r="R1127" s="172"/>
      <c r="S1127" s="177"/>
      <c r="T1127" s="177"/>
      <c r="U1127" s="246"/>
      <c r="V1127" s="193"/>
      <c r="W1127" s="187"/>
      <c r="X1127" s="187"/>
      <c r="Y1127" s="295"/>
      <c r="Z1127" s="187"/>
      <c r="AA1127" s="187"/>
      <c r="AB1127" s="295"/>
      <c r="AC1127" s="187"/>
      <c r="AD1127" s="187"/>
      <c r="AE1127" s="187"/>
      <c r="AF1127" s="177"/>
      <c r="AG1127" s="187"/>
      <c r="AH1127" s="191"/>
      <c r="AI1127" s="187"/>
      <c r="AJ1127" s="177"/>
    </row>
    <row r="1128" spans="2:36" ht="122.5" customHeight="1" x14ac:dyDescent="0.3">
      <c r="B1128" s="177" t="s">
        <v>741</v>
      </c>
      <c r="C1128" s="177" t="s">
        <v>772</v>
      </c>
      <c r="D1128" s="177" t="s">
        <v>66</v>
      </c>
      <c r="E1128" s="176" t="s">
        <v>67</v>
      </c>
      <c r="F1128" s="173" t="s">
        <v>134</v>
      </c>
      <c r="G1128" s="256" t="s">
        <v>804</v>
      </c>
      <c r="H1128" s="170" t="s">
        <v>70</v>
      </c>
      <c r="I1128" s="177" t="s">
        <v>98</v>
      </c>
      <c r="J1128" s="12" t="s">
        <v>754</v>
      </c>
      <c r="K1128" s="68" t="s">
        <v>755</v>
      </c>
      <c r="L1128" s="73" t="s">
        <v>756</v>
      </c>
      <c r="M1128" s="8">
        <v>40</v>
      </c>
      <c r="N1128" s="187" t="s">
        <v>752</v>
      </c>
      <c r="O1128" s="176" t="s">
        <v>805</v>
      </c>
      <c r="P1128" s="170" t="s">
        <v>75</v>
      </c>
      <c r="Q1128" s="170" t="s">
        <v>76</v>
      </c>
      <c r="R1128" s="170" t="s">
        <v>77</v>
      </c>
      <c r="S1128" s="177" t="s">
        <v>109</v>
      </c>
      <c r="T1128" s="246">
        <f>+V1128+Y1128</f>
        <v>171199.98</v>
      </c>
      <c r="U1128" s="334">
        <f>+T1128/M1129</f>
        <v>57066.66</v>
      </c>
      <c r="V1128" s="193">
        <v>145519.98000000001</v>
      </c>
      <c r="W1128" s="187" t="s">
        <v>98</v>
      </c>
      <c r="X1128" s="187" t="s">
        <v>98</v>
      </c>
      <c r="Y1128" s="295">
        <v>25680</v>
      </c>
      <c r="Z1128" s="187" t="s">
        <v>98</v>
      </c>
      <c r="AA1128" s="187" t="s">
        <v>98</v>
      </c>
      <c r="AB1128" s="191">
        <v>13881.08</v>
      </c>
      <c r="AC1128" s="187" t="s">
        <v>149</v>
      </c>
      <c r="AD1128" s="187" t="s">
        <v>98</v>
      </c>
      <c r="AE1128" s="193">
        <f>+V1128+Y1128</f>
        <v>171199.98</v>
      </c>
      <c r="AF1128" s="177" t="s">
        <v>98</v>
      </c>
      <c r="AG1128" s="187" t="s">
        <v>33</v>
      </c>
      <c r="AH1128" s="191" t="s">
        <v>161</v>
      </c>
      <c r="AI1128" s="187" t="s">
        <v>739</v>
      </c>
      <c r="AJ1128" s="177"/>
    </row>
    <row r="1129" spans="2:36" ht="68.5" customHeight="1" x14ac:dyDescent="0.3">
      <c r="B1129" s="177"/>
      <c r="C1129" s="177"/>
      <c r="D1129" s="177"/>
      <c r="E1129" s="176"/>
      <c r="F1129" s="173"/>
      <c r="G1129" s="256"/>
      <c r="H1129" s="171"/>
      <c r="I1129" s="177"/>
      <c r="J1129" s="12" t="s">
        <v>111</v>
      </c>
      <c r="K1129" s="68" t="s">
        <v>757</v>
      </c>
      <c r="L1129" s="73" t="s">
        <v>751</v>
      </c>
      <c r="M1129" s="8">
        <v>3</v>
      </c>
      <c r="N1129" s="187"/>
      <c r="O1129" s="176"/>
      <c r="P1129" s="171"/>
      <c r="Q1129" s="171"/>
      <c r="R1129" s="171"/>
      <c r="S1129" s="177"/>
      <c r="T1129" s="177"/>
      <c r="U1129" s="177"/>
      <c r="V1129" s="193"/>
      <c r="W1129" s="187"/>
      <c r="X1129" s="187"/>
      <c r="Y1129" s="295"/>
      <c r="Z1129" s="187"/>
      <c r="AA1129" s="187"/>
      <c r="AB1129" s="191"/>
      <c r="AC1129" s="187"/>
      <c r="AD1129" s="187"/>
      <c r="AE1129" s="187"/>
      <c r="AF1129" s="177"/>
      <c r="AG1129" s="187"/>
      <c r="AH1129" s="191"/>
      <c r="AI1129" s="187"/>
      <c r="AJ1129" s="177"/>
    </row>
    <row r="1130" spans="2:36" ht="68.5" customHeight="1" x14ac:dyDescent="0.3">
      <c r="B1130" s="177"/>
      <c r="C1130" s="177"/>
      <c r="D1130" s="177"/>
      <c r="E1130" s="176"/>
      <c r="F1130" s="173"/>
      <c r="G1130" s="256"/>
      <c r="H1130" s="172"/>
      <c r="I1130" s="177"/>
      <c r="J1130" s="12" t="s">
        <v>127</v>
      </c>
      <c r="K1130" s="68" t="s">
        <v>678</v>
      </c>
      <c r="L1130" s="68" t="s">
        <v>758</v>
      </c>
      <c r="M1130" s="8">
        <v>80</v>
      </c>
      <c r="N1130" s="187"/>
      <c r="O1130" s="176"/>
      <c r="P1130" s="172"/>
      <c r="Q1130" s="172"/>
      <c r="R1130" s="172"/>
      <c r="S1130" s="177"/>
      <c r="T1130" s="177"/>
      <c r="U1130" s="177"/>
      <c r="V1130" s="193"/>
      <c r="W1130" s="187"/>
      <c r="X1130" s="187"/>
      <c r="Y1130" s="295"/>
      <c r="Z1130" s="187"/>
      <c r="AA1130" s="187"/>
      <c r="AB1130" s="191"/>
      <c r="AC1130" s="187"/>
      <c r="AD1130" s="187"/>
      <c r="AE1130" s="187"/>
      <c r="AF1130" s="177"/>
      <c r="AG1130" s="187"/>
      <c r="AH1130" s="191"/>
      <c r="AI1130" s="187"/>
      <c r="AJ1130" s="177"/>
    </row>
    <row r="1131" spans="2:36" ht="124" customHeight="1" x14ac:dyDescent="0.3">
      <c r="B1131" s="177" t="s">
        <v>742</v>
      </c>
      <c r="C1131" s="177" t="s">
        <v>773</v>
      </c>
      <c r="D1131" s="177" t="s">
        <v>66</v>
      </c>
      <c r="E1131" s="176" t="s">
        <v>67</v>
      </c>
      <c r="F1131" s="173" t="s">
        <v>134</v>
      </c>
      <c r="G1131" s="256" t="s">
        <v>804</v>
      </c>
      <c r="H1131" s="170" t="s">
        <v>70</v>
      </c>
      <c r="I1131" s="177" t="s">
        <v>98</v>
      </c>
      <c r="J1131" s="12" t="s">
        <v>754</v>
      </c>
      <c r="K1131" s="68" t="s">
        <v>755</v>
      </c>
      <c r="L1131" s="73" t="s">
        <v>756</v>
      </c>
      <c r="M1131" s="8">
        <v>40</v>
      </c>
      <c r="N1131" s="187" t="s">
        <v>752</v>
      </c>
      <c r="O1131" s="176" t="s">
        <v>806</v>
      </c>
      <c r="P1131" s="170" t="s">
        <v>75</v>
      </c>
      <c r="Q1131" s="170" t="s">
        <v>76</v>
      </c>
      <c r="R1131" s="170" t="s">
        <v>77</v>
      </c>
      <c r="S1131" s="177" t="s">
        <v>109</v>
      </c>
      <c r="T1131" s="246">
        <f>+V1131+Y1131</f>
        <v>64200.05</v>
      </c>
      <c r="U1131" s="246">
        <v>21400.01</v>
      </c>
      <c r="V1131" s="193">
        <v>54570.05</v>
      </c>
      <c r="W1131" s="187" t="s">
        <v>98</v>
      </c>
      <c r="X1131" s="187" t="s">
        <v>98</v>
      </c>
      <c r="Y1131" s="295">
        <v>9630</v>
      </c>
      <c r="Z1131" s="187" t="s">
        <v>98</v>
      </c>
      <c r="AA1131" s="187" t="s">
        <v>98</v>
      </c>
      <c r="AB1131" s="191">
        <v>5205.41</v>
      </c>
      <c r="AC1131" s="187" t="s">
        <v>149</v>
      </c>
      <c r="AD1131" s="187" t="s">
        <v>98</v>
      </c>
      <c r="AE1131" s="193">
        <f>+V1131+Y1131</f>
        <v>64200.05</v>
      </c>
      <c r="AF1131" s="177" t="s">
        <v>98</v>
      </c>
      <c r="AG1131" s="187" t="s">
        <v>33</v>
      </c>
      <c r="AH1131" s="187" t="s">
        <v>762</v>
      </c>
      <c r="AI1131" s="187" t="s">
        <v>162</v>
      </c>
      <c r="AJ1131" s="177"/>
    </row>
    <row r="1132" spans="2:36" ht="104.5" customHeight="1" x14ac:dyDescent="0.3">
      <c r="B1132" s="177"/>
      <c r="C1132" s="177"/>
      <c r="D1132" s="177"/>
      <c r="E1132" s="176"/>
      <c r="F1132" s="173"/>
      <c r="G1132" s="256"/>
      <c r="H1132" s="171"/>
      <c r="I1132" s="177"/>
      <c r="J1132" s="12" t="s">
        <v>111</v>
      </c>
      <c r="K1132" s="68" t="s">
        <v>757</v>
      </c>
      <c r="L1132" s="8" t="s">
        <v>85</v>
      </c>
      <c r="M1132" s="8">
        <v>3</v>
      </c>
      <c r="N1132" s="187"/>
      <c r="O1132" s="176"/>
      <c r="P1132" s="171"/>
      <c r="Q1132" s="171"/>
      <c r="R1132" s="171"/>
      <c r="S1132" s="177"/>
      <c r="T1132" s="177"/>
      <c r="U1132" s="246"/>
      <c r="V1132" s="193"/>
      <c r="W1132" s="187"/>
      <c r="X1132" s="187"/>
      <c r="Y1132" s="295"/>
      <c r="Z1132" s="187"/>
      <c r="AA1132" s="187"/>
      <c r="AB1132" s="191"/>
      <c r="AC1132" s="187"/>
      <c r="AD1132" s="187"/>
      <c r="AE1132" s="187"/>
      <c r="AF1132" s="177"/>
      <c r="AG1132" s="187"/>
      <c r="AH1132" s="187"/>
      <c r="AI1132" s="187"/>
      <c r="AJ1132" s="177"/>
    </row>
    <row r="1133" spans="2:36" ht="68.5" customHeight="1" x14ac:dyDescent="0.3">
      <c r="B1133" s="177"/>
      <c r="C1133" s="177"/>
      <c r="D1133" s="177"/>
      <c r="E1133" s="176"/>
      <c r="F1133" s="173"/>
      <c r="G1133" s="256"/>
      <c r="H1133" s="172"/>
      <c r="I1133" s="177"/>
      <c r="J1133" s="12" t="s">
        <v>127</v>
      </c>
      <c r="K1133" s="68" t="s">
        <v>678</v>
      </c>
      <c r="L1133" s="8" t="s">
        <v>85</v>
      </c>
      <c r="M1133" s="8">
        <v>30</v>
      </c>
      <c r="N1133" s="187"/>
      <c r="O1133" s="176"/>
      <c r="P1133" s="172"/>
      <c r="Q1133" s="172"/>
      <c r="R1133" s="172"/>
      <c r="S1133" s="177"/>
      <c r="T1133" s="177"/>
      <c r="U1133" s="246"/>
      <c r="V1133" s="193"/>
      <c r="W1133" s="187"/>
      <c r="X1133" s="187"/>
      <c r="Y1133" s="295"/>
      <c r="Z1133" s="187"/>
      <c r="AA1133" s="187"/>
      <c r="AB1133" s="191"/>
      <c r="AC1133" s="187"/>
      <c r="AD1133" s="187"/>
      <c r="AE1133" s="187"/>
      <c r="AF1133" s="177"/>
      <c r="AG1133" s="187"/>
      <c r="AH1133" s="187"/>
      <c r="AI1133" s="187"/>
      <c r="AJ1133" s="177"/>
    </row>
    <row r="1134" spans="2:36" ht="94.5" customHeight="1" x14ac:dyDescent="0.3">
      <c r="B1134" s="177" t="s">
        <v>743</v>
      </c>
      <c r="C1134" s="177" t="s">
        <v>774</v>
      </c>
      <c r="D1134" s="170" t="s">
        <v>66</v>
      </c>
      <c r="E1134" s="176" t="s">
        <v>67</v>
      </c>
      <c r="F1134" s="176" t="s">
        <v>132</v>
      </c>
      <c r="G1134" s="173" t="s">
        <v>749</v>
      </c>
      <c r="H1134" s="170" t="s">
        <v>70</v>
      </c>
      <c r="I1134" s="177" t="s">
        <v>98</v>
      </c>
      <c r="J1134" s="12" t="s">
        <v>113</v>
      </c>
      <c r="K1134" s="8" t="s">
        <v>114</v>
      </c>
      <c r="L1134" s="8" t="s">
        <v>115</v>
      </c>
      <c r="M1134" s="8">
        <v>2</v>
      </c>
      <c r="N1134" s="191" t="s">
        <v>752</v>
      </c>
      <c r="O1134" s="176" t="s">
        <v>759</v>
      </c>
      <c r="P1134" s="170" t="s">
        <v>75</v>
      </c>
      <c r="Q1134" s="170" t="s">
        <v>76</v>
      </c>
      <c r="R1134" s="170" t="s">
        <v>77</v>
      </c>
      <c r="S1134" s="177" t="s">
        <v>109</v>
      </c>
      <c r="T1134" s="246">
        <f>+V1134+Y1134</f>
        <v>151940</v>
      </c>
      <c r="U1134" s="263">
        <f>+T1134/M1135</f>
        <v>75970</v>
      </c>
      <c r="V1134" s="295">
        <v>129149</v>
      </c>
      <c r="W1134" s="187" t="s">
        <v>98</v>
      </c>
      <c r="X1134" s="187" t="s">
        <v>98</v>
      </c>
      <c r="Y1134" s="295">
        <v>22791</v>
      </c>
      <c r="Z1134" s="187" t="s">
        <v>98</v>
      </c>
      <c r="AA1134" s="187" t="s">
        <v>98</v>
      </c>
      <c r="AB1134" s="191">
        <v>12319.46</v>
      </c>
      <c r="AC1134" s="187" t="s">
        <v>80</v>
      </c>
      <c r="AD1134" s="187" t="s">
        <v>98</v>
      </c>
      <c r="AE1134" s="193">
        <f>+V1134+Y1134</f>
        <v>151940</v>
      </c>
      <c r="AF1134" s="177" t="s">
        <v>98</v>
      </c>
      <c r="AG1134" s="187" t="s">
        <v>33</v>
      </c>
      <c r="AH1134" s="187" t="s">
        <v>507</v>
      </c>
      <c r="AI1134" s="187" t="s">
        <v>238</v>
      </c>
      <c r="AJ1134" s="177"/>
    </row>
    <row r="1135" spans="2:36" ht="68.5" customHeight="1" x14ac:dyDescent="0.3">
      <c r="B1135" s="177"/>
      <c r="C1135" s="177"/>
      <c r="D1135" s="171"/>
      <c r="E1135" s="176"/>
      <c r="F1135" s="176"/>
      <c r="G1135" s="173"/>
      <c r="H1135" s="171"/>
      <c r="I1135" s="177"/>
      <c r="J1135" s="12" t="s">
        <v>116</v>
      </c>
      <c r="K1135" s="8" t="s">
        <v>117</v>
      </c>
      <c r="L1135" s="8" t="s">
        <v>85</v>
      </c>
      <c r="M1135" s="8">
        <v>2</v>
      </c>
      <c r="N1135" s="191"/>
      <c r="O1135" s="176"/>
      <c r="P1135" s="171"/>
      <c r="Q1135" s="171"/>
      <c r="R1135" s="171"/>
      <c r="S1135" s="177"/>
      <c r="T1135" s="177"/>
      <c r="U1135" s="192"/>
      <c r="V1135" s="295"/>
      <c r="W1135" s="187"/>
      <c r="X1135" s="187"/>
      <c r="Y1135" s="295"/>
      <c r="Z1135" s="187"/>
      <c r="AA1135" s="187"/>
      <c r="AB1135" s="191"/>
      <c r="AC1135" s="187"/>
      <c r="AD1135" s="187"/>
      <c r="AE1135" s="187"/>
      <c r="AF1135" s="177"/>
      <c r="AG1135" s="187"/>
      <c r="AH1135" s="187"/>
      <c r="AI1135" s="187"/>
      <c r="AJ1135" s="177"/>
    </row>
    <row r="1136" spans="2:36" ht="68.5" customHeight="1" x14ac:dyDescent="0.3">
      <c r="B1136" s="177"/>
      <c r="C1136" s="177"/>
      <c r="D1136" s="171"/>
      <c r="E1136" s="176"/>
      <c r="F1136" s="176"/>
      <c r="G1136" s="173"/>
      <c r="H1136" s="171"/>
      <c r="I1136" s="177"/>
      <c r="J1136" s="12" t="s">
        <v>216</v>
      </c>
      <c r="K1136" s="8" t="s">
        <v>118</v>
      </c>
      <c r="L1136" s="8" t="s">
        <v>119</v>
      </c>
      <c r="M1136" s="8">
        <v>2</v>
      </c>
      <c r="N1136" s="191"/>
      <c r="O1136" s="176"/>
      <c r="P1136" s="171"/>
      <c r="Q1136" s="171"/>
      <c r="R1136" s="171"/>
      <c r="S1136" s="177"/>
      <c r="T1136" s="177"/>
      <c r="U1136" s="192"/>
      <c r="V1136" s="295"/>
      <c r="W1136" s="187"/>
      <c r="X1136" s="187"/>
      <c r="Y1136" s="295"/>
      <c r="Z1136" s="187"/>
      <c r="AA1136" s="187"/>
      <c r="AB1136" s="191"/>
      <c r="AC1136" s="187"/>
      <c r="AD1136" s="187"/>
      <c r="AE1136" s="187"/>
      <c r="AF1136" s="177"/>
      <c r="AG1136" s="187"/>
      <c r="AH1136" s="187"/>
      <c r="AI1136" s="187"/>
      <c r="AJ1136" s="177"/>
    </row>
    <row r="1137" spans="2:36" ht="68.5" customHeight="1" x14ac:dyDescent="0.3">
      <c r="B1137" s="177"/>
      <c r="C1137" s="177"/>
      <c r="D1137" s="172"/>
      <c r="E1137" s="176"/>
      <c r="F1137" s="176"/>
      <c r="G1137" s="173"/>
      <c r="H1137" s="172"/>
      <c r="I1137" s="177"/>
      <c r="J1137" s="12" t="s">
        <v>120</v>
      </c>
      <c r="K1137" s="8" t="s">
        <v>121</v>
      </c>
      <c r="L1137" s="8" t="s">
        <v>119</v>
      </c>
      <c r="M1137" s="8">
        <v>2</v>
      </c>
      <c r="N1137" s="191"/>
      <c r="O1137" s="176"/>
      <c r="P1137" s="172"/>
      <c r="Q1137" s="172"/>
      <c r="R1137" s="172"/>
      <c r="S1137" s="177"/>
      <c r="T1137" s="177"/>
      <c r="U1137" s="192"/>
      <c r="V1137" s="295"/>
      <c r="W1137" s="187"/>
      <c r="X1137" s="187"/>
      <c r="Y1137" s="295"/>
      <c r="Z1137" s="187"/>
      <c r="AA1137" s="187"/>
      <c r="AB1137" s="191"/>
      <c r="AC1137" s="187"/>
      <c r="AD1137" s="187"/>
      <c r="AE1137" s="187"/>
      <c r="AF1137" s="177"/>
      <c r="AG1137" s="187"/>
      <c r="AH1137" s="187"/>
      <c r="AI1137" s="187"/>
      <c r="AJ1137" s="177"/>
    </row>
    <row r="1138" spans="2:36" ht="121.5" customHeight="1" x14ac:dyDescent="0.3">
      <c r="B1138" s="180" t="s">
        <v>744</v>
      </c>
      <c r="C1138" s="177" t="s">
        <v>807</v>
      </c>
      <c r="D1138" s="177" t="s">
        <v>66</v>
      </c>
      <c r="E1138" s="176" t="s">
        <v>67</v>
      </c>
      <c r="F1138" s="173" t="s">
        <v>134</v>
      </c>
      <c r="G1138" s="256" t="s">
        <v>804</v>
      </c>
      <c r="H1138" s="170" t="s">
        <v>70</v>
      </c>
      <c r="I1138" s="177" t="s">
        <v>98</v>
      </c>
      <c r="J1138" s="12" t="s">
        <v>754</v>
      </c>
      <c r="K1138" s="68" t="s">
        <v>755</v>
      </c>
      <c r="L1138" s="73" t="s">
        <v>760</v>
      </c>
      <c r="M1138" s="51">
        <v>40</v>
      </c>
      <c r="N1138" s="294" t="s">
        <v>752</v>
      </c>
      <c r="O1138" s="176" t="s">
        <v>761</v>
      </c>
      <c r="P1138" s="170" t="s">
        <v>75</v>
      </c>
      <c r="Q1138" s="170" t="s">
        <v>76</v>
      </c>
      <c r="R1138" s="170" t="s">
        <v>77</v>
      </c>
      <c r="S1138" s="177" t="s">
        <v>109</v>
      </c>
      <c r="T1138" s="246">
        <f>+V1138+Y1138</f>
        <v>126260.03</v>
      </c>
      <c r="U1138" s="246">
        <v>21043.33</v>
      </c>
      <c r="V1138" s="193">
        <v>107321.03</v>
      </c>
      <c r="W1138" s="187" t="s">
        <v>98</v>
      </c>
      <c r="X1138" s="187" t="s">
        <v>98</v>
      </c>
      <c r="Y1138" s="275">
        <v>18939</v>
      </c>
      <c r="Z1138" s="187" t="s">
        <v>98</v>
      </c>
      <c r="AA1138" s="187" t="s">
        <v>98</v>
      </c>
      <c r="AB1138" s="275">
        <v>10237.299999999999</v>
      </c>
      <c r="AC1138" s="187" t="s">
        <v>149</v>
      </c>
      <c r="AD1138" s="187" t="s">
        <v>98</v>
      </c>
      <c r="AE1138" s="193">
        <f>+V1138+Y1138</f>
        <v>126260.03</v>
      </c>
      <c r="AF1138" s="177" t="s">
        <v>98</v>
      </c>
      <c r="AG1138" s="187" t="s">
        <v>33</v>
      </c>
      <c r="AH1138" s="187" t="s">
        <v>655</v>
      </c>
      <c r="AI1138" s="187" t="s">
        <v>261</v>
      </c>
      <c r="AJ1138" s="177"/>
    </row>
    <row r="1139" spans="2:36" ht="71.5" customHeight="1" x14ac:dyDescent="0.3">
      <c r="B1139" s="180"/>
      <c r="C1139" s="177"/>
      <c r="D1139" s="177"/>
      <c r="E1139" s="176"/>
      <c r="F1139" s="173"/>
      <c r="G1139" s="256"/>
      <c r="H1139" s="171"/>
      <c r="I1139" s="177"/>
      <c r="J1139" s="12" t="s">
        <v>111</v>
      </c>
      <c r="K1139" s="68" t="s">
        <v>757</v>
      </c>
      <c r="L1139" s="8" t="s">
        <v>85</v>
      </c>
      <c r="M1139" s="51">
        <v>6</v>
      </c>
      <c r="N1139" s="294"/>
      <c r="O1139" s="176"/>
      <c r="P1139" s="171"/>
      <c r="Q1139" s="171"/>
      <c r="R1139" s="171"/>
      <c r="S1139" s="177"/>
      <c r="T1139" s="177"/>
      <c r="U1139" s="246"/>
      <c r="V1139" s="193"/>
      <c r="W1139" s="187"/>
      <c r="X1139" s="187"/>
      <c r="Y1139" s="275"/>
      <c r="Z1139" s="187"/>
      <c r="AA1139" s="187"/>
      <c r="AB1139" s="275"/>
      <c r="AC1139" s="187"/>
      <c r="AD1139" s="187"/>
      <c r="AE1139" s="187"/>
      <c r="AF1139" s="177"/>
      <c r="AG1139" s="187"/>
      <c r="AH1139" s="187"/>
      <c r="AI1139" s="187"/>
      <c r="AJ1139" s="177"/>
    </row>
    <row r="1140" spans="2:36" ht="68.5" customHeight="1" x14ac:dyDescent="0.3">
      <c r="B1140" s="180"/>
      <c r="C1140" s="177"/>
      <c r="D1140" s="177"/>
      <c r="E1140" s="176"/>
      <c r="F1140" s="173"/>
      <c r="G1140" s="256"/>
      <c r="H1140" s="172"/>
      <c r="I1140" s="177"/>
      <c r="J1140" s="12" t="s">
        <v>127</v>
      </c>
      <c r="K1140" s="68" t="s">
        <v>678</v>
      </c>
      <c r="L1140" s="8" t="s">
        <v>85</v>
      </c>
      <c r="M1140" s="51">
        <v>59</v>
      </c>
      <c r="N1140" s="294"/>
      <c r="O1140" s="176"/>
      <c r="P1140" s="172"/>
      <c r="Q1140" s="172"/>
      <c r="R1140" s="172"/>
      <c r="S1140" s="177"/>
      <c r="T1140" s="177"/>
      <c r="U1140" s="335"/>
      <c r="V1140" s="236"/>
      <c r="W1140" s="187"/>
      <c r="X1140" s="187"/>
      <c r="Y1140" s="275"/>
      <c r="Z1140" s="187"/>
      <c r="AA1140" s="187"/>
      <c r="AB1140" s="275"/>
      <c r="AC1140" s="187"/>
      <c r="AD1140" s="187"/>
      <c r="AE1140" s="187"/>
      <c r="AF1140" s="177"/>
      <c r="AG1140" s="187"/>
      <c r="AH1140" s="294"/>
      <c r="AI1140" s="294"/>
      <c r="AJ1140" s="177"/>
    </row>
    <row r="1141" spans="2:36" ht="68.5" customHeight="1" x14ac:dyDescent="0.3">
      <c r="B1141" s="180" t="s">
        <v>745</v>
      </c>
      <c r="C1141" s="177" t="s">
        <v>775</v>
      </c>
      <c r="D1141" s="177" t="s">
        <v>66</v>
      </c>
      <c r="E1141" s="176" t="s">
        <v>67</v>
      </c>
      <c r="F1141" s="176" t="s">
        <v>134</v>
      </c>
      <c r="G1141" s="176" t="s">
        <v>750</v>
      </c>
      <c r="H1141" s="170" t="s">
        <v>70</v>
      </c>
      <c r="I1141" s="177" t="s">
        <v>98</v>
      </c>
      <c r="J1141" s="306" t="s">
        <v>127</v>
      </c>
      <c r="K1141" s="192" t="s">
        <v>678</v>
      </c>
      <c r="L1141" s="177" t="s">
        <v>85</v>
      </c>
      <c r="M1141" s="180">
        <v>30</v>
      </c>
      <c r="N1141" s="294" t="s">
        <v>752</v>
      </c>
      <c r="O1141" s="173" t="s">
        <v>761</v>
      </c>
      <c r="P1141" s="170" t="s">
        <v>75</v>
      </c>
      <c r="Q1141" s="170" t="s">
        <v>76</v>
      </c>
      <c r="R1141" s="170" t="s">
        <v>77</v>
      </c>
      <c r="S1141" s="177" t="s">
        <v>109</v>
      </c>
      <c r="T1141" s="246">
        <f>+V1141+Y1141</f>
        <v>64200.05</v>
      </c>
      <c r="U1141" s="246">
        <v>32100.02</v>
      </c>
      <c r="V1141" s="193">
        <v>54570.05</v>
      </c>
      <c r="W1141" s="187" t="s">
        <v>98</v>
      </c>
      <c r="X1141" s="187" t="s">
        <v>98</v>
      </c>
      <c r="Y1141" s="275">
        <v>9630</v>
      </c>
      <c r="Z1141" s="187" t="s">
        <v>98</v>
      </c>
      <c r="AA1141" s="187" t="s">
        <v>98</v>
      </c>
      <c r="AB1141" s="225">
        <v>5205.41</v>
      </c>
      <c r="AC1141" s="187" t="s">
        <v>149</v>
      </c>
      <c r="AD1141" s="187" t="s">
        <v>98</v>
      </c>
      <c r="AE1141" s="193">
        <f>+V1141+Y1141</f>
        <v>64200.05</v>
      </c>
      <c r="AF1141" s="177" t="s">
        <v>98</v>
      </c>
      <c r="AG1141" s="187" t="s">
        <v>33</v>
      </c>
      <c r="AH1141" s="187" t="s">
        <v>763</v>
      </c>
      <c r="AI1141" s="187" t="s">
        <v>764</v>
      </c>
      <c r="AJ1141" s="177"/>
    </row>
    <row r="1142" spans="2:36" ht="68.5" customHeight="1" x14ac:dyDescent="0.3">
      <c r="B1142" s="180"/>
      <c r="C1142" s="177"/>
      <c r="D1142" s="177"/>
      <c r="E1142" s="176"/>
      <c r="F1142" s="176"/>
      <c r="G1142" s="176"/>
      <c r="H1142" s="172"/>
      <c r="I1142" s="177"/>
      <c r="J1142" s="306"/>
      <c r="K1142" s="192"/>
      <c r="L1142" s="177"/>
      <c r="M1142" s="180"/>
      <c r="N1142" s="294"/>
      <c r="O1142" s="173"/>
      <c r="P1142" s="172"/>
      <c r="Q1142" s="172"/>
      <c r="R1142" s="172"/>
      <c r="S1142" s="177"/>
      <c r="T1142" s="177"/>
      <c r="U1142" s="335"/>
      <c r="V1142" s="236"/>
      <c r="W1142" s="187"/>
      <c r="X1142" s="187"/>
      <c r="Y1142" s="275"/>
      <c r="Z1142" s="187"/>
      <c r="AA1142" s="187"/>
      <c r="AB1142" s="225"/>
      <c r="AC1142" s="187"/>
      <c r="AD1142" s="187"/>
      <c r="AE1142" s="187"/>
      <c r="AF1142" s="177"/>
      <c r="AG1142" s="187"/>
      <c r="AH1142" s="294"/>
      <c r="AI1142" s="294"/>
      <c r="AJ1142" s="177"/>
    </row>
    <row r="1143" spans="2:36" ht="68.5" customHeight="1" x14ac:dyDescent="0.3">
      <c r="B1143" s="180" t="s">
        <v>746</v>
      </c>
      <c r="C1143" s="488" t="s">
        <v>808</v>
      </c>
      <c r="D1143" s="177" t="s">
        <v>66</v>
      </c>
      <c r="E1143" s="176" t="s">
        <v>67</v>
      </c>
      <c r="F1143" s="176" t="s">
        <v>134</v>
      </c>
      <c r="G1143" s="176" t="s">
        <v>750</v>
      </c>
      <c r="H1143" s="170" t="s">
        <v>70</v>
      </c>
      <c r="I1143" s="177" t="s">
        <v>98</v>
      </c>
      <c r="J1143" s="306" t="s">
        <v>127</v>
      </c>
      <c r="K1143" s="192" t="s">
        <v>678</v>
      </c>
      <c r="L1143" s="177" t="s">
        <v>85</v>
      </c>
      <c r="M1143" s="180">
        <v>3</v>
      </c>
      <c r="N1143" s="225" t="s">
        <v>752</v>
      </c>
      <c r="O1143" s="176" t="s">
        <v>809</v>
      </c>
      <c r="P1143" s="170" t="s">
        <v>75</v>
      </c>
      <c r="Q1143" s="170" t="s">
        <v>76</v>
      </c>
      <c r="R1143" s="170" t="s">
        <v>77</v>
      </c>
      <c r="S1143" s="177" t="s">
        <v>109</v>
      </c>
      <c r="T1143" s="246">
        <f>+V1143+Y1143</f>
        <v>38519.96</v>
      </c>
      <c r="U1143" s="315" t="s">
        <v>98</v>
      </c>
      <c r="V1143" s="295">
        <v>32741.96</v>
      </c>
      <c r="W1143" s="187" t="s">
        <v>98</v>
      </c>
      <c r="X1143" s="187" t="s">
        <v>98</v>
      </c>
      <c r="Y1143" s="275">
        <v>5778</v>
      </c>
      <c r="Z1143" s="187" t="s">
        <v>98</v>
      </c>
      <c r="AA1143" s="187" t="s">
        <v>98</v>
      </c>
      <c r="AB1143" s="225">
        <v>3123.24</v>
      </c>
      <c r="AC1143" s="187" t="s">
        <v>149</v>
      </c>
      <c r="AD1143" s="187" t="s">
        <v>98</v>
      </c>
      <c r="AE1143" s="193">
        <f>+V1143+Y1143</f>
        <v>38519.96</v>
      </c>
      <c r="AF1143" s="177" t="s">
        <v>98</v>
      </c>
      <c r="AG1143" s="187" t="s">
        <v>33</v>
      </c>
      <c r="AH1143" s="187" t="s">
        <v>765</v>
      </c>
      <c r="AI1143" s="187" t="s">
        <v>424</v>
      </c>
      <c r="AJ1143" s="177"/>
    </row>
    <row r="1144" spans="2:36" ht="68.5" customHeight="1" x14ac:dyDescent="0.3">
      <c r="B1144" s="180"/>
      <c r="C1144" s="488"/>
      <c r="D1144" s="177"/>
      <c r="E1144" s="176"/>
      <c r="F1144" s="176"/>
      <c r="G1144" s="176"/>
      <c r="H1144" s="172"/>
      <c r="I1144" s="177"/>
      <c r="J1144" s="306"/>
      <c r="K1144" s="192"/>
      <c r="L1144" s="177"/>
      <c r="M1144" s="180"/>
      <c r="N1144" s="225"/>
      <c r="O1144" s="176"/>
      <c r="P1144" s="172"/>
      <c r="Q1144" s="172"/>
      <c r="R1144" s="172"/>
      <c r="S1144" s="177"/>
      <c r="T1144" s="177"/>
      <c r="U1144" s="315"/>
      <c r="V1144" s="275"/>
      <c r="W1144" s="187"/>
      <c r="X1144" s="187"/>
      <c r="Y1144" s="275"/>
      <c r="Z1144" s="187"/>
      <c r="AA1144" s="187"/>
      <c r="AB1144" s="225"/>
      <c r="AC1144" s="187"/>
      <c r="AD1144" s="187"/>
      <c r="AE1144" s="187"/>
      <c r="AF1144" s="177"/>
      <c r="AG1144" s="187"/>
      <c r="AH1144" s="294"/>
      <c r="AI1144" s="294"/>
      <c r="AJ1144" s="177"/>
    </row>
    <row r="1145" spans="2:36" ht="116.15" customHeight="1" x14ac:dyDescent="0.3">
      <c r="B1145" s="180" t="s">
        <v>747</v>
      </c>
      <c r="C1145" s="177" t="s">
        <v>776</v>
      </c>
      <c r="D1145" s="177" t="s">
        <v>66</v>
      </c>
      <c r="E1145" s="176" t="s">
        <v>67</v>
      </c>
      <c r="F1145" s="173" t="s">
        <v>134</v>
      </c>
      <c r="G1145" s="256" t="s">
        <v>804</v>
      </c>
      <c r="H1145" s="170" t="s">
        <v>70</v>
      </c>
      <c r="I1145" s="177" t="s">
        <v>98</v>
      </c>
      <c r="J1145" s="12" t="s">
        <v>754</v>
      </c>
      <c r="K1145" s="68" t="s">
        <v>755</v>
      </c>
      <c r="L1145" s="73" t="s">
        <v>760</v>
      </c>
      <c r="M1145" s="51">
        <v>40</v>
      </c>
      <c r="N1145" s="187" t="s">
        <v>752</v>
      </c>
      <c r="O1145" s="177" t="s">
        <v>810</v>
      </c>
      <c r="P1145" s="170" t="s">
        <v>75</v>
      </c>
      <c r="Q1145" s="170" t="s">
        <v>76</v>
      </c>
      <c r="R1145" s="170" t="s">
        <v>77</v>
      </c>
      <c r="S1145" s="177" t="s">
        <v>109</v>
      </c>
      <c r="T1145" s="246">
        <f>+V1145+Y1145</f>
        <v>117699.96</v>
      </c>
      <c r="U1145" s="246">
        <f>+T1145/M1146</f>
        <v>39233.32</v>
      </c>
      <c r="V1145" s="295">
        <v>100044.96</v>
      </c>
      <c r="W1145" s="187" t="s">
        <v>98</v>
      </c>
      <c r="X1145" s="187" t="s">
        <v>98</v>
      </c>
      <c r="Y1145" s="275">
        <v>17655</v>
      </c>
      <c r="Z1145" s="187" t="s">
        <v>98</v>
      </c>
      <c r="AA1145" s="187" t="s">
        <v>98</v>
      </c>
      <c r="AB1145" s="225">
        <v>9543.24</v>
      </c>
      <c r="AC1145" s="187" t="s">
        <v>149</v>
      </c>
      <c r="AD1145" s="187" t="s">
        <v>98</v>
      </c>
      <c r="AE1145" s="193">
        <f>+V1145+Y1145</f>
        <v>117699.96</v>
      </c>
      <c r="AF1145" s="177" t="s">
        <v>98</v>
      </c>
      <c r="AG1145" s="187" t="s">
        <v>33</v>
      </c>
      <c r="AH1145" s="187" t="s">
        <v>766</v>
      </c>
      <c r="AI1145" s="187" t="s">
        <v>425</v>
      </c>
      <c r="AJ1145" s="177"/>
    </row>
    <row r="1146" spans="2:36" ht="80.150000000000006" customHeight="1" x14ac:dyDescent="0.3">
      <c r="B1146" s="180"/>
      <c r="C1146" s="177"/>
      <c r="D1146" s="177"/>
      <c r="E1146" s="176"/>
      <c r="F1146" s="173"/>
      <c r="G1146" s="256"/>
      <c r="H1146" s="171"/>
      <c r="I1146" s="177"/>
      <c r="J1146" s="12" t="s">
        <v>111</v>
      </c>
      <c r="K1146" s="68" t="s">
        <v>757</v>
      </c>
      <c r="L1146" s="8" t="s">
        <v>85</v>
      </c>
      <c r="M1146" s="51">
        <v>3</v>
      </c>
      <c r="N1146" s="187"/>
      <c r="O1146" s="177"/>
      <c r="P1146" s="171"/>
      <c r="Q1146" s="171"/>
      <c r="R1146" s="171"/>
      <c r="S1146" s="177"/>
      <c r="T1146" s="177"/>
      <c r="U1146" s="246"/>
      <c r="V1146" s="295"/>
      <c r="W1146" s="187"/>
      <c r="X1146" s="187"/>
      <c r="Y1146" s="275"/>
      <c r="Z1146" s="187"/>
      <c r="AA1146" s="187"/>
      <c r="AB1146" s="225"/>
      <c r="AC1146" s="187"/>
      <c r="AD1146" s="187"/>
      <c r="AE1146" s="187"/>
      <c r="AF1146" s="177"/>
      <c r="AG1146" s="187"/>
      <c r="AH1146" s="187"/>
      <c r="AI1146" s="187"/>
      <c r="AJ1146" s="177"/>
    </row>
    <row r="1147" spans="2:36" ht="68.5" customHeight="1" x14ac:dyDescent="0.3">
      <c r="B1147" s="228"/>
      <c r="C1147" s="170"/>
      <c r="D1147" s="170"/>
      <c r="E1147" s="174"/>
      <c r="F1147" s="270"/>
      <c r="G1147" s="448"/>
      <c r="H1147" s="171"/>
      <c r="I1147" s="170"/>
      <c r="J1147" s="30" t="s">
        <v>127</v>
      </c>
      <c r="K1147" s="90" t="s">
        <v>678</v>
      </c>
      <c r="L1147" s="15" t="s">
        <v>85</v>
      </c>
      <c r="M1147" s="15">
        <v>55</v>
      </c>
      <c r="N1147" s="213"/>
      <c r="O1147" s="170"/>
      <c r="P1147" s="171"/>
      <c r="Q1147" s="171"/>
      <c r="R1147" s="171"/>
      <c r="S1147" s="170"/>
      <c r="T1147" s="170"/>
      <c r="U1147" s="250"/>
      <c r="V1147" s="271"/>
      <c r="W1147" s="213"/>
      <c r="X1147" s="213"/>
      <c r="Y1147" s="305"/>
      <c r="Z1147" s="213"/>
      <c r="AA1147" s="213"/>
      <c r="AB1147" s="201"/>
      <c r="AC1147" s="213"/>
      <c r="AD1147" s="213"/>
      <c r="AE1147" s="213"/>
      <c r="AF1147" s="170"/>
      <c r="AG1147" s="213"/>
      <c r="AH1147" s="213"/>
      <c r="AI1147" s="213"/>
      <c r="AJ1147" s="170"/>
    </row>
    <row r="1148" spans="2:36" ht="68.5" customHeight="1" x14ac:dyDescent="0.3">
      <c r="B1148" s="296" t="s">
        <v>977</v>
      </c>
      <c r="C1148" s="192" t="s">
        <v>993</v>
      </c>
      <c r="D1148" s="298" t="s">
        <v>66</v>
      </c>
      <c r="E1148" s="176" t="s">
        <v>67</v>
      </c>
      <c r="F1148" s="173" t="s">
        <v>134</v>
      </c>
      <c r="G1148" s="256" t="s">
        <v>804</v>
      </c>
      <c r="H1148" s="177" t="s">
        <v>70</v>
      </c>
      <c r="I1148" s="177" t="s">
        <v>98</v>
      </c>
      <c r="J1148" s="12" t="s">
        <v>754</v>
      </c>
      <c r="K1148" s="68" t="s">
        <v>755</v>
      </c>
      <c r="L1148" s="73" t="s">
        <v>760</v>
      </c>
      <c r="M1148" s="51">
        <v>40</v>
      </c>
      <c r="N1148" s="187" t="s">
        <v>752</v>
      </c>
      <c r="O1148" s="257" t="s">
        <v>613</v>
      </c>
      <c r="P1148" s="177" t="s">
        <v>75</v>
      </c>
      <c r="Q1148" s="177" t="s">
        <v>76</v>
      </c>
      <c r="R1148" s="177" t="s">
        <v>77</v>
      </c>
      <c r="S1148" s="177" t="s">
        <v>109</v>
      </c>
      <c r="T1148" s="246">
        <f>+V1148+Y1148</f>
        <v>237540</v>
      </c>
      <c r="U1148" s="246">
        <f>+T1148/M1149</f>
        <v>79180</v>
      </c>
      <c r="V1148" s="333">
        <v>201909</v>
      </c>
      <c r="W1148" s="187" t="s">
        <v>98</v>
      </c>
      <c r="X1148" s="187" t="s">
        <v>98</v>
      </c>
      <c r="Y1148" s="333">
        <v>35631</v>
      </c>
      <c r="Z1148" s="187" t="s">
        <v>98</v>
      </c>
      <c r="AA1148" s="187" t="s">
        <v>98</v>
      </c>
      <c r="AB1148" s="333">
        <v>19260</v>
      </c>
      <c r="AC1148" s="187" t="s">
        <v>149</v>
      </c>
      <c r="AD1148" s="187" t="s">
        <v>98</v>
      </c>
      <c r="AE1148" s="193">
        <f>+V1148+Y1148</f>
        <v>237540</v>
      </c>
      <c r="AF1148" s="177" t="s">
        <v>98</v>
      </c>
      <c r="AG1148" s="187" t="s">
        <v>33</v>
      </c>
      <c r="AH1148" s="316" t="s">
        <v>180</v>
      </c>
      <c r="AI1148" s="259" t="s">
        <v>165</v>
      </c>
      <c r="AJ1148" s="177"/>
    </row>
    <row r="1149" spans="2:36" ht="68.5" customHeight="1" x14ac:dyDescent="0.3">
      <c r="B1149" s="297"/>
      <c r="C1149" s="258"/>
      <c r="D1149" s="297"/>
      <c r="E1149" s="176"/>
      <c r="F1149" s="173"/>
      <c r="G1149" s="256"/>
      <c r="H1149" s="177"/>
      <c r="I1149" s="177"/>
      <c r="J1149" s="12" t="s">
        <v>111</v>
      </c>
      <c r="K1149" s="68" t="s">
        <v>757</v>
      </c>
      <c r="L1149" s="8" t="s">
        <v>85</v>
      </c>
      <c r="M1149" s="73">
        <v>3</v>
      </c>
      <c r="N1149" s="187"/>
      <c r="O1149" s="258"/>
      <c r="P1149" s="177"/>
      <c r="Q1149" s="177"/>
      <c r="R1149" s="177"/>
      <c r="S1149" s="177"/>
      <c r="T1149" s="177"/>
      <c r="U1149" s="246"/>
      <c r="V1149" s="262"/>
      <c r="W1149" s="187"/>
      <c r="X1149" s="187"/>
      <c r="Y1149" s="262"/>
      <c r="Z1149" s="187"/>
      <c r="AA1149" s="187"/>
      <c r="AB1149" s="262"/>
      <c r="AC1149" s="187"/>
      <c r="AD1149" s="187"/>
      <c r="AE1149" s="187"/>
      <c r="AF1149" s="177"/>
      <c r="AG1149" s="187"/>
      <c r="AH1149" s="260"/>
      <c r="AI1149" s="260"/>
      <c r="AJ1149" s="177"/>
    </row>
    <row r="1150" spans="2:36" ht="68.5" customHeight="1" x14ac:dyDescent="0.3">
      <c r="B1150" s="297"/>
      <c r="C1150" s="258"/>
      <c r="D1150" s="297"/>
      <c r="E1150" s="176"/>
      <c r="F1150" s="173"/>
      <c r="G1150" s="256"/>
      <c r="H1150" s="177"/>
      <c r="I1150" s="177"/>
      <c r="J1150" s="12" t="s">
        <v>127</v>
      </c>
      <c r="K1150" s="68" t="s">
        <v>678</v>
      </c>
      <c r="L1150" s="8" t="s">
        <v>85</v>
      </c>
      <c r="M1150" s="73">
        <v>111</v>
      </c>
      <c r="N1150" s="187"/>
      <c r="O1150" s="258"/>
      <c r="P1150" s="177"/>
      <c r="Q1150" s="177"/>
      <c r="R1150" s="177"/>
      <c r="S1150" s="177"/>
      <c r="T1150" s="177"/>
      <c r="U1150" s="246"/>
      <c r="V1150" s="262"/>
      <c r="W1150" s="187"/>
      <c r="X1150" s="187"/>
      <c r="Y1150" s="262"/>
      <c r="Z1150" s="187"/>
      <c r="AA1150" s="187"/>
      <c r="AB1150" s="262"/>
      <c r="AC1150" s="187"/>
      <c r="AD1150" s="187"/>
      <c r="AE1150" s="187"/>
      <c r="AF1150" s="177"/>
      <c r="AG1150" s="187"/>
      <c r="AH1150" s="260"/>
      <c r="AI1150" s="260"/>
      <c r="AJ1150" s="177"/>
    </row>
    <row r="1151" spans="2:36" ht="68.5" customHeight="1" x14ac:dyDescent="0.3">
      <c r="B1151" s="180" t="s">
        <v>978</v>
      </c>
      <c r="C1151" s="192" t="s">
        <v>991</v>
      </c>
      <c r="D1151" s="173" t="s">
        <v>66</v>
      </c>
      <c r="E1151" s="176" t="s">
        <v>67</v>
      </c>
      <c r="F1151" s="173" t="s">
        <v>134</v>
      </c>
      <c r="G1151" s="256" t="s">
        <v>804</v>
      </c>
      <c r="H1151" s="177" t="s">
        <v>70</v>
      </c>
      <c r="I1151" s="177" t="s">
        <v>98</v>
      </c>
      <c r="J1151" s="12" t="s">
        <v>754</v>
      </c>
      <c r="K1151" s="68" t="s">
        <v>755</v>
      </c>
      <c r="L1151" s="73" t="s">
        <v>760</v>
      </c>
      <c r="M1151" s="51">
        <v>40</v>
      </c>
      <c r="N1151" s="187" t="s">
        <v>752</v>
      </c>
      <c r="O1151" s="192" t="s">
        <v>613</v>
      </c>
      <c r="P1151" s="177" t="s">
        <v>75</v>
      </c>
      <c r="Q1151" s="177" t="s">
        <v>76</v>
      </c>
      <c r="R1151" s="177" t="s">
        <v>77</v>
      </c>
      <c r="S1151" s="177" t="s">
        <v>109</v>
      </c>
      <c r="T1151" s="246">
        <f>+V1151+Y1151</f>
        <v>57067</v>
      </c>
      <c r="U1151" s="246">
        <f>+T1151/M1152</f>
        <v>57067</v>
      </c>
      <c r="V1151" s="275">
        <v>48507</v>
      </c>
      <c r="W1151" s="187" t="s">
        <v>98</v>
      </c>
      <c r="X1151" s="187" t="s">
        <v>98</v>
      </c>
      <c r="Y1151" s="275">
        <v>8560</v>
      </c>
      <c r="Z1151" s="187" t="s">
        <v>98</v>
      </c>
      <c r="AA1151" s="187" t="s">
        <v>98</v>
      </c>
      <c r="AB1151" s="275">
        <v>4627</v>
      </c>
      <c r="AC1151" s="187" t="s">
        <v>149</v>
      </c>
      <c r="AD1151" s="187" t="s">
        <v>98</v>
      </c>
      <c r="AE1151" s="193">
        <f>+V1151+Y1151</f>
        <v>57067</v>
      </c>
      <c r="AF1151" s="177" t="s">
        <v>98</v>
      </c>
      <c r="AG1151" s="187" t="s">
        <v>33</v>
      </c>
      <c r="AH1151" s="316" t="s">
        <v>180</v>
      </c>
      <c r="AI1151" s="259" t="s">
        <v>165</v>
      </c>
      <c r="AJ1151" s="177"/>
    </row>
    <row r="1152" spans="2:36" ht="68.5" customHeight="1" x14ac:dyDescent="0.3">
      <c r="B1152" s="297"/>
      <c r="C1152" s="258"/>
      <c r="D1152" s="297"/>
      <c r="E1152" s="176"/>
      <c r="F1152" s="173"/>
      <c r="G1152" s="256"/>
      <c r="H1152" s="177"/>
      <c r="I1152" s="177"/>
      <c r="J1152" s="12" t="s">
        <v>111</v>
      </c>
      <c r="K1152" s="68" t="s">
        <v>757</v>
      </c>
      <c r="L1152" s="8" t="s">
        <v>85</v>
      </c>
      <c r="M1152" s="73">
        <v>1</v>
      </c>
      <c r="N1152" s="187"/>
      <c r="O1152" s="258"/>
      <c r="P1152" s="177"/>
      <c r="Q1152" s="177"/>
      <c r="R1152" s="177"/>
      <c r="S1152" s="177"/>
      <c r="T1152" s="177"/>
      <c r="U1152" s="246"/>
      <c r="V1152" s="262"/>
      <c r="W1152" s="187"/>
      <c r="X1152" s="187"/>
      <c r="Y1152" s="262"/>
      <c r="Z1152" s="187"/>
      <c r="AA1152" s="187"/>
      <c r="AB1152" s="262"/>
      <c r="AC1152" s="187"/>
      <c r="AD1152" s="187"/>
      <c r="AE1152" s="187"/>
      <c r="AF1152" s="177"/>
      <c r="AG1152" s="187"/>
      <c r="AH1152" s="260"/>
      <c r="AI1152" s="260"/>
      <c r="AJ1152" s="177"/>
    </row>
    <row r="1153" spans="2:36" ht="68.5" customHeight="1" x14ac:dyDescent="0.3">
      <c r="B1153" s="297"/>
      <c r="C1153" s="258"/>
      <c r="D1153" s="297"/>
      <c r="E1153" s="176"/>
      <c r="F1153" s="173"/>
      <c r="G1153" s="256"/>
      <c r="H1153" s="177"/>
      <c r="I1153" s="177"/>
      <c r="J1153" s="12" t="s">
        <v>127</v>
      </c>
      <c r="K1153" s="68" t="s">
        <v>678</v>
      </c>
      <c r="L1153" s="8" t="s">
        <v>85</v>
      </c>
      <c r="M1153" s="51">
        <v>26</v>
      </c>
      <c r="N1153" s="187"/>
      <c r="O1153" s="258"/>
      <c r="P1153" s="177"/>
      <c r="Q1153" s="177"/>
      <c r="R1153" s="177"/>
      <c r="S1153" s="177"/>
      <c r="T1153" s="177"/>
      <c r="U1153" s="246"/>
      <c r="V1153" s="262"/>
      <c r="W1153" s="187"/>
      <c r="X1153" s="187"/>
      <c r="Y1153" s="262"/>
      <c r="Z1153" s="187"/>
      <c r="AA1153" s="187"/>
      <c r="AB1153" s="262"/>
      <c r="AC1153" s="187"/>
      <c r="AD1153" s="187"/>
      <c r="AE1153" s="187"/>
      <c r="AF1153" s="177"/>
      <c r="AG1153" s="187"/>
      <c r="AH1153" s="260"/>
      <c r="AI1153" s="260"/>
      <c r="AJ1153" s="177"/>
    </row>
    <row r="1154" spans="2:36" ht="68.5" customHeight="1" x14ac:dyDescent="0.3">
      <c r="B1154" s="276" t="s">
        <v>979</v>
      </c>
      <c r="C1154" s="257" t="s">
        <v>992</v>
      </c>
      <c r="D1154" s="257" t="s">
        <v>66</v>
      </c>
      <c r="E1154" s="176" t="s">
        <v>67</v>
      </c>
      <c r="F1154" s="173" t="s">
        <v>134</v>
      </c>
      <c r="G1154" s="256" t="s">
        <v>804</v>
      </c>
      <c r="H1154" s="177" t="s">
        <v>70</v>
      </c>
      <c r="I1154" s="177" t="s">
        <v>98</v>
      </c>
      <c r="J1154" s="12" t="s">
        <v>754</v>
      </c>
      <c r="K1154" s="68" t="s">
        <v>755</v>
      </c>
      <c r="L1154" s="73" t="s">
        <v>760</v>
      </c>
      <c r="M1154" s="51">
        <v>40</v>
      </c>
      <c r="N1154" s="187" t="s">
        <v>752</v>
      </c>
      <c r="O1154" s="257" t="s">
        <v>616</v>
      </c>
      <c r="P1154" s="177" t="s">
        <v>75</v>
      </c>
      <c r="Q1154" s="177" t="s">
        <v>76</v>
      </c>
      <c r="R1154" s="177" t="s">
        <v>77</v>
      </c>
      <c r="S1154" s="177" t="s">
        <v>109</v>
      </c>
      <c r="T1154" s="246">
        <f>+V1154+Y1154</f>
        <v>107000</v>
      </c>
      <c r="U1154" s="246">
        <f>+T1154/M1155</f>
        <v>107000</v>
      </c>
      <c r="V1154" s="528">
        <v>90950</v>
      </c>
      <c r="W1154" s="187" t="s">
        <v>98</v>
      </c>
      <c r="X1154" s="187" t="s">
        <v>98</v>
      </c>
      <c r="Y1154" s="528">
        <v>16050</v>
      </c>
      <c r="Z1154" s="187" t="s">
        <v>98</v>
      </c>
      <c r="AA1154" s="187" t="s">
        <v>98</v>
      </c>
      <c r="AB1154" s="528">
        <v>8675.68</v>
      </c>
      <c r="AC1154" s="187" t="s">
        <v>149</v>
      </c>
      <c r="AD1154" s="187" t="s">
        <v>98</v>
      </c>
      <c r="AE1154" s="193">
        <f>+V1154+Y1154</f>
        <v>107000</v>
      </c>
      <c r="AF1154" s="177" t="s">
        <v>98</v>
      </c>
      <c r="AG1154" s="187" t="s">
        <v>33</v>
      </c>
      <c r="AH1154" s="527" t="s">
        <v>1063</v>
      </c>
      <c r="AI1154" s="253" t="s">
        <v>307</v>
      </c>
      <c r="AJ1154" s="177"/>
    </row>
    <row r="1155" spans="2:36" ht="68.5" customHeight="1" x14ac:dyDescent="0.3">
      <c r="B1155" s="276"/>
      <c r="C1155" s="257"/>
      <c r="D1155" s="257"/>
      <c r="E1155" s="176"/>
      <c r="F1155" s="173"/>
      <c r="G1155" s="256"/>
      <c r="H1155" s="177"/>
      <c r="I1155" s="177"/>
      <c r="J1155" s="12" t="s">
        <v>111</v>
      </c>
      <c r="K1155" s="68" t="s">
        <v>757</v>
      </c>
      <c r="L1155" s="8" t="s">
        <v>85</v>
      </c>
      <c r="M1155" s="73">
        <v>1</v>
      </c>
      <c r="N1155" s="187"/>
      <c r="O1155" s="257"/>
      <c r="P1155" s="177"/>
      <c r="Q1155" s="177"/>
      <c r="R1155" s="177"/>
      <c r="S1155" s="177"/>
      <c r="T1155" s="177"/>
      <c r="U1155" s="246"/>
      <c r="V1155" s="529"/>
      <c r="W1155" s="187"/>
      <c r="X1155" s="187"/>
      <c r="Y1155" s="529"/>
      <c r="Z1155" s="187"/>
      <c r="AA1155" s="187"/>
      <c r="AB1155" s="529"/>
      <c r="AC1155" s="187"/>
      <c r="AD1155" s="187"/>
      <c r="AE1155" s="187"/>
      <c r="AF1155" s="177"/>
      <c r="AG1155" s="187"/>
      <c r="AH1155" s="254"/>
      <c r="AI1155" s="254"/>
      <c r="AJ1155" s="177"/>
    </row>
    <row r="1156" spans="2:36" ht="68.5" customHeight="1" x14ac:dyDescent="0.3">
      <c r="B1156" s="276"/>
      <c r="C1156" s="257"/>
      <c r="D1156" s="257"/>
      <c r="E1156" s="176"/>
      <c r="F1156" s="173"/>
      <c r="G1156" s="256"/>
      <c r="H1156" s="177"/>
      <c r="I1156" s="177"/>
      <c r="J1156" s="12" t="s">
        <v>127</v>
      </c>
      <c r="K1156" s="68" t="s">
        <v>678</v>
      </c>
      <c r="L1156" s="8" t="s">
        <v>85</v>
      </c>
      <c r="M1156" s="73">
        <v>50</v>
      </c>
      <c r="N1156" s="187"/>
      <c r="O1156" s="257"/>
      <c r="P1156" s="177"/>
      <c r="Q1156" s="177"/>
      <c r="R1156" s="177"/>
      <c r="S1156" s="177"/>
      <c r="T1156" s="177"/>
      <c r="U1156" s="246"/>
      <c r="V1156" s="530"/>
      <c r="W1156" s="187"/>
      <c r="X1156" s="187"/>
      <c r="Y1156" s="530"/>
      <c r="Z1156" s="187"/>
      <c r="AA1156" s="187"/>
      <c r="AB1156" s="530"/>
      <c r="AC1156" s="187"/>
      <c r="AD1156" s="187"/>
      <c r="AE1156" s="187"/>
      <c r="AF1156" s="177"/>
      <c r="AG1156" s="187"/>
      <c r="AH1156" s="255"/>
      <c r="AI1156" s="255"/>
      <c r="AJ1156" s="177"/>
    </row>
    <row r="1157" spans="2:36" ht="68.5" customHeight="1" x14ac:dyDescent="0.3">
      <c r="B1157" s="276" t="s">
        <v>980</v>
      </c>
      <c r="C1157" s="257" t="s">
        <v>991</v>
      </c>
      <c r="D1157" s="298" t="s">
        <v>66</v>
      </c>
      <c r="E1157" s="176" t="s">
        <v>67</v>
      </c>
      <c r="F1157" s="173" t="s">
        <v>134</v>
      </c>
      <c r="G1157" s="256" t="s">
        <v>804</v>
      </c>
      <c r="H1157" s="177" t="s">
        <v>70</v>
      </c>
      <c r="I1157" s="177" t="s">
        <v>98</v>
      </c>
      <c r="J1157" s="12" t="s">
        <v>754</v>
      </c>
      <c r="K1157" s="68" t="s">
        <v>755</v>
      </c>
      <c r="L1157" s="73" t="s">
        <v>760</v>
      </c>
      <c r="M1157" s="51">
        <v>40</v>
      </c>
      <c r="N1157" s="187" t="s">
        <v>752</v>
      </c>
      <c r="O1157" s="257" t="s">
        <v>613</v>
      </c>
      <c r="P1157" s="177" t="s">
        <v>75</v>
      </c>
      <c r="Q1157" s="177" t="s">
        <v>76</v>
      </c>
      <c r="R1157" s="177" t="s">
        <v>77</v>
      </c>
      <c r="S1157" s="177" t="s">
        <v>109</v>
      </c>
      <c r="T1157" s="246">
        <f>+V1157+Y1157</f>
        <v>114133</v>
      </c>
      <c r="U1157" s="246">
        <f>+T1157/M1158</f>
        <v>57066.5</v>
      </c>
      <c r="V1157" s="261">
        <v>97013</v>
      </c>
      <c r="W1157" s="187" t="s">
        <v>98</v>
      </c>
      <c r="X1157" s="187" t="s">
        <v>98</v>
      </c>
      <c r="Y1157" s="261">
        <v>17120</v>
      </c>
      <c r="Z1157" s="187" t="s">
        <v>98</v>
      </c>
      <c r="AA1157" s="187" t="s">
        <v>98</v>
      </c>
      <c r="AB1157" s="261">
        <v>9254.08</v>
      </c>
      <c r="AC1157" s="187" t="s">
        <v>149</v>
      </c>
      <c r="AD1157" s="187" t="s">
        <v>98</v>
      </c>
      <c r="AE1157" s="193">
        <f>+V1157+Y1157</f>
        <v>114133</v>
      </c>
      <c r="AF1157" s="177" t="s">
        <v>98</v>
      </c>
      <c r="AG1157" s="187" t="s">
        <v>33</v>
      </c>
      <c r="AH1157" s="253" t="s">
        <v>165</v>
      </c>
      <c r="AI1157" s="253" t="s">
        <v>307</v>
      </c>
      <c r="AJ1157" s="177"/>
    </row>
    <row r="1158" spans="2:36" ht="68.5" customHeight="1" x14ac:dyDescent="0.3">
      <c r="B1158" s="276"/>
      <c r="C1158" s="258"/>
      <c r="D1158" s="297"/>
      <c r="E1158" s="176"/>
      <c r="F1158" s="173"/>
      <c r="G1158" s="256"/>
      <c r="H1158" s="177"/>
      <c r="I1158" s="177"/>
      <c r="J1158" s="12" t="s">
        <v>111</v>
      </c>
      <c r="K1158" s="68" t="s">
        <v>757</v>
      </c>
      <c r="L1158" s="8" t="s">
        <v>85</v>
      </c>
      <c r="M1158" s="51">
        <v>2</v>
      </c>
      <c r="N1158" s="187"/>
      <c r="O1158" s="258"/>
      <c r="P1158" s="177"/>
      <c r="Q1158" s="177"/>
      <c r="R1158" s="177"/>
      <c r="S1158" s="177"/>
      <c r="T1158" s="177"/>
      <c r="U1158" s="246"/>
      <c r="V1158" s="262"/>
      <c r="W1158" s="187"/>
      <c r="X1158" s="187"/>
      <c r="Y1158" s="262"/>
      <c r="Z1158" s="187"/>
      <c r="AA1158" s="187"/>
      <c r="AB1158" s="262"/>
      <c r="AC1158" s="187"/>
      <c r="AD1158" s="187"/>
      <c r="AE1158" s="187"/>
      <c r="AF1158" s="177"/>
      <c r="AG1158" s="187"/>
      <c r="AH1158" s="254"/>
      <c r="AI1158" s="254"/>
      <c r="AJ1158" s="177"/>
    </row>
    <row r="1159" spans="2:36" ht="68.5" customHeight="1" x14ac:dyDescent="0.3">
      <c r="B1159" s="276"/>
      <c r="C1159" s="258"/>
      <c r="D1159" s="297"/>
      <c r="E1159" s="176"/>
      <c r="F1159" s="173"/>
      <c r="G1159" s="256"/>
      <c r="H1159" s="177"/>
      <c r="I1159" s="177"/>
      <c r="J1159" s="12" t="s">
        <v>127</v>
      </c>
      <c r="K1159" s="68" t="s">
        <v>678</v>
      </c>
      <c r="L1159" s="8" t="s">
        <v>85</v>
      </c>
      <c r="M1159" s="51">
        <v>54</v>
      </c>
      <c r="N1159" s="187"/>
      <c r="O1159" s="258"/>
      <c r="P1159" s="177"/>
      <c r="Q1159" s="177"/>
      <c r="R1159" s="177"/>
      <c r="S1159" s="177"/>
      <c r="T1159" s="177"/>
      <c r="U1159" s="246"/>
      <c r="V1159" s="262"/>
      <c r="W1159" s="187"/>
      <c r="X1159" s="187"/>
      <c r="Y1159" s="262"/>
      <c r="Z1159" s="187"/>
      <c r="AA1159" s="187"/>
      <c r="AB1159" s="262"/>
      <c r="AC1159" s="187"/>
      <c r="AD1159" s="187"/>
      <c r="AE1159" s="187"/>
      <c r="AF1159" s="177"/>
      <c r="AG1159" s="187"/>
      <c r="AH1159" s="255"/>
      <c r="AI1159" s="255"/>
      <c r="AJ1159" s="177"/>
    </row>
    <row r="1160" spans="2:36" ht="68.5" customHeight="1" x14ac:dyDescent="0.3">
      <c r="B1160" s="276" t="s">
        <v>981</v>
      </c>
      <c r="C1160" s="257" t="s">
        <v>990</v>
      </c>
      <c r="D1160" s="257" t="s">
        <v>66</v>
      </c>
      <c r="E1160" s="176" t="s">
        <v>67</v>
      </c>
      <c r="F1160" s="173" t="s">
        <v>134</v>
      </c>
      <c r="G1160" s="256" t="s">
        <v>804</v>
      </c>
      <c r="H1160" s="177" t="s">
        <v>70</v>
      </c>
      <c r="I1160" s="177" t="s">
        <v>98</v>
      </c>
      <c r="J1160" s="12" t="s">
        <v>754</v>
      </c>
      <c r="K1160" s="68" t="s">
        <v>755</v>
      </c>
      <c r="L1160" s="73" t="s">
        <v>760</v>
      </c>
      <c r="M1160" s="51">
        <v>40</v>
      </c>
      <c r="N1160" s="187" t="s">
        <v>752</v>
      </c>
      <c r="O1160" s="257" t="s">
        <v>986</v>
      </c>
      <c r="P1160" s="177" t="s">
        <v>75</v>
      </c>
      <c r="Q1160" s="177" t="s">
        <v>76</v>
      </c>
      <c r="R1160" s="177" t="s">
        <v>77</v>
      </c>
      <c r="S1160" s="177" t="s">
        <v>109</v>
      </c>
      <c r="T1160" s="246">
        <f>+V1160+Y1160</f>
        <v>132680</v>
      </c>
      <c r="U1160" s="246">
        <f>+T1160/M1161</f>
        <v>33170</v>
      </c>
      <c r="V1160" s="261">
        <v>112778</v>
      </c>
      <c r="W1160" s="187" t="s">
        <v>98</v>
      </c>
      <c r="X1160" s="187" t="s">
        <v>98</v>
      </c>
      <c r="Y1160" s="261">
        <v>19902</v>
      </c>
      <c r="Z1160" s="187" t="s">
        <v>98</v>
      </c>
      <c r="AA1160" s="187" t="s">
        <v>98</v>
      </c>
      <c r="AB1160" s="261">
        <v>10757.84</v>
      </c>
      <c r="AC1160" s="187" t="s">
        <v>149</v>
      </c>
      <c r="AD1160" s="187" t="s">
        <v>98</v>
      </c>
      <c r="AE1160" s="193">
        <f>+V1160+Y1160</f>
        <v>132680</v>
      </c>
      <c r="AF1160" s="177" t="s">
        <v>98</v>
      </c>
      <c r="AG1160" s="187" t="s">
        <v>33</v>
      </c>
      <c r="AH1160" s="259" t="s">
        <v>165</v>
      </c>
      <c r="AI1160" s="259" t="s">
        <v>307</v>
      </c>
      <c r="AJ1160" s="177"/>
    </row>
    <row r="1161" spans="2:36" ht="68.5" customHeight="1" x14ac:dyDescent="0.3">
      <c r="B1161" s="297"/>
      <c r="C1161" s="258"/>
      <c r="D1161" s="297"/>
      <c r="E1161" s="176"/>
      <c r="F1161" s="173"/>
      <c r="G1161" s="256"/>
      <c r="H1161" s="177"/>
      <c r="I1161" s="177"/>
      <c r="J1161" s="12" t="s">
        <v>111</v>
      </c>
      <c r="K1161" s="68" t="s">
        <v>757</v>
      </c>
      <c r="L1161" s="8" t="s">
        <v>85</v>
      </c>
      <c r="M1161" s="73">
        <v>4</v>
      </c>
      <c r="N1161" s="187"/>
      <c r="O1161" s="258"/>
      <c r="P1161" s="177"/>
      <c r="Q1161" s="177"/>
      <c r="R1161" s="177"/>
      <c r="S1161" s="177"/>
      <c r="T1161" s="177"/>
      <c r="U1161" s="246"/>
      <c r="V1161" s="262"/>
      <c r="W1161" s="187"/>
      <c r="X1161" s="187"/>
      <c r="Y1161" s="262"/>
      <c r="Z1161" s="187"/>
      <c r="AA1161" s="187"/>
      <c r="AB1161" s="262"/>
      <c r="AC1161" s="187"/>
      <c r="AD1161" s="187"/>
      <c r="AE1161" s="187"/>
      <c r="AF1161" s="177"/>
      <c r="AG1161" s="187"/>
      <c r="AH1161" s="260"/>
      <c r="AI1161" s="260"/>
      <c r="AJ1161" s="177"/>
    </row>
    <row r="1162" spans="2:36" ht="68.5" customHeight="1" x14ac:dyDescent="0.3">
      <c r="B1162" s="297"/>
      <c r="C1162" s="258"/>
      <c r="D1162" s="297"/>
      <c r="E1162" s="176"/>
      <c r="F1162" s="173"/>
      <c r="G1162" s="256"/>
      <c r="H1162" s="177"/>
      <c r="I1162" s="177"/>
      <c r="J1162" s="12" t="s">
        <v>127</v>
      </c>
      <c r="K1162" s="68" t="s">
        <v>678</v>
      </c>
      <c r="L1162" s="8" t="s">
        <v>85</v>
      </c>
      <c r="M1162" s="73">
        <v>62</v>
      </c>
      <c r="N1162" s="187"/>
      <c r="O1162" s="258"/>
      <c r="P1162" s="177"/>
      <c r="Q1162" s="177"/>
      <c r="R1162" s="177"/>
      <c r="S1162" s="177"/>
      <c r="T1162" s="177"/>
      <c r="U1162" s="246"/>
      <c r="V1162" s="262"/>
      <c r="W1162" s="187"/>
      <c r="X1162" s="187"/>
      <c r="Y1162" s="262"/>
      <c r="Z1162" s="187"/>
      <c r="AA1162" s="187"/>
      <c r="AB1162" s="262"/>
      <c r="AC1162" s="187"/>
      <c r="AD1162" s="187"/>
      <c r="AE1162" s="187"/>
      <c r="AF1162" s="177"/>
      <c r="AG1162" s="187"/>
      <c r="AH1162" s="260"/>
      <c r="AI1162" s="260"/>
      <c r="AJ1162" s="177"/>
    </row>
    <row r="1163" spans="2:36" ht="68.5" customHeight="1" x14ac:dyDescent="0.3">
      <c r="B1163" s="276" t="s">
        <v>982</v>
      </c>
      <c r="C1163" s="257" t="s">
        <v>989</v>
      </c>
      <c r="D1163" s="257" t="s">
        <v>66</v>
      </c>
      <c r="E1163" s="176" t="s">
        <v>67</v>
      </c>
      <c r="F1163" s="176" t="s">
        <v>132</v>
      </c>
      <c r="G1163" s="173" t="s">
        <v>749</v>
      </c>
      <c r="H1163" s="177" t="s">
        <v>70</v>
      </c>
      <c r="I1163" s="177" t="s">
        <v>98</v>
      </c>
      <c r="J1163" s="12" t="s">
        <v>113</v>
      </c>
      <c r="K1163" s="8" t="s">
        <v>114</v>
      </c>
      <c r="L1163" s="8" t="s">
        <v>115</v>
      </c>
      <c r="M1163" s="8">
        <v>1</v>
      </c>
      <c r="N1163" s="191" t="s">
        <v>752</v>
      </c>
      <c r="O1163" s="257" t="s">
        <v>1001</v>
      </c>
      <c r="P1163" s="177" t="s">
        <v>75</v>
      </c>
      <c r="Q1163" s="177" t="s">
        <v>76</v>
      </c>
      <c r="R1163" s="177" t="s">
        <v>77</v>
      </c>
      <c r="S1163" s="177" t="s">
        <v>109</v>
      </c>
      <c r="T1163" s="246">
        <f>+V1163+Y1163</f>
        <v>75970</v>
      </c>
      <c r="U1163" s="263">
        <f>+T1163/M1164</f>
        <v>75970</v>
      </c>
      <c r="V1163" s="261">
        <v>64574.5</v>
      </c>
      <c r="W1163" s="187" t="s">
        <v>98</v>
      </c>
      <c r="X1163" s="187" t="s">
        <v>98</v>
      </c>
      <c r="Y1163" s="261">
        <v>11395.5</v>
      </c>
      <c r="Z1163" s="187" t="s">
        <v>98</v>
      </c>
      <c r="AA1163" s="187" t="s">
        <v>98</v>
      </c>
      <c r="AB1163" s="261">
        <v>6159.73</v>
      </c>
      <c r="AC1163" s="187" t="s">
        <v>80</v>
      </c>
      <c r="AD1163" s="187" t="s">
        <v>98</v>
      </c>
      <c r="AE1163" s="193">
        <f>+V1163+Y1163</f>
        <v>75970</v>
      </c>
      <c r="AF1163" s="177" t="s">
        <v>98</v>
      </c>
      <c r="AG1163" s="187" t="s">
        <v>33</v>
      </c>
      <c r="AH1163" s="259" t="s">
        <v>165</v>
      </c>
      <c r="AI1163" s="259" t="s">
        <v>307</v>
      </c>
      <c r="AJ1163" s="177"/>
    </row>
    <row r="1164" spans="2:36" ht="68.5" customHeight="1" x14ac:dyDescent="0.3">
      <c r="B1164" s="297"/>
      <c r="C1164" s="258"/>
      <c r="D1164" s="297"/>
      <c r="E1164" s="176"/>
      <c r="F1164" s="176"/>
      <c r="G1164" s="173"/>
      <c r="H1164" s="177"/>
      <c r="I1164" s="177"/>
      <c r="J1164" s="12" t="s">
        <v>116</v>
      </c>
      <c r="K1164" s="8" t="s">
        <v>117</v>
      </c>
      <c r="L1164" s="8" t="s">
        <v>85</v>
      </c>
      <c r="M1164" s="8">
        <v>1</v>
      </c>
      <c r="N1164" s="191"/>
      <c r="O1164" s="258"/>
      <c r="P1164" s="177"/>
      <c r="Q1164" s="177"/>
      <c r="R1164" s="177"/>
      <c r="S1164" s="177"/>
      <c r="T1164" s="177"/>
      <c r="U1164" s="192"/>
      <c r="V1164" s="262"/>
      <c r="W1164" s="187"/>
      <c r="X1164" s="187"/>
      <c r="Y1164" s="262"/>
      <c r="Z1164" s="187"/>
      <c r="AA1164" s="187"/>
      <c r="AB1164" s="262"/>
      <c r="AC1164" s="187"/>
      <c r="AD1164" s="187"/>
      <c r="AE1164" s="187"/>
      <c r="AF1164" s="177"/>
      <c r="AG1164" s="187"/>
      <c r="AH1164" s="260"/>
      <c r="AI1164" s="260"/>
      <c r="AJ1164" s="177"/>
    </row>
    <row r="1165" spans="2:36" ht="68.5" customHeight="1" x14ac:dyDescent="0.3">
      <c r="B1165" s="297"/>
      <c r="C1165" s="258"/>
      <c r="D1165" s="297"/>
      <c r="E1165" s="176"/>
      <c r="F1165" s="176"/>
      <c r="G1165" s="173"/>
      <c r="H1165" s="177"/>
      <c r="I1165" s="177"/>
      <c r="J1165" s="12" t="s">
        <v>216</v>
      </c>
      <c r="K1165" s="8" t="s">
        <v>118</v>
      </c>
      <c r="L1165" s="8" t="s">
        <v>119</v>
      </c>
      <c r="M1165" s="8">
        <v>1</v>
      </c>
      <c r="N1165" s="191"/>
      <c r="O1165" s="258"/>
      <c r="P1165" s="177"/>
      <c r="Q1165" s="177"/>
      <c r="R1165" s="177"/>
      <c r="S1165" s="177"/>
      <c r="T1165" s="177"/>
      <c r="U1165" s="192"/>
      <c r="V1165" s="262"/>
      <c r="W1165" s="187"/>
      <c r="X1165" s="187"/>
      <c r="Y1165" s="262"/>
      <c r="Z1165" s="187"/>
      <c r="AA1165" s="187"/>
      <c r="AB1165" s="262"/>
      <c r="AC1165" s="187"/>
      <c r="AD1165" s="187"/>
      <c r="AE1165" s="187"/>
      <c r="AF1165" s="177"/>
      <c r="AG1165" s="187"/>
      <c r="AH1165" s="260"/>
      <c r="AI1165" s="260"/>
      <c r="AJ1165" s="177"/>
    </row>
    <row r="1166" spans="2:36" ht="68.5" customHeight="1" x14ac:dyDescent="0.3">
      <c r="B1166" s="297"/>
      <c r="C1166" s="258"/>
      <c r="D1166" s="297"/>
      <c r="E1166" s="176"/>
      <c r="F1166" s="176"/>
      <c r="G1166" s="173"/>
      <c r="H1166" s="177"/>
      <c r="I1166" s="177"/>
      <c r="J1166" s="12" t="s">
        <v>120</v>
      </c>
      <c r="K1166" s="8" t="s">
        <v>121</v>
      </c>
      <c r="L1166" s="8" t="s">
        <v>119</v>
      </c>
      <c r="M1166" s="8">
        <v>1</v>
      </c>
      <c r="N1166" s="191"/>
      <c r="O1166" s="258"/>
      <c r="P1166" s="177"/>
      <c r="Q1166" s="177"/>
      <c r="R1166" s="177"/>
      <c r="S1166" s="177"/>
      <c r="T1166" s="177"/>
      <c r="U1166" s="192"/>
      <c r="V1166" s="262"/>
      <c r="W1166" s="187"/>
      <c r="X1166" s="187"/>
      <c r="Y1166" s="262"/>
      <c r="Z1166" s="187"/>
      <c r="AA1166" s="187"/>
      <c r="AB1166" s="262"/>
      <c r="AC1166" s="187"/>
      <c r="AD1166" s="187"/>
      <c r="AE1166" s="187"/>
      <c r="AF1166" s="177"/>
      <c r="AG1166" s="187"/>
      <c r="AH1166" s="260"/>
      <c r="AI1166" s="260"/>
      <c r="AJ1166" s="177"/>
    </row>
    <row r="1167" spans="2:36" ht="136.5" customHeight="1" x14ac:dyDescent="0.3">
      <c r="B1167" s="180" t="s">
        <v>983</v>
      </c>
      <c r="C1167" s="192" t="s">
        <v>988</v>
      </c>
      <c r="D1167" s="173" t="s">
        <v>66</v>
      </c>
      <c r="E1167" s="176" t="s">
        <v>67</v>
      </c>
      <c r="F1167" s="173" t="s">
        <v>134</v>
      </c>
      <c r="G1167" s="256" t="s">
        <v>804</v>
      </c>
      <c r="H1167" s="177" t="s">
        <v>70</v>
      </c>
      <c r="I1167" s="177" t="s">
        <v>98</v>
      </c>
      <c r="J1167" s="12" t="s">
        <v>754</v>
      </c>
      <c r="K1167" s="68" t="s">
        <v>755</v>
      </c>
      <c r="L1167" s="73" t="s">
        <v>760</v>
      </c>
      <c r="M1167" s="51">
        <v>40</v>
      </c>
      <c r="N1167" s="187" t="s">
        <v>752</v>
      </c>
      <c r="O1167" s="192" t="s">
        <v>987</v>
      </c>
      <c r="P1167" s="177" t="s">
        <v>75</v>
      </c>
      <c r="Q1167" s="177" t="s">
        <v>76</v>
      </c>
      <c r="R1167" s="177" t="s">
        <v>77</v>
      </c>
      <c r="S1167" s="177" t="s">
        <v>109</v>
      </c>
      <c r="T1167" s="246">
        <f>+V1167+Y1167</f>
        <v>25680</v>
      </c>
      <c r="U1167" s="246">
        <f>+T1167/2</f>
        <v>12840</v>
      </c>
      <c r="V1167" s="275">
        <v>21828</v>
      </c>
      <c r="W1167" s="187" t="s">
        <v>98</v>
      </c>
      <c r="X1167" s="187" t="s">
        <v>98</v>
      </c>
      <c r="Y1167" s="275">
        <v>3852</v>
      </c>
      <c r="Z1167" s="187" t="s">
        <v>98</v>
      </c>
      <c r="AA1167" s="187" t="s">
        <v>98</v>
      </c>
      <c r="AB1167" s="275">
        <v>4164.32</v>
      </c>
      <c r="AC1167" s="187" t="s">
        <v>149</v>
      </c>
      <c r="AD1167" s="187" t="s">
        <v>98</v>
      </c>
      <c r="AE1167" s="193">
        <f>+V1167+Y1167</f>
        <v>25680</v>
      </c>
      <c r="AF1167" s="177" t="s">
        <v>98</v>
      </c>
      <c r="AG1167" s="187" t="s">
        <v>33</v>
      </c>
      <c r="AH1167" s="226" t="s">
        <v>165</v>
      </c>
      <c r="AI1167" s="226" t="s">
        <v>307</v>
      </c>
      <c r="AJ1167" s="177"/>
    </row>
    <row r="1168" spans="2:36" ht="68.5" customHeight="1" x14ac:dyDescent="0.3">
      <c r="B1168" s="297"/>
      <c r="C1168" s="258"/>
      <c r="D1168" s="297"/>
      <c r="E1168" s="176"/>
      <c r="F1168" s="173"/>
      <c r="G1168" s="256"/>
      <c r="H1168" s="177"/>
      <c r="I1168" s="177"/>
      <c r="J1168" s="12" t="s">
        <v>127</v>
      </c>
      <c r="K1168" s="68" t="s">
        <v>678</v>
      </c>
      <c r="L1168" s="8" t="s">
        <v>85</v>
      </c>
      <c r="M1168" s="8">
        <v>2</v>
      </c>
      <c r="N1168" s="187"/>
      <c r="O1168" s="258"/>
      <c r="P1168" s="177"/>
      <c r="Q1168" s="177"/>
      <c r="R1168" s="177"/>
      <c r="S1168" s="177"/>
      <c r="T1168" s="177"/>
      <c r="U1168" s="246"/>
      <c r="V1168" s="262"/>
      <c r="W1168" s="187"/>
      <c r="X1168" s="187"/>
      <c r="Y1168" s="262"/>
      <c r="Z1168" s="187"/>
      <c r="AA1168" s="187"/>
      <c r="AB1168" s="262"/>
      <c r="AC1168" s="187"/>
      <c r="AD1168" s="187"/>
      <c r="AE1168" s="187"/>
      <c r="AF1168" s="177"/>
      <c r="AG1168" s="187"/>
      <c r="AH1168" s="260"/>
      <c r="AI1168" s="260"/>
      <c r="AJ1168" s="177"/>
    </row>
    <row r="1169" spans="2:36" ht="68.5" customHeight="1" x14ac:dyDescent="0.3">
      <c r="B1169" s="276" t="s">
        <v>984</v>
      </c>
      <c r="C1169" s="257" t="s">
        <v>989</v>
      </c>
      <c r="D1169" s="257" t="s">
        <v>66</v>
      </c>
      <c r="E1169" s="176" t="s">
        <v>67</v>
      </c>
      <c r="F1169" s="176" t="s">
        <v>132</v>
      </c>
      <c r="G1169" s="173" t="s">
        <v>749</v>
      </c>
      <c r="H1169" s="177" t="s">
        <v>70</v>
      </c>
      <c r="I1169" s="177" t="s">
        <v>98</v>
      </c>
      <c r="J1169" s="12" t="s">
        <v>113</v>
      </c>
      <c r="K1169" s="8" t="s">
        <v>114</v>
      </c>
      <c r="L1169" s="8" t="s">
        <v>115</v>
      </c>
      <c r="M1169" s="8">
        <v>1</v>
      </c>
      <c r="N1169" s="191" t="s">
        <v>752</v>
      </c>
      <c r="O1169" s="257" t="s">
        <v>1001</v>
      </c>
      <c r="P1169" s="177" t="s">
        <v>75</v>
      </c>
      <c r="Q1169" s="177" t="s">
        <v>76</v>
      </c>
      <c r="R1169" s="177" t="s">
        <v>77</v>
      </c>
      <c r="S1169" s="177" t="s">
        <v>109</v>
      </c>
      <c r="T1169" s="246">
        <f>+V1169+Y1169</f>
        <v>75970</v>
      </c>
      <c r="U1169" s="263">
        <f>+T1169/M1170</f>
        <v>75970</v>
      </c>
      <c r="V1169" s="261">
        <v>64574.5</v>
      </c>
      <c r="W1169" s="187" t="s">
        <v>98</v>
      </c>
      <c r="X1169" s="187" t="s">
        <v>98</v>
      </c>
      <c r="Y1169" s="261">
        <v>11395.5</v>
      </c>
      <c r="Z1169" s="187" t="s">
        <v>98</v>
      </c>
      <c r="AA1169" s="187" t="s">
        <v>98</v>
      </c>
      <c r="AB1169" s="261">
        <v>6159.73</v>
      </c>
      <c r="AC1169" s="187" t="s">
        <v>80</v>
      </c>
      <c r="AD1169" s="187" t="s">
        <v>98</v>
      </c>
      <c r="AE1169" s="193">
        <f>+V1169+Y1169</f>
        <v>75970</v>
      </c>
      <c r="AF1169" s="177" t="s">
        <v>98</v>
      </c>
      <c r="AG1169" s="187" t="s">
        <v>33</v>
      </c>
      <c r="AH1169" s="259" t="s">
        <v>764</v>
      </c>
      <c r="AI1169" s="259" t="s">
        <v>171</v>
      </c>
      <c r="AJ1169" s="177"/>
    </row>
    <row r="1170" spans="2:36" ht="68.5" customHeight="1" x14ac:dyDescent="0.3">
      <c r="B1170" s="297"/>
      <c r="C1170" s="258"/>
      <c r="D1170" s="297"/>
      <c r="E1170" s="176"/>
      <c r="F1170" s="176"/>
      <c r="G1170" s="173"/>
      <c r="H1170" s="177"/>
      <c r="I1170" s="177"/>
      <c r="J1170" s="12" t="s">
        <v>116</v>
      </c>
      <c r="K1170" s="8" t="s">
        <v>117</v>
      </c>
      <c r="L1170" s="8" t="s">
        <v>85</v>
      </c>
      <c r="M1170" s="8">
        <v>1</v>
      </c>
      <c r="N1170" s="191"/>
      <c r="O1170" s="258"/>
      <c r="P1170" s="177"/>
      <c r="Q1170" s="177"/>
      <c r="R1170" s="177"/>
      <c r="S1170" s="177"/>
      <c r="T1170" s="177"/>
      <c r="U1170" s="192"/>
      <c r="V1170" s="262"/>
      <c r="W1170" s="187"/>
      <c r="X1170" s="187"/>
      <c r="Y1170" s="262"/>
      <c r="Z1170" s="187"/>
      <c r="AA1170" s="187"/>
      <c r="AB1170" s="262"/>
      <c r="AC1170" s="187"/>
      <c r="AD1170" s="187"/>
      <c r="AE1170" s="187"/>
      <c r="AF1170" s="177"/>
      <c r="AG1170" s="187"/>
      <c r="AH1170" s="260"/>
      <c r="AI1170" s="260"/>
      <c r="AJ1170" s="177"/>
    </row>
    <row r="1171" spans="2:36" ht="68.5" customHeight="1" x14ac:dyDescent="0.3">
      <c r="B1171" s="297"/>
      <c r="C1171" s="258"/>
      <c r="D1171" s="297"/>
      <c r="E1171" s="176"/>
      <c r="F1171" s="176"/>
      <c r="G1171" s="173"/>
      <c r="H1171" s="177"/>
      <c r="I1171" s="177"/>
      <c r="J1171" s="12" t="s">
        <v>216</v>
      </c>
      <c r="K1171" s="8" t="s">
        <v>118</v>
      </c>
      <c r="L1171" s="8" t="s">
        <v>119</v>
      </c>
      <c r="M1171" s="8">
        <v>1</v>
      </c>
      <c r="N1171" s="191"/>
      <c r="O1171" s="258"/>
      <c r="P1171" s="177"/>
      <c r="Q1171" s="177"/>
      <c r="R1171" s="177"/>
      <c r="S1171" s="177"/>
      <c r="T1171" s="177"/>
      <c r="U1171" s="192"/>
      <c r="V1171" s="262"/>
      <c r="W1171" s="187"/>
      <c r="X1171" s="187"/>
      <c r="Y1171" s="262"/>
      <c r="Z1171" s="187"/>
      <c r="AA1171" s="187"/>
      <c r="AB1171" s="262"/>
      <c r="AC1171" s="187"/>
      <c r="AD1171" s="187"/>
      <c r="AE1171" s="187"/>
      <c r="AF1171" s="177"/>
      <c r="AG1171" s="187"/>
      <c r="AH1171" s="260"/>
      <c r="AI1171" s="260"/>
      <c r="AJ1171" s="177"/>
    </row>
    <row r="1172" spans="2:36" ht="68.5" customHeight="1" x14ac:dyDescent="0.3">
      <c r="B1172" s="297"/>
      <c r="C1172" s="258"/>
      <c r="D1172" s="297"/>
      <c r="E1172" s="176"/>
      <c r="F1172" s="176"/>
      <c r="G1172" s="173"/>
      <c r="H1172" s="177"/>
      <c r="I1172" s="177"/>
      <c r="J1172" s="12" t="s">
        <v>120</v>
      </c>
      <c r="K1172" s="8" t="s">
        <v>121</v>
      </c>
      <c r="L1172" s="8" t="s">
        <v>119</v>
      </c>
      <c r="M1172" s="8">
        <v>1</v>
      </c>
      <c r="N1172" s="191"/>
      <c r="O1172" s="258"/>
      <c r="P1172" s="177"/>
      <c r="Q1172" s="177"/>
      <c r="R1172" s="177"/>
      <c r="S1172" s="177"/>
      <c r="T1172" s="177"/>
      <c r="U1172" s="192"/>
      <c r="V1172" s="262"/>
      <c r="W1172" s="187"/>
      <c r="X1172" s="187"/>
      <c r="Y1172" s="262"/>
      <c r="Z1172" s="187"/>
      <c r="AA1172" s="187"/>
      <c r="AB1172" s="262"/>
      <c r="AC1172" s="187"/>
      <c r="AD1172" s="187"/>
      <c r="AE1172" s="187"/>
      <c r="AF1172" s="177"/>
      <c r="AG1172" s="187"/>
      <c r="AH1172" s="260"/>
      <c r="AI1172" s="260"/>
      <c r="AJ1172" s="177"/>
    </row>
    <row r="1173" spans="2:36" ht="126" customHeight="1" x14ac:dyDescent="0.3">
      <c r="B1173" s="276" t="s">
        <v>985</v>
      </c>
      <c r="C1173" s="257" t="s">
        <v>988</v>
      </c>
      <c r="D1173" s="298" t="s">
        <v>66</v>
      </c>
      <c r="E1173" s="176" t="s">
        <v>67</v>
      </c>
      <c r="F1173" s="173" t="s">
        <v>134</v>
      </c>
      <c r="G1173" s="256" t="s">
        <v>804</v>
      </c>
      <c r="H1173" s="177" t="s">
        <v>70</v>
      </c>
      <c r="I1173" s="177" t="s">
        <v>98</v>
      </c>
      <c r="J1173" s="12" t="s">
        <v>754</v>
      </c>
      <c r="K1173" s="68" t="s">
        <v>755</v>
      </c>
      <c r="L1173" s="73" t="s">
        <v>760</v>
      </c>
      <c r="M1173" s="51">
        <v>40</v>
      </c>
      <c r="N1173" s="187" t="s">
        <v>752</v>
      </c>
      <c r="O1173" s="257" t="s">
        <v>987</v>
      </c>
      <c r="P1173" s="177" t="s">
        <v>75</v>
      </c>
      <c r="Q1173" s="177" t="s">
        <v>76</v>
      </c>
      <c r="R1173" s="177" t="s">
        <v>77</v>
      </c>
      <c r="S1173" s="177" t="s">
        <v>109</v>
      </c>
      <c r="T1173" s="246">
        <f>+V1173+Y1173</f>
        <v>25680</v>
      </c>
      <c r="U1173" s="246">
        <f>+T1173/2</f>
        <v>12840</v>
      </c>
      <c r="V1173" s="261">
        <v>21828</v>
      </c>
      <c r="W1173" s="187" t="s">
        <v>98</v>
      </c>
      <c r="X1173" s="187" t="s">
        <v>98</v>
      </c>
      <c r="Y1173" s="261">
        <v>3852</v>
      </c>
      <c r="Z1173" s="187" t="s">
        <v>98</v>
      </c>
      <c r="AA1173" s="187" t="s">
        <v>98</v>
      </c>
      <c r="AB1173" s="261">
        <v>4164.32</v>
      </c>
      <c r="AC1173" s="187" t="s">
        <v>149</v>
      </c>
      <c r="AD1173" s="187" t="s">
        <v>98</v>
      </c>
      <c r="AE1173" s="193">
        <f>+V1173+Y1173</f>
        <v>25680</v>
      </c>
      <c r="AF1173" s="177" t="s">
        <v>98</v>
      </c>
      <c r="AG1173" s="187" t="s">
        <v>33</v>
      </c>
      <c r="AH1173" s="259" t="s">
        <v>764</v>
      </c>
      <c r="AI1173" s="259" t="s">
        <v>171</v>
      </c>
      <c r="AJ1173" s="177"/>
    </row>
    <row r="1174" spans="2:36" ht="68.5" customHeight="1" x14ac:dyDescent="0.3">
      <c r="B1174" s="297"/>
      <c r="C1174" s="258"/>
      <c r="D1174" s="297"/>
      <c r="E1174" s="176"/>
      <c r="F1174" s="173"/>
      <c r="G1174" s="256"/>
      <c r="H1174" s="177"/>
      <c r="I1174" s="177"/>
      <c r="J1174" s="12" t="s">
        <v>127</v>
      </c>
      <c r="K1174" s="68" t="s">
        <v>678</v>
      </c>
      <c r="L1174" s="8" t="s">
        <v>85</v>
      </c>
      <c r="M1174" s="8">
        <v>2</v>
      </c>
      <c r="N1174" s="187"/>
      <c r="O1174" s="258"/>
      <c r="P1174" s="177"/>
      <c r="Q1174" s="177"/>
      <c r="R1174" s="177"/>
      <c r="S1174" s="177"/>
      <c r="T1174" s="177"/>
      <c r="U1174" s="246"/>
      <c r="V1174" s="262"/>
      <c r="W1174" s="187"/>
      <c r="X1174" s="187"/>
      <c r="Y1174" s="262"/>
      <c r="Z1174" s="187"/>
      <c r="AA1174" s="187"/>
      <c r="AB1174" s="262"/>
      <c r="AC1174" s="187"/>
      <c r="AD1174" s="187"/>
      <c r="AE1174" s="187"/>
      <c r="AF1174" s="177"/>
      <c r="AG1174" s="187"/>
      <c r="AH1174" s="260"/>
      <c r="AI1174" s="260"/>
      <c r="AJ1174" s="177"/>
    </row>
    <row r="1175" spans="2:36" ht="68.5" customHeight="1" x14ac:dyDescent="0.3">
      <c r="B1175" s="268" t="s">
        <v>940</v>
      </c>
      <c r="C1175" s="307" t="s">
        <v>947</v>
      </c>
      <c r="D1175" s="268" t="s">
        <v>88</v>
      </c>
      <c r="E1175" s="194" t="s">
        <v>67</v>
      </c>
      <c r="F1175" s="314" t="s">
        <v>134</v>
      </c>
      <c r="G1175" s="322" t="s">
        <v>804</v>
      </c>
      <c r="H1175" s="171" t="s">
        <v>70</v>
      </c>
      <c r="I1175" s="172" t="s">
        <v>98</v>
      </c>
      <c r="J1175" s="52" t="s">
        <v>754</v>
      </c>
      <c r="K1175" s="93" t="s">
        <v>755</v>
      </c>
      <c r="L1175" s="95" t="s">
        <v>760</v>
      </c>
      <c r="M1175" s="49">
        <v>40</v>
      </c>
      <c r="N1175" s="186" t="s">
        <v>752</v>
      </c>
      <c r="O1175" s="210" t="s">
        <v>955</v>
      </c>
      <c r="P1175" s="171" t="s">
        <v>75</v>
      </c>
      <c r="Q1175" s="171" t="s">
        <v>76</v>
      </c>
      <c r="R1175" s="171" t="s">
        <v>77</v>
      </c>
      <c r="S1175" s="172" t="s">
        <v>109</v>
      </c>
      <c r="T1175" s="252">
        <f>+V1175+Y1175</f>
        <v>126221.37</v>
      </c>
      <c r="U1175" s="252" t="s">
        <v>98</v>
      </c>
      <c r="V1175" s="188">
        <v>107288.16</v>
      </c>
      <c r="W1175" s="186" t="s">
        <v>98</v>
      </c>
      <c r="X1175" s="186" t="s">
        <v>98</v>
      </c>
      <c r="Y1175" s="188">
        <v>18933.21</v>
      </c>
      <c r="Z1175" s="186" t="s">
        <v>98</v>
      </c>
      <c r="AA1175" s="186" t="s">
        <v>98</v>
      </c>
      <c r="AB1175" s="508" t="s">
        <v>954</v>
      </c>
      <c r="AC1175" s="186" t="s">
        <v>149</v>
      </c>
      <c r="AD1175" s="186" t="s">
        <v>98</v>
      </c>
      <c r="AE1175" s="234">
        <f>+V1175+Y1175</f>
        <v>126221.37</v>
      </c>
      <c r="AF1175" s="172" t="s">
        <v>98</v>
      </c>
      <c r="AG1175" s="186" t="s">
        <v>33</v>
      </c>
      <c r="AH1175" s="210" t="s">
        <v>1002</v>
      </c>
      <c r="AI1175" s="210" t="s">
        <v>164</v>
      </c>
      <c r="AJ1175" s="172"/>
    </row>
    <row r="1176" spans="2:36" ht="68.5" customHeight="1" x14ac:dyDescent="0.3">
      <c r="B1176" s="268"/>
      <c r="C1176" s="307"/>
      <c r="D1176" s="268"/>
      <c r="E1176" s="176"/>
      <c r="F1176" s="173"/>
      <c r="G1176" s="256"/>
      <c r="H1176" s="171"/>
      <c r="I1176" s="177"/>
      <c r="J1176" s="12" t="s">
        <v>111</v>
      </c>
      <c r="K1176" s="68" t="s">
        <v>757</v>
      </c>
      <c r="L1176" s="8" t="s">
        <v>85</v>
      </c>
      <c r="M1176" s="51">
        <v>3</v>
      </c>
      <c r="N1176" s="187"/>
      <c r="O1176" s="210"/>
      <c r="P1176" s="171"/>
      <c r="Q1176" s="171"/>
      <c r="R1176" s="171"/>
      <c r="S1176" s="177"/>
      <c r="T1176" s="177"/>
      <c r="U1176" s="246"/>
      <c r="V1176" s="467"/>
      <c r="W1176" s="187"/>
      <c r="X1176" s="187"/>
      <c r="Y1176" s="467"/>
      <c r="Z1176" s="187"/>
      <c r="AA1176" s="187"/>
      <c r="AB1176" s="509"/>
      <c r="AC1176" s="187"/>
      <c r="AD1176" s="187"/>
      <c r="AE1176" s="187"/>
      <c r="AF1176" s="177"/>
      <c r="AG1176" s="187"/>
      <c r="AH1176" s="210"/>
      <c r="AI1176" s="210"/>
      <c r="AJ1176" s="177"/>
    </row>
    <row r="1177" spans="2:36" ht="68.5" customHeight="1" x14ac:dyDescent="0.3">
      <c r="B1177" s="269"/>
      <c r="C1177" s="215"/>
      <c r="D1177" s="269"/>
      <c r="E1177" s="176"/>
      <c r="F1177" s="173"/>
      <c r="G1177" s="256"/>
      <c r="H1177" s="172"/>
      <c r="I1177" s="177"/>
      <c r="J1177" s="12" t="s">
        <v>127</v>
      </c>
      <c r="K1177" s="68" t="s">
        <v>678</v>
      </c>
      <c r="L1177" s="8" t="s">
        <v>85</v>
      </c>
      <c r="M1177" s="8">
        <v>120</v>
      </c>
      <c r="N1177" s="187"/>
      <c r="O1177" s="211"/>
      <c r="P1177" s="172"/>
      <c r="Q1177" s="172"/>
      <c r="R1177" s="172"/>
      <c r="S1177" s="177"/>
      <c r="T1177" s="177"/>
      <c r="U1177" s="246"/>
      <c r="V1177" s="277"/>
      <c r="W1177" s="187"/>
      <c r="X1177" s="187"/>
      <c r="Y1177" s="277"/>
      <c r="Z1177" s="187"/>
      <c r="AA1177" s="187"/>
      <c r="AB1177" s="510"/>
      <c r="AC1177" s="187"/>
      <c r="AD1177" s="187"/>
      <c r="AE1177" s="187"/>
      <c r="AF1177" s="177"/>
      <c r="AG1177" s="187"/>
      <c r="AH1177" s="211"/>
      <c r="AI1177" s="211"/>
      <c r="AJ1177" s="177"/>
    </row>
    <row r="1178" spans="2:36" ht="68.5" customHeight="1" x14ac:dyDescent="0.3">
      <c r="B1178" s="228" t="s">
        <v>941</v>
      </c>
      <c r="C1178" s="214" t="s">
        <v>948</v>
      </c>
      <c r="D1178" s="92" t="s">
        <v>88</v>
      </c>
      <c r="E1178" s="176" t="s">
        <v>67</v>
      </c>
      <c r="F1178" s="173" t="s">
        <v>134</v>
      </c>
      <c r="G1178" s="256" t="s">
        <v>804</v>
      </c>
      <c r="H1178" s="170" t="s">
        <v>70</v>
      </c>
      <c r="I1178" s="177" t="s">
        <v>98</v>
      </c>
      <c r="J1178" s="12" t="s">
        <v>754</v>
      </c>
      <c r="K1178" s="68" t="s">
        <v>755</v>
      </c>
      <c r="L1178" s="73" t="s">
        <v>760</v>
      </c>
      <c r="M1178" s="51">
        <v>40</v>
      </c>
      <c r="N1178" s="187" t="s">
        <v>752</v>
      </c>
      <c r="O1178" s="209" t="s">
        <v>955</v>
      </c>
      <c r="P1178" s="170" t="s">
        <v>75</v>
      </c>
      <c r="Q1178" s="170" t="s">
        <v>76</v>
      </c>
      <c r="R1178" s="170" t="s">
        <v>77</v>
      </c>
      <c r="S1178" s="177" t="s">
        <v>109</v>
      </c>
      <c r="T1178" s="246">
        <f>+V1178+Y1178</f>
        <v>48150</v>
      </c>
      <c r="U1178" s="246" t="s">
        <v>98</v>
      </c>
      <c r="V1178" s="358">
        <v>40927.5</v>
      </c>
      <c r="W1178" s="187" t="s">
        <v>98</v>
      </c>
      <c r="X1178" s="187" t="s">
        <v>98</v>
      </c>
      <c r="Y1178" s="358">
        <v>7222.5</v>
      </c>
      <c r="Z1178" s="187" t="s">
        <v>98</v>
      </c>
      <c r="AA1178" s="187" t="s">
        <v>98</v>
      </c>
      <c r="AB1178" s="358">
        <v>27246.92</v>
      </c>
      <c r="AC1178" s="187" t="s">
        <v>149</v>
      </c>
      <c r="AD1178" s="187" t="s">
        <v>98</v>
      </c>
      <c r="AE1178" s="193">
        <f>+V1178+Y1178</f>
        <v>48150</v>
      </c>
      <c r="AF1178" s="177" t="s">
        <v>98</v>
      </c>
      <c r="AG1178" s="187" t="s">
        <v>33</v>
      </c>
      <c r="AH1178" s="209" t="s">
        <v>1002</v>
      </c>
      <c r="AI1178" s="209" t="s">
        <v>164</v>
      </c>
      <c r="AJ1178" s="177"/>
    </row>
    <row r="1179" spans="2:36" ht="68.5" customHeight="1" x14ac:dyDescent="0.3">
      <c r="B1179" s="229"/>
      <c r="C1179" s="307"/>
      <c r="D1179" s="106"/>
      <c r="E1179" s="176"/>
      <c r="F1179" s="173"/>
      <c r="G1179" s="256"/>
      <c r="H1179" s="171"/>
      <c r="I1179" s="177"/>
      <c r="J1179" s="12" t="s">
        <v>111</v>
      </c>
      <c r="K1179" s="68" t="s">
        <v>757</v>
      </c>
      <c r="L1179" s="8" t="s">
        <v>85</v>
      </c>
      <c r="M1179" s="51">
        <v>2</v>
      </c>
      <c r="N1179" s="187"/>
      <c r="O1179" s="210"/>
      <c r="P1179" s="171"/>
      <c r="Q1179" s="171"/>
      <c r="R1179" s="171"/>
      <c r="S1179" s="177"/>
      <c r="T1179" s="177"/>
      <c r="U1179" s="246"/>
      <c r="V1179" s="479"/>
      <c r="W1179" s="187"/>
      <c r="X1179" s="187"/>
      <c r="Y1179" s="479"/>
      <c r="Z1179" s="187"/>
      <c r="AA1179" s="187"/>
      <c r="AB1179" s="479"/>
      <c r="AC1179" s="187"/>
      <c r="AD1179" s="187"/>
      <c r="AE1179" s="187"/>
      <c r="AF1179" s="177"/>
      <c r="AG1179" s="187"/>
      <c r="AH1179" s="210"/>
      <c r="AI1179" s="210"/>
      <c r="AJ1179" s="177"/>
    </row>
    <row r="1180" spans="2:36" ht="68.5" customHeight="1" x14ac:dyDescent="0.3">
      <c r="B1180" s="179"/>
      <c r="C1180" s="215"/>
      <c r="D1180" s="95"/>
      <c r="E1180" s="176"/>
      <c r="F1180" s="173"/>
      <c r="G1180" s="256"/>
      <c r="H1180" s="172"/>
      <c r="I1180" s="177"/>
      <c r="J1180" s="12" t="s">
        <v>127</v>
      </c>
      <c r="K1180" s="68" t="s">
        <v>678</v>
      </c>
      <c r="L1180" s="8" t="s">
        <v>85</v>
      </c>
      <c r="M1180" s="8">
        <v>120</v>
      </c>
      <c r="N1180" s="187"/>
      <c r="O1180" s="211"/>
      <c r="P1180" s="172"/>
      <c r="Q1180" s="172"/>
      <c r="R1180" s="172"/>
      <c r="S1180" s="177"/>
      <c r="T1180" s="177"/>
      <c r="U1180" s="246"/>
      <c r="V1180" s="359"/>
      <c r="W1180" s="187"/>
      <c r="X1180" s="187"/>
      <c r="Y1180" s="359"/>
      <c r="Z1180" s="187"/>
      <c r="AA1180" s="187"/>
      <c r="AB1180" s="359"/>
      <c r="AC1180" s="187"/>
      <c r="AD1180" s="187"/>
      <c r="AE1180" s="187"/>
      <c r="AF1180" s="177"/>
      <c r="AG1180" s="187"/>
      <c r="AH1180" s="211"/>
      <c r="AI1180" s="211"/>
      <c r="AJ1180" s="177"/>
    </row>
    <row r="1181" spans="2:36" ht="68.5" customHeight="1" x14ac:dyDescent="0.3">
      <c r="B1181" s="228" t="s">
        <v>942</v>
      </c>
      <c r="C1181" s="170" t="s">
        <v>949</v>
      </c>
      <c r="D1181" s="267" t="s">
        <v>88</v>
      </c>
      <c r="E1181" s="176" t="s">
        <v>67</v>
      </c>
      <c r="F1181" s="173" t="s">
        <v>134</v>
      </c>
      <c r="G1181" s="256" t="s">
        <v>804</v>
      </c>
      <c r="H1181" s="170" t="s">
        <v>70</v>
      </c>
      <c r="I1181" s="177" t="s">
        <v>98</v>
      </c>
      <c r="J1181" s="12" t="s">
        <v>754</v>
      </c>
      <c r="K1181" s="68" t="s">
        <v>755</v>
      </c>
      <c r="L1181" s="73" t="s">
        <v>760</v>
      </c>
      <c r="M1181" s="51">
        <v>40</v>
      </c>
      <c r="N1181" s="187" t="s">
        <v>752</v>
      </c>
      <c r="O1181" s="209" t="s">
        <v>971</v>
      </c>
      <c r="P1181" s="170" t="s">
        <v>75</v>
      </c>
      <c r="Q1181" s="170" t="s">
        <v>76</v>
      </c>
      <c r="R1181" s="170" t="s">
        <v>77</v>
      </c>
      <c r="S1181" s="177" t="s">
        <v>109</v>
      </c>
      <c r="T1181" s="246">
        <f>+V1181+Y1181</f>
        <v>71422.47</v>
      </c>
      <c r="U1181" s="246" t="s">
        <v>98</v>
      </c>
      <c r="V1181" s="358">
        <v>60709.11</v>
      </c>
      <c r="W1181" s="187" t="s">
        <v>98</v>
      </c>
      <c r="X1181" s="187" t="s">
        <v>98</v>
      </c>
      <c r="Y1181" s="358">
        <v>10713.36</v>
      </c>
      <c r="Z1181" s="187" t="s">
        <v>98</v>
      </c>
      <c r="AA1181" s="187" t="s">
        <v>98</v>
      </c>
      <c r="AB1181" s="358">
        <v>12603.96</v>
      </c>
      <c r="AC1181" s="187" t="s">
        <v>149</v>
      </c>
      <c r="AD1181" s="187" t="s">
        <v>98</v>
      </c>
      <c r="AE1181" s="193">
        <f>+V1181+Y1181</f>
        <v>71422.47</v>
      </c>
      <c r="AF1181" s="177" t="s">
        <v>98</v>
      </c>
      <c r="AG1181" s="187" t="s">
        <v>33</v>
      </c>
      <c r="AH1181" s="209" t="s">
        <v>1002</v>
      </c>
      <c r="AI1181" s="209" t="s">
        <v>164</v>
      </c>
      <c r="AJ1181" s="177"/>
    </row>
    <row r="1182" spans="2:36" ht="68.5" customHeight="1" x14ac:dyDescent="0.3">
      <c r="B1182" s="229"/>
      <c r="C1182" s="307"/>
      <c r="D1182" s="268"/>
      <c r="E1182" s="176"/>
      <c r="F1182" s="173"/>
      <c r="G1182" s="256"/>
      <c r="H1182" s="171"/>
      <c r="I1182" s="177"/>
      <c r="J1182" s="12" t="s">
        <v>111</v>
      </c>
      <c r="K1182" s="68" t="s">
        <v>757</v>
      </c>
      <c r="L1182" s="8" t="s">
        <v>85</v>
      </c>
      <c r="M1182" s="51">
        <v>3</v>
      </c>
      <c r="N1182" s="187"/>
      <c r="O1182" s="210"/>
      <c r="P1182" s="171"/>
      <c r="Q1182" s="171"/>
      <c r="R1182" s="171"/>
      <c r="S1182" s="177"/>
      <c r="T1182" s="177"/>
      <c r="U1182" s="246"/>
      <c r="V1182" s="479"/>
      <c r="W1182" s="187"/>
      <c r="X1182" s="187"/>
      <c r="Y1182" s="479"/>
      <c r="Z1182" s="187"/>
      <c r="AA1182" s="187"/>
      <c r="AB1182" s="479"/>
      <c r="AC1182" s="187"/>
      <c r="AD1182" s="187"/>
      <c r="AE1182" s="187"/>
      <c r="AF1182" s="177"/>
      <c r="AG1182" s="187"/>
      <c r="AH1182" s="210"/>
      <c r="AI1182" s="210"/>
      <c r="AJ1182" s="177"/>
    </row>
    <row r="1183" spans="2:36" ht="68.5" customHeight="1" x14ac:dyDescent="0.3">
      <c r="B1183" s="229"/>
      <c r="C1183" s="307"/>
      <c r="D1183" s="269"/>
      <c r="E1183" s="176"/>
      <c r="F1183" s="173"/>
      <c r="G1183" s="256"/>
      <c r="H1183" s="172"/>
      <c r="I1183" s="177"/>
      <c r="J1183" s="12" t="s">
        <v>127</v>
      </c>
      <c r="K1183" s="68" t="s">
        <v>678</v>
      </c>
      <c r="L1183" s="8" t="s">
        <v>85</v>
      </c>
      <c r="M1183" s="8">
        <v>24</v>
      </c>
      <c r="N1183" s="187"/>
      <c r="O1183" s="211"/>
      <c r="P1183" s="172"/>
      <c r="Q1183" s="172"/>
      <c r="R1183" s="172"/>
      <c r="S1183" s="177"/>
      <c r="T1183" s="177"/>
      <c r="U1183" s="246"/>
      <c r="V1183" s="359"/>
      <c r="W1183" s="187"/>
      <c r="X1183" s="187"/>
      <c r="Y1183" s="359"/>
      <c r="Z1183" s="187"/>
      <c r="AA1183" s="187"/>
      <c r="AB1183" s="359"/>
      <c r="AC1183" s="187"/>
      <c r="AD1183" s="187"/>
      <c r="AE1183" s="187"/>
      <c r="AF1183" s="177"/>
      <c r="AG1183" s="187"/>
      <c r="AH1183" s="211"/>
      <c r="AI1183" s="211"/>
      <c r="AJ1183" s="177"/>
    </row>
    <row r="1184" spans="2:36" ht="68.5" customHeight="1" x14ac:dyDescent="0.3">
      <c r="B1184" s="170" t="s">
        <v>1013</v>
      </c>
      <c r="C1184" s="517" t="s">
        <v>950</v>
      </c>
      <c r="D1184" s="520" t="s">
        <v>88</v>
      </c>
      <c r="E1184" s="283" t="s">
        <v>67</v>
      </c>
      <c r="F1184" s="312" t="s">
        <v>134</v>
      </c>
      <c r="G1184" s="487" t="s">
        <v>1012</v>
      </c>
      <c r="H1184" s="217" t="s">
        <v>70</v>
      </c>
      <c r="I1184" s="245" t="s">
        <v>98</v>
      </c>
      <c r="J1184" s="21" t="s">
        <v>754</v>
      </c>
      <c r="K1184" s="140" t="s">
        <v>755</v>
      </c>
      <c r="L1184" s="141" t="s">
        <v>760</v>
      </c>
      <c r="M1184" s="139">
        <v>40</v>
      </c>
      <c r="N1184" s="216" t="s">
        <v>752</v>
      </c>
      <c r="O1184" s="511" t="s">
        <v>955</v>
      </c>
      <c r="P1184" s="217" t="s">
        <v>75</v>
      </c>
      <c r="Q1184" s="217" t="s">
        <v>76</v>
      </c>
      <c r="R1184" s="217" t="s">
        <v>77</v>
      </c>
      <c r="S1184" s="245" t="s">
        <v>109</v>
      </c>
      <c r="T1184" s="318">
        <f>+V1184+Y1184</f>
        <v>85674.87</v>
      </c>
      <c r="U1184" s="318" t="s">
        <v>98</v>
      </c>
      <c r="V1184" s="514">
        <v>72823.649999999994</v>
      </c>
      <c r="W1184" s="216" t="s">
        <v>98</v>
      </c>
      <c r="X1184" s="216" t="s">
        <v>98</v>
      </c>
      <c r="Y1184" s="142">
        <v>12851.22</v>
      </c>
      <c r="Z1184" s="216" t="s">
        <v>98</v>
      </c>
      <c r="AA1184" s="216" t="s">
        <v>98</v>
      </c>
      <c r="AB1184" s="514">
        <v>14130</v>
      </c>
      <c r="AC1184" s="216" t="s">
        <v>149</v>
      </c>
      <c r="AD1184" s="216" t="s">
        <v>98</v>
      </c>
      <c r="AE1184" s="221">
        <f>+V1184+Y1184</f>
        <v>85674.87</v>
      </c>
      <c r="AF1184" s="245" t="s">
        <v>98</v>
      </c>
      <c r="AG1184" s="216" t="s">
        <v>33</v>
      </c>
      <c r="AH1184" s="511" t="s">
        <v>180</v>
      </c>
      <c r="AI1184" s="511" t="s">
        <v>165</v>
      </c>
      <c r="AJ1184" s="245"/>
    </row>
    <row r="1185" spans="2:36" ht="68.5" customHeight="1" x14ac:dyDescent="0.3">
      <c r="B1185" s="229"/>
      <c r="C1185" s="518"/>
      <c r="D1185" s="521"/>
      <c r="E1185" s="283"/>
      <c r="F1185" s="312"/>
      <c r="G1185" s="487"/>
      <c r="H1185" s="218"/>
      <c r="I1185" s="245"/>
      <c r="J1185" s="21" t="s">
        <v>111</v>
      </c>
      <c r="K1185" s="140" t="s">
        <v>757</v>
      </c>
      <c r="L1185" s="29" t="s">
        <v>85</v>
      </c>
      <c r="M1185" s="139">
        <v>2</v>
      </c>
      <c r="N1185" s="216"/>
      <c r="O1185" s="512"/>
      <c r="P1185" s="218"/>
      <c r="Q1185" s="218"/>
      <c r="R1185" s="218"/>
      <c r="S1185" s="245"/>
      <c r="T1185" s="245"/>
      <c r="U1185" s="318"/>
      <c r="V1185" s="515"/>
      <c r="W1185" s="216"/>
      <c r="X1185" s="216"/>
      <c r="Y1185" s="143"/>
      <c r="Z1185" s="216"/>
      <c r="AA1185" s="216"/>
      <c r="AB1185" s="515"/>
      <c r="AC1185" s="216"/>
      <c r="AD1185" s="216"/>
      <c r="AE1185" s="216"/>
      <c r="AF1185" s="245"/>
      <c r="AG1185" s="216"/>
      <c r="AH1185" s="512"/>
      <c r="AI1185" s="512"/>
      <c r="AJ1185" s="245"/>
    </row>
    <row r="1186" spans="2:36" ht="68.5" customHeight="1" x14ac:dyDescent="0.3">
      <c r="B1186" s="179"/>
      <c r="C1186" s="519"/>
      <c r="D1186" s="522"/>
      <c r="E1186" s="283"/>
      <c r="F1186" s="312"/>
      <c r="G1186" s="487"/>
      <c r="H1186" s="219"/>
      <c r="I1186" s="245"/>
      <c r="J1186" s="21" t="s">
        <v>127</v>
      </c>
      <c r="K1186" s="140" t="s">
        <v>678</v>
      </c>
      <c r="L1186" s="29" t="s">
        <v>85</v>
      </c>
      <c r="M1186" s="29">
        <v>260</v>
      </c>
      <c r="N1186" s="216"/>
      <c r="O1186" s="513"/>
      <c r="P1186" s="219"/>
      <c r="Q1186" s="219"/>
      <c r="R1186" s="219"/>
      <c r="S1186" s="245"/>
      <c r="T1186" s="245"/>
      <c r="U1186" s="318"/>
      <c r="V1186" s="516"/>
      <c r="W1186" s="216"/>
      <c r="X1186" s="216"/>
      <c r="Y1186" s="144"/>
      <c r="Z1186" s="216"/>
      <c r="AA1186" s="216"/>
      <c r="AB1186" s="516"/>
      <c r="AC1186" s="216"/>
      <c r="AD1186" s="216"/>
      <c r="AE1186" s="216"/>
      <c r="AF1186" s="245"/>
      <c r="AG1186" s="216"/>
      <c r="AH1186" s="513"/>
      <c r="AI1186" s="513"/>
      <c r="AJ1186" s="245"/>
    </row>
    <row r="1187" spans="2:36" ht="68.5" customHeight="1" x14ac:dyDescent="0.3">
      <c r="B1187" s="228" t="s">
        <v>943</v>
      </c>
      <c r="C1187" s="214" t="s">
        <v>951</v>
      </c>
      <c r="D1187" s="106" t="s">
        <v>88</v>
      </c>
      <c r="E1187" s="176" t="s">
        <v>67</v>
      </c>
      <c r="F1187" s="173" t="s">
        <v>134</v>
      </c>
      <c r="G1187" s="256" t="s">
        <v>804</v>
      </c>
      <c r="H1187" s="170" t="s">
        <v>70</v>
      </c>
      <c r="I1187" s="177" t="s">
        <v>98</v>
      </c>
      <c r="J1187" s="12" t="s">
        <v>754</v>
      </c>
      <c r="K1187" s="68" t="s">
        <v>755</v>
      </c>
      <c r="L1187" s="73" t="s">
        <v>760</v>
      </c>
      <c r="M1187" s="51">
        <v>40</v>
      </c>
      <c r="N1187" s="187" t="s">
        <v>752</v>
      </c>
      <c r="O1187" s="107" t="s">
        <v>972</v>
      </c>
      <c r="P1187" s="170" t="s">
        <v>75</v>
      </c>
      <c r="Q1187" s="170" t="s">
        <v>76</v>
      </c>
      <c r="R1187" s="170" t="s">
        <v>77</v>
      </c>
      <c r="S1187" s="177" t="s">
        <v>109</v>
      </c>
      <c r="T1187" s="246">
        <f>+V1187+Y1187</f>
        <v>47914.07</v>
      </c>
      <c r="U1187" s="246" t="s">
        <v>98</v>
      </c>
      <c r="V1187" s="201">
        <v>40726.959999999999</v>
      </c>
      <c r="W1187" s="187" t="s">
        <v>98</v>
      </c>
      <c r="X1187" s="187" t="s">
        <v>98</v>
      </c>
      <c r="Y1187" s="101">
        <v>7187.11</v>
      </c>
      <c r="Z1187" s="187" t="s">
        <v>98</v>
      </c>
      <c r="AA1187" s="187" t="s">
        <v>98</v>
      </c>
      <c r="AB1187" s="101">
        <v>7902.26</v>
      </c>
      <c r="AC1187" s="187" t="s">
        <v>149</v>
      </c>
      <c r="AD1187" s="187" t="s">
        <v>98</v>
      </c>
      <c r="AE1187" s="193">
        <f>+V1187+Y1187</f>
        <v>47914.07</v>
      </c>
      <c r="AF1187" s="177" t="s">
        <v>98</v>
      </c>
      <c r="AG1187" s="187" t="s">
        <v>33</v>
      </c>
      <c r="AH1187" s="209" t="s">
        <v>180</v>
      </c>
      <c r="AI1187" s="209" t="s">
        <v>165</v>
      </c>
      <c r="AJ1187" s="177"/>
    </row>
    <row r="1188" spans="2:36" ht="68.5" customHeight="1" x14ac:dyDescent="0.3">
      <c r="B1188" s="229"/>
      <c r="C1188" s="307"/>
      <c r="D1188" s="106"/>
      <c r="E1188" s="176"/>
      <c r="F1188" s="173"/>
      <c r="G1188" s="256"/>
      <c r="H1188" s="171"/>
      <c r="I1188" s="177"/>
      <c r="J1188" s="12" t="s">
        <v>111</v>
      </c>
      <c r="K1188" s="68" t="s">
        <v>757</v>
      </c>
      <c r="L1188" s="8" t="s">
        <v>85</v>
      </c>
      <c r="M1188" s="51">
        <v>1</v>
      </c>
      <c r="N1188" s="187"/>
      <c r="O1188" s="210"/>
      <c r="P1188" s="171"/>
      <c r="Q1188" s="171"/>
      <c r="R1188" s="171"/>
      <c r="S1188" s="177"/>
      <c r="T1188" s="177"/>
      <c r="U1188" s="246"/>
      <c r="V1188" s="202"/>
      <c r="W1188" s="187"/>
      <c r="X1188" s="187"/>
      <c r="Y1188" s="101"/>
      <c r="Z1188" s="187"/>
      <c r="AA1188" s="187"/>
      <c r="AB1188" s="101"/>
      <c r="AC1188" s="187"/>
      <c r="AD1188" s="187"/>
      <c r="AE1188" s="187"/>
      <c r="AF1188" s="177"/>
      <c r="AG1188" s="187"/>
      <c r="AH1188" s="210"/>
      <c r="AI1188" s="210"/>
      <c r="AJ1188" s="177"/>
    </row>
    <row r="1189" spans="2:36" ht="68.5" customHeight="1" x14ac:dyDescent="0.3">
      <c r="B1189" s="179"/>
      <c r="C1189" s="215"/>
      <c r="D1189" s="106"/>
      <c r="E1189" s="176"/>
      <c r="F1189" s="173"/>
      <c r="G1189" s="256"/>
      <c r="H1189" s="172"/>
      <c r="I1189" s="177"/>
      <c r="J1189" s="12" t="s">
        <v>127</v>
      </c>
      <c r="K1189" s="68" t="s">
        <v>678</v>
      </c>
      <c r="L1189" s="8" t="s">
        <v>85</v>
      </c>
      <c r="M1189" s="8">
        <v>16</v>
      </c>
      <c r="N1189" s="187"/>
      <c r="O1189" s="211"/>
      <c r="P1189" s="172"/>
      <c r="Q1189" s="172"/>
      <c r="R1189" s="172"/>
      <c r="S1189" s="177"/>
      <c r="T1189" s="177"/>
      <c r="U1189" s="246"/>
      <c r="V1189" s="203"/>
      <c r="W1189" s="187"/>
      <c r="X1189" s="187"/>
      <c r="Y1189" s="101"/>
      <c r="Z1189" s="187"/>
      <c r="AA1189" s="187"/>
      <c r="AB1189" s="101"/>
      <c r="AC1189" s="187"/>
      <c r="AD1189" s="187"/>
      <c r="AE1189" s="187"/>
      <c r="AF1189" s="177"/>
      <c r="AG1189" s="187"/>
      <c r="AH1189" s="211"/>
      <c r="AI1189" s="211"/>
      <c r="AJ1189" s="177"/>
    </row>
    <row r="1190" spans="2:36" ht="68.5" customHeight="1" x14ac:dyDescent="0.3">
      <c r="B1190" s="228" t="s">
        <v>944</v>
      </c>
      <c r="C1190" s="214" t="s">
        <v>950</v>
      </c>
      <c r="D1190" s="92" t="s">
        <v>88</v>
      </c>
      <c r="E1190" s="176" t="s">
        <v>67</v>
      </c>
      <c r="F1190" s="173" t="s">
        <v>134</v>
      </c>
      <c r="G1190" s="256" t="s">
        <v>804</v>
      </c>
      <c r="H1190" s="170" t="s">
        <v>70</v>
      </c>
      <c r="I1190" s="177" t="s">
        <v>98</v>
      </c>
      <c r="J1190" s="12" t="s">
        <v>754</v>
      </c>
      <c r="K1190" s="68" t="s">
        <v>755</v>
      </c>
      <c r="L1190" s="73" t="s">
        <v>760</v>
      </c>
      <c r="M1190" s="51">
        <v>40</v>
      </c>
      <c r="N1190" s="187" t="s">
        <v>752</v>
      </c>
      <c r="O1190" s="209" t="s">
        <v>955</v>
      </c>
      <c r="P1190" s="170" t="s">
        <v>75</v>
      </c>
      <c r="Q1190" s="170" t="s">
        <v>76</v>
      </c>
      <c r="R1190" s="170" t="s">
        <v>77</v>
      </c>
      <c r="S1190" s="177" t="s">
        <v>109</v>
      </c>
      <c r="T1190" s="246">
        <f>+V1190+Y1190</f>
        <v>199908.03</v>
      </c>
      <c r="U1190" s="246" t="s">
        <v>98</v>
      </c>
      <c r="V1190" s="138">
        <v>169921.85</v>
      </c>
      <c r="W1190" s="187" t="s">
        <v>98</v>
      </c>
      <c r="X1190" s="187" t="s">
        <v>98</v>
      </c>
      <c r="Y1190" s="138">
        <v>29986.18</v>
      </c>
      <c r="Z1190" s="187" t="s">
        <v>98</v>
      </c>
      <c r="AA1190" s="187" t="s">
        <v>98</v>
      </c>
      <c r="AB1190" s="138">
        <v>32970</v>
      </c>
      <c r="AC1190" s="187" t="s">
        <v>149</v>
      </c>
      <c r="AD1190" s="187" t="s">
        <v>98</v>
      </c>
      <c r="AE1190" s="193">
        <f>+V1190+Y1190</f>
        <v>199908.03</v>
      </c>
      <c r="AF1190" s="177" t="s">
        <v>98</v>
      </c>
      <c r="AG1190" s="187" t="s">
        <v>33</v>
      </c>
      <c r="AH1190" s="209" t="s">
        <v>180</v>
      </c>
      <c r="AI1190" s="209" t="s">
        <v>165</v>
      </c>
      <c r="AJ1190" s="177"/>
    </row>
    <row r="1191" spans="2:36" ht="68.5" customHeight="1" x14ac:dyDescent="0.3">
      <c r="B1191" s="229"/>
      <c r="C1191" s="307"/>
      <c r="D1191" s="108"/>
      <c r="E1191" s="176"/>
      <c r="F1191" s="173"/>
      <c r="G1191" s="256"/>
      <c r="H1191" s="171"/>
      <c r="I1191" s="177"/>
      <c r="J1191" s="12" t="s">
        <v>111</v>
      </c>
      <c r="K1191" s="68" t="s">
        <v>757</v>
      </c>
      <c r="L1191" s="8" t="s">
        <v>85</v>
      </c>
      <c r="M1191" s="51">
        <v>6</v>
      </c>
      <c r="N1191" s="187"/>
      <c r="O1191" s="210"/>
      <c r="P1191" s="171"/>
      <c r="Q1191" s="171"/>
      <c r="R1191" s="171"/>
      <c r="S1191" s="177"/>
      <c r="T1191" s="177"/>
      <c r="U1191" s="246"/>
      <c r="V1191" s="109"/>
      <c r="W1191" s="187"/>
      <c r="X1191" s="187"/>
      <c r="Y1191" s="109"/>
      <c r="Z1191" s="187"/>
      <c r="AA1191" s="187"/>
      <c r="AB1191" s="72"/>
      <c r="AC1191" s="187"/>
      <c r="AD1191" s="187"/>
      <c r="AE1191" s="187"/>
      <c r="AF1191" s="177"/>
      <c r="AG1191" s="187"/>
      <c r="AH1191" s="210"/>
      <c r="AI1191" s="210"/>
      <c r="AJ1191" s="177"/>
    </row>
    <row r="1192" spans="2:36" ht="68.5" customHeight="1" x14ac:dyDescent="0.3">
      <c r="B1192" s="179"/>
      <c r="C1192" s="215"/>
      <c r="D1192" s="110"/>
      <c r="E1192" s="176"/>
      <c r="F1192" s="173"/>
      <c r="G1192" s="256"/>
      <c r="H1192" s="172"/>
      <c r="I1192" s="177"/>
      <c r="J1192" s="12" t="s">
        <v>127</v>
      </c>
      <c r="K1192" s="68" t="s">
        <v>678</v>
      </c>
      <c r="L1192" s="8" t="s">
        <v>85</v>
      </c>
      <c r="M1192" s="8">
        <v>460</v>
      </c>
      <c r="N1192" s="187"/>
      <c r="O1192" s="211"/>
      <c r="P1192" s="172"/>
      <c r="Q1192" s="172"/>
      <c r="R1192" s="172"/>
      <c r="S1192" s="177"/>
      <c r="T1192" s="177"/>
      <c r="U1192" s="246"/>
      <c r="V1192" s="111"/>
      <c r="W1192" s="187"/>
      <c r="X1192" s="187"/>
      <c r="Y1192" s="111"/>
      <c r="Z1192" s="187"/>
      <c r="AA1192" s="187"/>
      <c r="AB1192" s="71"/>
      <c r="AC1192" s="187"/>
      <c r="AD1192" s="187"/>
      <c r="AE1192" s="187"/>
      <c r="AF1192" s="177"/>
      <c r="AG1192" s="187"/>
      <c r="AH1192" s="211"/>
      <c r="AI1192" s="211"/>
      <c r="AJ1192" s="177"/>
    </row>
    <row r="1193" spans="2:36" ht="68.5" customHeight="1" x14ac:dyDescent="0.3">
      <c r="B1193" s="228" t="s">
        <v>945</v>
      </c>
      <c r="C1193" s="214" t="s">
        <v>952</v>
      </c>
      <c r="D1193" s="267" t="s">
        <v>88</v>
      </c>
      <c r="E1193" s="176" t="s">
        <v>67</v>
      </c>
      <c r="F1193" s="176" t="s">
        <v>132</v>
      </c>
      <c r="G1193" s="173" t="s">
        <v>749</v>
      </c>
      <c r="H1193" s="170" t="s">
        <v>70</v>
      </c>
      <c r="I1193" s="177" t="s">
        <v>98</v>
      </c>
      <c r="J1193" s="12" t="s">
        <v>113</v>
      </c>
      <c r="K1193" s="8" t="s">
        <v>114</v>
      </c>
      <c r="L1193" s="8" t="s">
        <v>115</v>
      </c>
      <c r="M1193" s="8">
        <v>4</v>
      </c>
      <c r="N1193" s="191" t="s">
        <v>752</v>
      </c>
      <c r="O1193" s="209" t="s">
        <v>972</v>
      </c>
      <c r="P1193" s="170" t="s">
        <v>75</v>
      </c>
      <c r="Q1193" s="170" t="s">
        <v>76</v>
      </c>
      <c r="R1193" s="170" t="s">
        <v>77</v>
      </c>
      <c r="S1193" s="177" t="s">
        <v>109</v>
      </c>
      <c r="T1193" s="246">
        <f>+V1193+Y1193</f>
        <v>211860</v>
      </c>
      <c r="U1193" s="263" t="s">
        <v>98</v>
      </c>
      <c r="V1193" s="358">
        <v>180081</v>
      </c>
      <c r="W1193" s="187" t="s">
        <v>98</v>
      </c>
      <c r="X1193" s="187" t="s">
        <v>98</v>
      </c>
      <c r="Y1193" s="358">
        <v>31779</v>
      </c>
      <c r="Z1193" s="187" t="s">
        <v>98</v>
      </c>
      <c r="AA1193" s="187" t="s">
        <v>98</v>
      </c>
      <c r="AB1193" s="358">
        <v>72440.899999999994</v>
      </c>
      <c r="AC1193" s="187" t="s">
        <v>80</v>
      </c>
      <c r="AD1193" s="187" t="s">
        <v>98</v>
      </c>
      <c r="AE1193" s="193">
        <f>+V1193+Y1193</f>
        <v>211860</v>
      </c>
      <c r="AF1193" s="177" t="s">
        <v>98</v>
      </c>
      <c r="AG1193" s="187" t="s">
        <v>33</v>
      </c>
      <c r="AH1193" s="209" t="s">
        <v>738</v>
      </c>
      <c r="AI1193" s="209" t="s">
        <v>953</v>
      </c>
      <c r="AJ1193" s="177"/>
    </row>
    <row r="1194" spans="2:36" ht="68.5" customHeight="1" x14ac:dyDescent="0.3">
      <c r="B1194" s="229"/>
      <c r="C1194" s="307"/>
      <c r="D1194" s="268"/>
      <c r="E1194" s="176"/>
      <c r="F1194" s="176"/>
      <c r="G1194" s="173"/>
      <c r="H1194" s="171"/>
      <c r="I1194" s="177"/>
      <c r="J1194" s="12" t="s">
        <v>116</v>
      </c>
      <c r="K1194" s="8" t="s">
        <v>117</v>
      </c>
      <c r="L1194" s="8" t="s">
        <v>85</v>
      </c>
      <c r="M1194" s="8">
        <v>4</v>
      </c>
      <c r="N1194" s="191"/>
      <c r="O1194" s="210"/>
      <c r="P1194" s="171"/>
      <c r="Q1194" s="171"/>
      <c r="R1194" s="171"/>
      <c r="S1194" s="177"/>
      <c r="T1194" s="177"/>
      <c r="U1194" s="192"/>
      <c r="V1194" s="479"/>
      <c r="W1194" s="187"/>
      <c r="X1194" s="187"/>
      <c r="Y1194" s="479"/>
      <c r="Z1194" s="187"/>
      <c r="AA1194" s="187"/>
      <c r="AB1194" s="479"/>
      <c r="AC1194" s="187"/>
      <c r="AD1194" s="187"/>
      <c r="AE1194" s="187"/>
      <c r="AF1194" s="177"/>
      <c r="AG1194" s="187"/>
      <c r="AH1194" s="210"/>
      <c r="AI1194" s="210"/>
      <c r="AJ1194" s="177"/>
    </row>
    <row r="1195" spans="2:36" ht="68.5" customHeight="1" x14ac:dyDescent="0.3">
      <c r="B1195" s="229"/>
      <c r="C1195" s="307"/>
      <c r="D1195" s="268"/>
      <c r="E1195" s="176"/>
      <c r="F1195" s="176"/>
      <c r="G1195" s="173"/>
      <c r="H1195" s="171"/>
      <c r="I1195" s="177"/>
      <c r="J1195" s="12" t="s">
        <v>216</v>
      </c>
      <c r="K1195" s="8" t="s">
        <v>118</v>
      </c>
      <c r="L1195" s="8" t="s">
        <v>119</v>
      </c>
      <c r="M1195" s="8">
        <v>4</v>
      </c>
      <c r="N1195" s="191"/>
      <c r="O1195" s="210"/>
      <c r="P1195" s="171"/>
      <c r="Q1195" s="171"/>
      <c r="R1195" s="171"/>
      <c r="S1195" s="177"/>
      <c r="T1195" s="177"/>
      <c r="U1195" s="192"/>
      <c r="V1195" s="479"/>
      <c r="W1195" s="187"/>
      <c r="X1195" s="187"/>
      <c r="Y1195" s="479"/>
      <c r="Z1195" s="187"/>
      <c r="AA1195" s="187"/>
      <c r="AB1195" s="479"/>
      <c r="AC1195" s="187"/>
      <c r="AD1195" s="187"/>
      <c r="AE1195" s="187"/>
      <c r="AF1195" s="177"/>
      <c r="AG1195" s="187"/>
      <c r="AH1195" s="210"/>
      <c r="AI1195" s="210"/>
      <c r="AJ1195" s="177"/>
    </row>
    <row r="1196" spans="2:36" ht="68.5" customHeight="1" x14ac:dyDescent="0.3">
      <c r="B1196" s="229"/>
      <c r="C1196" s="215"/>
      <c r="D1196" s="106"/>
      <c r="E1196" s="176"/>
      <c r="F1196" s="176"/>
      <c r="G1196" s="173"/>
      <c r="H1196" s="172"/>
      <c r="I1196" s="177"/>
      <c r="J1196" s="12" t="s">
        <v>120</v>
      </c>
      <c r="K1196" s="8" t="s">
        <v>121</v>
      </c>
      <c r="L1196" s="8" t="s">
        <v>119</v>
      </c>
      <c r="M1196" s="8">
        <v>4</v>
      </c>
      <c r="N1196" s="191"/>
      <c r="O1196" s="211"/>
      <c r="P1196" s="172"/>
      <c r="Q1196" s="172"/>
      <c r="R1196" s="172"/>
      <c r="S1196" s="177"/>
      <c r="T1196" s="177"/>
      <c r="U1196" s="192"/>
      <c r="V1196" s="359"/>
      <c r="W1196" s="187"/>
      <c r="X1196" s="187"/>
      <c r="Y1196" s="28"/>
      <c r="Z1196" s="187"/>
      <c r="AA1196" s="187"/>
      <c r="AB1196" s="28"/>
      <c r="AC1196" s="187"/>
      <c r="AD1196" s="187"/>
      <c r="AE1196" s="187"/>
      <c r="AF1196" s="177"/>
      <c r="AG1196" s="187"/>
      <c r="AH1196" s="67"/>
      <c r="AI1196" s="67"/>
      <c r="AJ1196" s="177"/>
    </row>
    <row r="1197" spans="2:36" ht="85" customHeight="1" x14ac:dyDescent="0.3">
      <c r="B1197" s="228" t="s">
        <v>946</v>
      </c>
      <c r="C1197" s="214" t="s">
        <v>947</v>
      </c>
      <c r="D1197" s="92" t="s">
        <v>88</v>
      </c>
      <c r="E1197" s="176" t="s">
        <v>67</v>
      </c>
      <c r="F1197" s="173" t="s">
        <v>134</v>
      </c>
      <c r="G1197" s="256" t="s">
        <v>804</v>
      </c>
      <c r="H1197" s="170" t="s">
        <v>70</v>
      </c>
      <c r="I1197" s="177" t="s">
        <v>98</v>
      </c>
      <c r="J1197" s="12" t="s">
        <v>754</v>
      </c>
      <c r="K1197" s="68" t="s">
        <v>755</v>
      </c>
      <c r="L1197" s="73" t="s">
        <v>760</v>
      </c>
      <c r="M1197" s="51">
        <v>40</v>
      </c>
      <c r="N1197" s="187" t="s">
        <v>752</v>
      </c>
      <c r="O1197" s="209" t="s">
        <v>955</v>
      </c>
      <c r="P1197" s="170" t="s">
        <v>75</v>
      </c>
      <c r="Q1197" s="170" t="s">
        <v>76</v>
      </c>
      <c r="R1197" s="170" t="s">
        <v>77</v>
      </c>
      <c r="S1197" s="177" t="s">
        <v>109</v>
      </c>
      <c r="T1197" s="246">
        <f>+V1197+Y1197</f>
        <v>294516.53000000003</v>
      </c>
      <c r="U1197" s="246" t="s">
        <v>98</v>
      </c>
      <c r="V1197" s="358">
        <v>250339.04</v>
      </c>
      <c r="W1197" s="187" t="s">
        <v>98</v>
      </c>
      <c r="X1197" s="187" t="s">
        <v>98</v>
      </c>
      <c r="Y1197" s="358">
        <v>44177.49</v>
      </c>
      <c r="Z1197" s="187" t="s">
        <v>98</v>
      </c>
      <c r="AA1197" s="187" t="s">
        <v>98</v>
      </c>
      <c r="AB1197" s="358">
        <v>61698.28</v>
      </c>
      <c r="AC1197" s="187" t="s">
        <v>149</v>
      </c>
      <c r="AD1197" s="187" t="s">
        <v>98</v>
      </c>
      <c r="AE1197" s="193">
        <f>+V1197+Y1197</f>
        <v>294516.53000000003</v>
      </c>
      <c r="AF1197" s="177" t="s">
        <v>98</v>
      </c>
      <c r="AG1197" s="187" t="s">
        <v>33</v>
      </c>
      <c r="AH1197" s="209" t="s">
        <v>264</v>
      </c>
      <c r="AI1197" s="209" t="s">
        <v>170</v>
      </c>
      <c r="AJ1197" s="177"/>
    </row>
    <row r="1198" spans="2:36" ht="68.5" customHeight="1" x14ac:dyDescent="0.3">
      <c r="B1198" s="229"/>
      <c r="C1198" s="307"/>
      <c r="D1198" s="106"/>
      <c r="E1198" s="176"/>
      <c r="F1198" s="173"/>
      <c r="G1198" s="256"/>
      <c r="H1198" s="171"/>
      <c r="I1198" s="177"/>
      <c r="J1198" s="12" t="s">
        <v>111</v>
      </c>
      <c r="K1198" s="68" t="s">
        <v>757</v>
      </c>
      <c r="L1198" s="8" t="s">
        <v>85</v>
      </c>
      <c r="M1198" s="51">
        <v>10</v>
      </c>
      <c r="N1198" s="187"/>
      <c r="O1198" s="210"/>
      <c r="P1198" s="171"/>
      <c r="Q1198" s="171"/>
      <c r="R1198" s="171"/>
      <c r="S1198" s="177"/>
      <c r="T1198" s="177"/>
      <c r="U1198" s="246"/>
      <c r="V1198" s="479"/>
      <c r="W1198" s="187"/>
      <c r="X1198" s="187"/>
      <c r="Y1198" s="479"/>
      <c r="Z1198" s="187"/>
      <c r="AA1198" s="187"/>
      <c r="AB1198" s="479"/>
      <c r="AC1198" s="187"/>
      <c r="AD1198" s="187"/>
      <c r="AE1198" s="187"/>
      <c r="AF1198" s="177"/>
      <c r="AG1198" s="187"/>
      <c r="AH1198" s="210"/>
      <c r="AI1198" s="210"/>
      <c r="AJ1198" s="177"/>
    </row>
    <row r="1199" spans="2:36" ht="68.5" customHeight="1" x14ac:dyDescent="0.3">
      <c r="B1199" s="179"/>
      <c r="C1199" s="215"/>
      <c r="D1199" s="95"/>
      <c r="E1199" s="176"/>
      <c r="F1199" s="173"/>
      <c r="G1199" s="256"/>
      <c r="H1199" s="172"/>
      <c r="I1199" s="177"/>
      <c r="J1199" s="12" t="s">
        <v>127</v>
      </c>
      <c r="K1199" s="68" t="s">
        <v>678</v>
      </c>
      <c r="L1199" s="8" t="s">
        <v>85</v>
      </c>
      <c r="M1199" s="8">
        <v>424</v>
      </c>
      <c r="N1199" s="187"/>
      <c r="O1199" s="211"/>
      <c r="P1199" s="172"/>
      <c r="Q1199" s="172"/>
      <c r="R1199" s="172"/>
      <c r="S1199" s="177"/>
      <c r="T1199" s="177"/>
      <c r="U1199" s="246"/>
      <c r="V1199" s="359"/>
      <c r="W1199" s="187"/>
      <c r="X1199" s="187"/>
      <c r="Y1199" s="359"/>
      <c r="Z1199" s="187"/>
      <c r="AA1199" s="187"/>
      <c r="AB1199" s="359"/>
      <c r="AC1199" s="187"/>
      <c r="AD1199" s="187"/>
      <c r="AE1199" s="187"/>
      <c r="AF1199" s="177"/>
      <c r="AG1199" s="187"/>
      <c r="AH1199" s="211"/>
      <c r="AI1199" s="211"/>
      <c r="AJ1199" s="177"/>
    </row>
    <row r="1200" spans="2:36" ht="68.5" customHeight="1" x14ac:dyDescent="0.3">
      <c r="B1200" s="170" t="s">
        <v>1047</v>
      </c>
      <c r="C1200" s="217" t="s">
        <v>834</v>
      </c>
      <c r="D1200" s="217" t="s">
        <v>66</v>
      </c>
      <c r="E1200" s="283" t="s">
        <v>67</v>
      </c>
      <c r="F1200" s="283" t="s">
        <v>132</v>
      </c>
      <c r="G1200" s="312" t="s">
        <v>749</v>
      </c>
      <c r="H1200" s="217" t="s">
        <v>70</v>
      </c>
      <c r="I1200" s="245" t="s">
        <v>98</v>
      </c>
      <c r="J1200" s="21" t="s">
        <v>113</v>
      </c>
      <c r="K1200" s="29" t="s">
        <v>114</v>
      </c>
      <c r="L1200" s="29" t="s">
        <v>115</v>
      </c>
      <c r="M1200" s="29">
        <v>3</v>
      </c>
      <c r="N1200" s="222" t="s">
        <v>752</v>
      </c>
      <c r="O1200" s="217" t="s">
        <v>843</v>
      </c>
      <c r="P1200" s="217" t="s">
        <v>75</v>
      </c>
      <c r="Q1200" s="217" t="s">
        <v>76</v>
      </c>
      <c r="R1200" s="217" t="s">
        <v>77</v>
      </c>
      <c r="S1200" s="245" t="s">
        <v>109</v>
      </c>
      <c r="T1200" s="318">
        <f>+V1200+Y1200</f>
        <v>227910</v>
      </c>
      <c r="U1200" s="319">
        <f>+T1200/M1201</f>
        <v>227910</v>
      </c>
      <c r="V1200" s="321">
        <v>193723.5</v>
      </c>
      <c r="W1200" s="216" t="s">
        <v>98</v>
      </c>
      <c r="X1200" s="216" t="s">
        <v>98</v>
      </c>
      <c r="Y1200" s="321">
        <v>34186.5</v>
      </c>
      <c r="Z1200" s="216" t="s">
        <v>98</v>
      </c>
      <c r="AA1200" s="216" t="s">
        <v>98</v>
      </c>
      <c r="AB1200" s="321">
        <v>19818.259999999998</v>
      </c>
      <c r="AC1200" s="216" t="s">
        <v>80</v>
      </c>
      <c r="AD1200" s="216" t="s">
        <v>98</v>
      </c>
      <c r="AE1200" s="221">
        <f>+V1200+Y1200</f>
        <v>227910</v>
      </c>
      <c r="AF1200" s="245" t="s">
        <v>98</v>
      </c>
      <c r="AG1200" s="216" t="s">
        <v>33</v>
      </c>
      <c r="AH1200" s="239" t="s">
        <v>161</v>
      </c>
      <c r="AI1200" s="239" t="s">
        <v>162</v>
      </c>
      <c r="AJ1200" s="245"/>
    </row>
    <row r="1201" spans="2:36" ht="71.5" customHeight="1" x14ac:dyDescent="0.3">
      <c r="B1201" s="171"/>
      <c r="C1201" s="218"/>
      <c r="D1201" s="218"/>
      <c r="E1201" s="283"/>
      <c r="F1201" s="283"/>
      <c r="G1201" s="312"/>
      <c r="H1201" s="218"/>
      <c r="I1201" s="245"/>
      <c r="J1201" s="21" t="s">
        <v>116</v>
      </c>
      <c r="K1201" s="29" t="s">
        <v>117</v>
      </c>
      <c r="L1201" s="29" t="s">
        <v>85</v>
      </c>
      <c r="M1201" s="29">
        <v>1</v>
      </c>
      <c r="N1201" s="222"/>
      <c r="O1201" s="218"/>
      <c r="P1201" s="218"/>
      <c r="Q1201" s="218"/>
      <c r="R1201" s="218"/>
      <c r="S1201" s="245"/>
      <c r="T1201" s="245"/>
      <c r="U1201" s="320"/>
      <c r="V1201" s="321"/>
      <c r="W1201" s="216"/>
      <c r="X1201" s="216"/>
      <c r="Y1201" s="321"/>
      <c r="Z1201" s="216"/>
      <c r="AA1201" s="216"/>
      <c r="AB1201" s="321"/>
      <c r="AC1201" s="216"/>
      <c r="AD1201" s="216"/>
      <c r="AE1201" s="216"/>
      <c r="AF1201" s="245"/>
      <c r="AG1201" s="216"/>
      <c r="AH1201" s="243"/>
      <c r="AI1201" s="243"/>
      <c r="AJ1201" s="245"/>
    </row>
    <row r="1202" spans="2:36" ht="68.5" customHeight="1" x14ac:dyDescent="0.3">
      <c r="B1202" s="171"/>
      <c r="C1202" s="218"/>
      <c r="D1202" s="218"/>
      <c r="E1202" s="283"/>
      <c r="F1202" s="283"/>
      <c r="G1202" s="312"/>
      <c r="H1202" s="218"/>
      <c r="I1202" s="245"/>
      <c r="J1202" s="21" t="s">
        <v>216</v>
      </c>
      <c r="K1202" s="29" t="s">
        <v>118</v>
      </c>
      <c r="L1202" s="29" t="s">
        <v>119</v>
      </c>
      <c r="M1202" s="29">
        <v>1</v>
      </c>
      <c r="N1202" s="222"/>
      <c r="O1202" s="218"/>
      <c r="P1202" s="218"/>
      <c r="Q1202" s="218"/>
      <c r="R1202" s="218"/>
      <c r="S1202" s="245"/>
      <c r="T1202" s="245"/>
      <c r="U1202" s="320"/>
      <c r="V1202" s="321"/>
      <c r="W1202" s="216"/>
      <c r="X1202" s="216"/>
      <c r="Y1202" s="321"/>
      <c r="Z1202" s="216"/>
      <c r="AA1202" s="216"/>
      <c r="AB1202" s="321"/>
      <c r="AC1202" s="216"/>
      <c r="AD1202" s="216"/>
      <c r="AE1202" s="216"/>
      <c r="AF1202" s="245"/>
      <c r="AG1202" s="216"/>
      <c r="AH1202" s="243"/>
      <c r="AI1202" s="243"/>
      <c r="AJ1202" s="245"/>
    </row>
    <row r="1203" spans="2:36" ht="68.5" customHeight="1" x14ac:dyDescent="0.3">
      <c r="B1203" s="172"/>
      <c r="C1203" s="219"/>
      <c r="D1203" s="219"/>
      <c r="E1203" s="283"/>
      <c r="F1203" s="283"/>
      <c r="G1203" s="312"/>
      <c r="H1203" s="219"/>
      <c r="I1203" s="245"/>
      <c r="J1203" s="21" t="s">
        <v>120</v>
      </c>
      <c r="K1203" s="29" t="s">
        <v>121</v>
      </c>
      <c r="L1203" s="29" t="s">
        <v>119</v>
      </c>
      <c r="M1203" s="29">
        <v>1</v>
      </c>
      <c r="N1203" s="222"/>
      <c r="O1203" s="219"/>
      <c r="P1203" s="219"/>
      <c r="Q1203" s="219"/>
      <c r="R1203" s="219"/>
      <c r="S1203" s="245"/>
      <c r="T1203" s="245"/>
      <c r="U1203" s="320"/>
      <c r="V1203" s="321"/>
      <c r="W1203" s="216"/>
      <c r="X1203" s="216"/>
      <c r="Y1203" s="321"/>
      <c r="Z1203" s="216"/>
      <c r="AA1203" s="216"/>
      <c r="AB1203" s="321"/>
      <c r="AC1203" s="216"/>
      <c r="AD1203" s="216"/>
      <c r="AE1203" s="216"/>
      <c r="AF1203" s="245"/>
      <c r="AG1203" s="216"/>
      <c r="AH1203" s="244"/>
      <c r="AI1203" s="244"/>
      <c r="AJ1203" s="245"/>
    </row>
    <row r="1204" spans="2:36" ht="129" customHeight="1" x14ac:dyDescent="0.3">
      <c r="B1204" s="170" t="s">
        <v>839</v>
      </c>
      <c r="C1204" s="170" t="s">
        <v>835</v>
      </c>
      <c r="D1204" s="170" t="s">
        <v>66</v>
      </c>
      <c r="E1204" s="175" t="s">
        <v>67</v>
      </c>
      <c r="F1204" s="173" t="s">
        <v>134</v>
      </c>
      <c r="G1204" s="256" t="s">
        <v>804</v>
      </c>
      <c r="H1204" s="170" t="s">
        <v>70</v>
      </c>
      <c r="I1204" s="177" t="s">
        <v>98</v>
      </c>
      <c r="J1204" s="12" t="s">
        <v>754</v>
      </c>
      <c r="K1204" s="68" t="s">
        <v>755</v>
      </c>
      <c r="L1204" s="73" t="s">
        <v>760</v>
      </c>
      <c r="M1204" s="51">
        <v>40</v>
      </c>
      <c r="N1204" s="187" t="s">
        <v>752</v>
      </c>
      <c r="O1204" s="170" t="s">
        <v>844</v>
      </c>
      <c r="P1204" s="170" t="s">
        <v>75</v>
      </c>
      <c r="Q1204" s="170" t="s">
        <v>76</v>
      </c>
      <c r="R1204" s="170" t="s">
        <v>77</v>
      </c>
      <c r="S1204" s="177" t="s">
        <v>109</v>
      </c>
      <c r="T1204" s="246">
        <f>+V1204+Y1204</f>
        <v>134884.21000000002</v>
      </c>
      <c r="U1204" s="246">
        <f>+T1204/2</f>
        <v>67442.10500000001</v>
      </c>
      <c r="V1204" s="188">
        <v>114651.57</v>
      </c>
      <c r="W1204" s="187" t="s">
        <v>98</v>
      </c>
      <c r="X1204" s="187" t="s">
        <v>98</v>
      </c>
      <c r="Y1204" s="188">
        <v>20232.64</v>
      </c>
      <c r="Z1204" s="187" t="s">
        <v>98</v>
      </c>
      <c r="AA1204" s="187" t="s">
        <v>98</v>
      </c>
      <c r="AB1204" s="467">
        <v>11729.06</v>
      </c>
      <c r="AC1204" s="187" t="s">
        <v>149</v>
      </c>
      <c r="AD1204" s="187" t="s">
        <v>98</v>
      </c>
      <c r="AE1204" s="193">
        <f>+V1204+Y1204</f>
        <v>134884.21000000002</v>
      </c>
      <c r="AF1204" s="177" t="s">
        <v>98</v>
      </c>
      <c r="AG1204" s="187" t="s">
        <v>33</v>
      </c>
      <c r="AH1204" s="358" t="s">
        <v>161</v>
      </c>
      <c r="AI1204" s="358" t="s">
        <v>162</v>
      </c>
      <c r="AJ1204" s="177"/>
    </row>
    <row r="1205" spans="2:36" ht="68.5" customHeight="1" x14ac:dyDescent="0.3">
      <c r="B1205" s="171"/>
      <c r="C1205" s="171"/>
      <c r="D1205" s="171"/>
      <c r="E1205" s="175"/>
      <c r="F1205" s="173"/>
      <c r="G1205" s="256"/>
      <c r="H1205" s="171"/>
      <c r="I1205" s="177"/>
      <c r="J1205" s="12" t="s">
        <v>111</v>
      </c>
      <c r="K1205" s="68" t="s">
        <v>757</v>
      </c>
      <c r="L1205" s="8" t="s">
        <v>85</v>
      </c>
      <c r="M1205" s="51">
        <v>1</v>
      </c>
      <c r="N1205" s="187"/>
      <c r="O1205" s="171"/>
      <c r="P1205" s="171"/>
      <c r="Q1205" s="171"/>
      <c r="R1205" s="171"/>
      <c r="S1205" s="177"/>
      <c r="T1205" s="177"/>
      <c r="U1205" s="246"/>
      <c r="V1205" s="188"/>
      <c r="W1205" s="187"/>
      <c r="X1205" s="187"/>
      <c r="Y1205" s="188"/>
      <c r="Z1205" s="187"/>
      <c r="AA1205" s="187"/>
      <c r="AB1205" s="467"/>
      <c r="AC1205" s="187"/>
      <c r="AD1205" s="187"/>
      <c r="AE1205" s="187"/>
      <c r="AF1205" s="177"/>
      <c r="AG1205" s="187"/>
      <c r="AH1205" s="479"/>
      <c r="AI1205" s="479"/>
      <c r="AJ1205" s="177"/>
    </row>
    <row r="1206" spans="2:36" ht="68.5" customHeight="1" x14ac:dyDescent="0.3">
      <c r="B1206" s="172"/>
      <c r="C1206" s="172"/>
      <c r="D1206" s="172"/>
      <c r="E1206" s="194"/>
      <c r="F1206" s="173"/>
      <c r="G1206" s="256"/>
      <c r="H1206" s="172"/>
      <c r="I1206" s="177"/>
      <c r="J1206" s="12" t="s">
        <v>127</v>
      </c>
      <c r="K1206" s="68" t="s">
        <v>678</v>
      </c>
      <c r="L1206" s="8" t="s">
        <v>85</v>
      </c>
      <c r="M1206" s="8">
        <v>83</v>
      </c>
      <c r="N1206" s="187"/>
      <c r="O1206" s="172"/>
      <c r="P1206" s="172"/>
      <c r="Q1206" s="172"/>
      <c r="R1206" s="172"/>
      <c r="S1206" s="177"/>
      <c r="T1206" s="177"/>
      <c r="U1206" s="246"/>
      <c r="V1206" s="189"/>
      <c r="W1206" s="187"/>
      <c r="X1206" s="187"/>
      <c r="Y1206" s="189"/>
      <c r="Z1206" s="187"/>
      <c r="AA1206" s="187"/>
      <c r="AB1206" s="277"/>
      <c r="AC1206" s="187"/>
      <c r="AD1206" s="187"/>
      <c r="AE1206" s="187"/>
      <c r="AF1206" s="177"/>
      <c r="AG1206" s="187"/>
      <c r="AH1206" s="359"/>
      <c r="AI1206" s="359"/>
      <c r="AJ1206" s="177"/>
    </row>
    <row r="1207" spans="2:36" ht="133" customHeight="1" x14ac:dyDescent="0.3">
      <c r="B1207" s="170" t="s">
        <v>838</v>
      </c>
      <c r="C1207" s="170" t="s">
        <v>835</v>
      </c>
      <c r="D1207" s="170" t="s">
        <v>66</v>
      </c>
      <c r="E1207" s="174" t="s">
        <v>67</v>
      </c>
      <c r="F1207" s="173" t="s">
        <v>134</v>
      </c>
      <c r="G1207" s="256" t="s">
        <v>804</v>
      </c>
      <c r="H1207" s="170" t="s">
        <v>70</v>
      </c>
      <c r="I1207" s="177" t="s">
        <v>98</v>
      </c>
      <c r="J1207" s="12" t="s">
        <v>754</v>
      </c>
      <c r="K1207" s="68" t="s">
        <v>755</v>
      </c>
      <c r="L1207" s="73" t="s">
        <v>760</v>
      </c>
      <c r="M1207" s="51">
        <v>40</v>
      </c>
      <c r="N1207" s="187" t="s">
        <v>752</v>
      </c>
      <c r="O1207" s="170" t="s">
        <v>844</v>
      </c>
      <c r="P1207" s="170" t="s">
        <v>75</v>
      </c>
      <c r="Q1207" s="170" t="s">
        <v>76</v>
      </c>
      <c r="R1207" s="170" t="s">
        <v>77</v>
      </c>
      <c r="S1207" s="177" t="s">
        <v>109</v>
      </c>
      <c r="T1207" s="246">
        <f>+V1207+Y1207</f>
        <v>213451.18</v>
      </c>
      <c r="U1207" s="246" t="s">
        <v>98</v>
      </c>
      <c r="V1207" s="190">
        <v>181433.52</v>
      </c>
      <c r="W1207" s="187" t="s">
        <v>98</v>
      </c>
      <c r="X1207" s="187" t="s">
        <v>98</v>
      </c>
      <c r="Y1207" s="190">
        <v>32017.66</v>
      </c>
      <c r="Z1207" s="187" t="s">
        <v>98</v>
      </c>
      <c r="AA1207" s="187" t="s">
        <v>98</v>
      </c>
      <c r="AB1207" s="190">
        <v>18561.91</v>
      </c>
      <c r="AC1207" s="187" t="s">
        <v>149</v>
      </c>
      <c r="AD1207" s="187" t="s">
        <v>98</v>
      </c>
      <c r="AE1207" s="193">
        <f>+V1207+Y1207</f>
        <v>213451.18</v>
      </c>
      <c r="AF1207" s="177" t="s">
        <v>98</v>
      </c>
      <c r="AG1207" s="187" t="s">
        <v>33</v>
      </c>
      <c r="AH1207" s="213" t="s">
        <v>164</v>
      </c>
      <c r="AI1207" s="213" t="s">
        <v>165</v>
      </c>
      <c r="AJ1207" s="177"/>
    </row>
    <row r="1208" spans="2:36" ht="68.5" customHeight="1" x14ac:dyDescent="0.3">
      <c r="B1208" s="171"/>
      <c r="C1208" s="171"/>
      <c r="D1208" s="171"/>
      <c r="E1208" s="175"/>
      <c r="F1208" s="173"/>
      <c r="G1208" s="256"/>
      <c r="H1208" s="171"/>
      <c r="I1208" s="177"/>
      <c r="J1208" s="12" t="s">
        <v>111</v>
      </c>
      <c r="K1208" s="68" t="s">
        <v>757</v>
      </c>
      <c r="L1208" s="8" t="s">
        <v>85</v>
      </c>
      <c r="M1208" s="51">
        <v>1</v>
      </c>
      <c r="N1208" s="187"/>
      <c r="O1208" s="171"/>
      <c r="P1208" s="171"/>
      <c r="Q1208" s="171"/>
      <c r="R1208" s="171"/>
      <c r="S1208" s="177"/>
      <c r="T1208" s="177"/>
      <c r="U1208" s="246"/>
      <c r="V1208" s="190"/>
      <c r="W1208" s="187"/>
      <c r="X1208" s="187"/>
      <c r="Y1208" s="190"/>
      <c r="Z1208" s="187"/>
      <c r="AA1208" s="187"/>
      <c r="AB1208" s="190"/>
      <c r="AC1208" s="187"/>
      <c r="AD1208" s="187"/>
      <c r="AE1208" s="187"/>
      <c r="AF1208" s="177"/>
      <c r="AG1208" s="187"/>
      <c r="AH1208" s="223"/>
      <c r="AI1208" s="223"/>
      <c r="AJ1208" s="177"/>
    </row>
    <row r="1209" spans="2:36" ht="68.5" customHeight="1" x14ac:dyDescent="0.3">
      <c r="B1209" s="171"/>
      <c r="C1209" s="171"/>
      <c r="D1209" s="171"/>
      <c r="E1209" s="175"/>
      <c r="F1209" s="173"/>
      <c r="G1209" s="256"/>
      <c r="H1209" s="172"/>
      <c r="I1209" s="177"/>
      <c r="J1209" s="12" t="s">
        <v>127</v>
      </c>
      <c r="K1209" s="68" t="s">
        <v>678</v>
      </c>
      <c r="L1209" s="8" t="s">
        <v>85</v>
      </c>
      <c r="M1209" s="8">
        <v>101</v>
      </c>
      <c r="N1209" s="187"/>
      <c r="O1209" s="172"/>
      <c r="P1209" s="172"/>
      <c r="Q1209" s="172"/>
      <c r="R1209" s="172"/>
      <c r="S1209" s="177"/>
      <c r="T1209" s="177"/>
      <c r="U1209" s="246"/>
      <c r="V1209" s="190"/>
      <c r="W1209" s="187"/>
      <c r="X1209" s="187"/>
      <c r="Y1209" s="190"/>
      <c r="Z1209" s="187"/>
      <c r="AA1209" s="187"/>
      <c r="AB1209" s="190"/>
      <c r="AC1209" s="187"/>
      <c r="AD1209" s="187"/>
      <c r="AE1209" s="187"/>
      <c r="AF1209" s="177"/>
      <c r="AG1209" s="187"/>
      <c r="AH1209" s="186"/>
      <c r="AI1209" s="186"/>
      <c r="AJ1209" s="177"/>
    </row>
    <row r="1210" spans="2:36" ht="122.15" customHeight="1" x14ac:dyDescent="0.3">
      <c r="B1210" s="170" t="s">
        <v>840</v>
      </c>
      <c r="C1210" s="170" t="s">
        <v>836</v>
      </c>
      <c r="D1210" s="170" t="s">
        <v>66</v>
      </c>
      <c r="E1210" s="174" t="s">
        <v>67</v>
      </c>
      <c r="F1210" s="173" t="s">
        <v>134</v>
      </c>
      <c r="G1210" s="256" t="s">
        <v>804</v>
      </c>
      <c r="H1210" s="170" t="s">
        <v>70</v>
      </c>
      <c r="I1210" s="177" t="s">
        <v>98</v>
      </c>
      <c r="J1210" s="12" t="s">
        <v>754</v>
      </c>
      <c r="K1210" s="68" t="s">
        <v>755</v>
      </c>
      <c r="L1210" s="73" t="s">
        <v>760</v>
      </c>
      <c r="M1210" s="51">
        <v>40</v>
      </c>
      <c r="N1210" s="187" t="s">
        <v>752</v>
      </c>
      <c r="O1210" s="170" t="s">
        <v>844</v>
      </c>
      <c r="P1210" s="170" t="s">
        <v>75</v>
      </c>
      <c r="Q1210" s="170" t="s">
        <v>76</v>
      </c>
      <c r="R1210" s="170" t="s">
        <v>77</v>
      </c>
      <c r="S1210" s="177" t="s">
        <v>109</v>
      </c>
      <c r="T1210" s="246">
        <f>+V1210+Y1210</f>
        <v>149800</v>
      </c>
      <c r="U1210" s="246">
        <f>+T1210/M1211</f>
        <v>149800</v>
      </c>
      <c r="V1210" s="190">
        <v>127330</v>
      </c>
      <c r="W1210" s="187" t="s">
        <v>98</v>
      </c>
      <c r="X1210" s="187" t="s">
        <v>98</v>
      </c>
      <c r="Y1210" s="274">
        <v>22470</v>
      </c>
      <c r="Z1210" s="187" t="s">
        <v>98</v>
      </c>
      <c r="AA1210" s="187" t="s">
        <v>98</v>
      </c>
      <c r="AB1210" s="274">
        <v>13026.09</v>
      </c>
      <c r="AC1210" s="187" t="s">
        <v>149</v>
      </c>
      <c r="AD1210" s="187" t="s">
        <v>98</v>
      </c>
      <c r="AE1210" s="193">
        <f>+V1210+Y1210</f>
        <v>149800</v>
      </c>
      <c r="AF1210" s="177" t="s">
        <v>98</v>
      </c>
      <c r="AG1210" s="187" t="s">
        <v>33</v>
      </c>
      <c r="AH1210" s="213" t="s">
        <v>164</v>
      </c>
      <c r="AI1210" s="213" t="s">
        <v>165</v>
      </c>
      <c r="AJ1210" s="177"/>
    </row>
    <row r="1211" spans="2:36" ht="68.5" customHeight="1" x14ac:dyDescent="0.3">
      <c r="B1211" s="171"/>
      <c r="C1211" s="171"/>
      <c r="D1211" s="171"/>
      <c r="E1211" s="175"/>
      <c r="F1211" s="173"/>
      <c r="G1211" s="256"/>
      <c r="H1211" s="171"/>
      <c r="I1211" s="177"/>
      <c r="J1211" s="12" t="s">
        <v>111</v>
      </c>
      <c r="K1211" s="68" t="s">
        <v>757</v>
      </c>
      <c r="L1211" s="8" t="s">
        <v>85</v>
      </c>
      <c r="M1211" s="51">
        <v>1</v>
      </c>
      <c r="N1211" s="187"/>
      <c r="O1211" s="171"/>
      <c r="P1211" s="171"/>
      <c r="Q1211" s="171"/>
      <c r="R1211" s="171"/>
      <c r="S1211" s="177"/>
      <c r="T1211" s="177"/>
      <c r="U1211" s="246"/>
      <c r="V1211" s="188"/>
      <c r="W1211" s="187"/>
      <c r="X1211" s="187"/>
      <c r="Y1211" s="188"/>
      <c r="Z1211" s="187"/>
      <c r="AA1211" s="187"/>
      <c r="AB1211" s="188"/>
      <c r="AC1211" s="187"/>
      <c r="AD1211" s="187"/>
      <c r="AE1211" s="187"/>
      <c r="AF1211" s="177"/>
      <c r="AG1211" s="187"/>
      <c r="AH1211" s="223"/>
      <c r="AI1211" s="223"/>
      <c r="AJ1211" s="177"/>
    </row>
    <row r="1212" spans="2:36" ht="68.5" customHeight="1" x14ac:dyDescent="0.3">
      <c r="B1212" s="172"/>
      <c r="C1212" s="172"/>
      <c r="D1212" s="172"/>
      <c r="E1212" s="194"/>
      <c r="F1212" s="173"/>
      <c r="G1212" s="256"/>
      <c r="H1212" s="172"/>
      <c r="I1212" s="177"/>
      <c r="J1212" s="12" t="s">
        <v>127</v>
      </c>
      <c r="K1212" s="68" t="s">
        <v>678</v>
      </c>
      <c r="L1212" s="8" t="s">
        <v>85</v>
      </c>
      <c r="M1212" s="8">
        <v>59</v>
      </c>
      <c r="N1212" s="187"/>
      <c r="O1212" s="172"/>
      <c r="P1212" s="172"/>
      <c r="Q1212" s="172"/>
      <c r="R1212" s="172"/>
      <c r="S1212" s="177"/>
      <c r="T1212" s="177"/>
      <c r="U1212" s="246"/>
      <c r="V1212" s="189"/>
      <c r="W1212" s="187"/>
      <c r="X1212" s="187"/>
      <c r="Y1212" s="189"/>
      <c r="Z1212" s="187"/>
      <c r="AA1212" s="187"/>
      <c r="AB1212" s="189"/>
      <c r="AC1212" s="187"/>
      <c r="AD1212" s="187"/>
      <c r="AE1212" s="187"/>
      <c r="AF1212" s="177"/>
      <c r="AG1212" s="187"/>
      <c r="AH1212" s="186"/>
      <c r="AI1212" s="186"/>
      <c r="AJ1212" s="177"/>
    </row>
    <row r="1213" spans="2:36" ht="138" customHeight="1" x14ac:dyDescent="0.3">
      <c r="B1213" s="170" t="s">
        <v>841</v>
      </c>
      <c r="C1213" s="170" t="s">
        <v>835</v>
      </c>
      <c r="D1213" s="170" t="s">
        <v>66</v>
      </c>
      <c r="E1213" s="174" t="s">
        <v>67</v>
      </c>
      <c r="F1213" s="173" t="s">
        <v>134</v>
      </c>
      <c r="G1213" s="256" t="s">
        <v>804</v>
      </c>
      <c r="H1213" s="170" t="s">
        <v>70</v>
      </c>
      <c r="I1213" s="177" t="s">
        <v>98</v>
      </c>
      <c r="J1213" s="12" t="s">
        <v>754</v>
      </c>
      <c r="K1213" s="68" t="s">
        <v>755</v>
      </c>
      <c r="L1213" s="73" t="s">
        <v>760</v>
      </c>
      <c r="M1213" s="51">
        <v>40</v>
      </c>
      <c r="N1213" s="187" t="s">
        <v>752</v>
      </c>
      <c r="O1213" s="170" t="s">
        <v>844</v>
      </c>
      <c r="P1213" s="170" t="s">
        <v>75</v>
      </c>
      <c r="Q1213" s="170" t="s">
        <v>76</v>
      </c>
      <c r="R1213" s="170" t="s">
        <v>77</v>
      </c>
      <c r="S1213" s="177" t="s">
        <v>109</v>
      </c>
      <c r="T1213" s="246">
        <f>+V1213+Y1213</f>
        <v>134884.21000000002</v>
      </c>
      <c r="U1213" s="246">
        <f>+T1213/2</f>
        <v>67442.10500000001</v>
      </c>
      <c r="V1213" s="188">
        <v>114651.57</v>
      </c>
      <c r="W1213" s="187" t="s">
        <v>98</v>
      </c>
      <c r="X1213" s="187" t="s">
        <v>98</v>
      </c>
      <c r="Y1213" s="274">
        <v>20232.64</v>
      </c>
      <c r="Z1213" s="187" t="s">
        <v>98</v>
      </c>
      <c r="AA1213" s="187" t="s">
        <v>98</v>
      </c>
      <c r="AB1213" s="274">
        <v>11729.06</v>
      </c>
      <c r="AC1213" s="187" t="s">
        <v>149</v>
      </c>
      <c r="AD1213" s="187" t="s">
        <v>98</v>
      </c>
      <c r="AE1213" s="193">
        <f>+V1213+Y1213</f>
        <v>134884.21000000002</v>
      </c>
      <c r="AF1213" s="177" t="s">
        <v>98</v>
      </c>
      <c r="AG1213" s="187" t="s">
        <v>33</v>
      </c>
      <c r="AH1213" s="213" t="s">
        <v>264</v>
      </c>
      <c r="AI1213" s="213" t="s">
        <v>170</v>
      </c>
      <c r="AJ1213" s="177"/>
    </row>
    <row r="1214" spans="2:36" ht="68.5" customHeight="1" x14ac:dyDescent="0.3">
      <c r="B1214" s="171"/>
      <c r="C1214" s="171"/>
      <c r="D1214" s="171"/>
      <c r="E1214" s="175"/>
      <c r="F1214" s="173"/>
      <c r="G1214" s="256"/>
      <c r="H1214" s="171"/>
      <c r="I1214" s="177"/>
      <c r="J1214" s="12" t="s">
        <v>111</v>
      </c>
      <c r="K1214" s="68" t="s">
        <v>757</v>
      </c>
      <c r="L1214" s="8" t="s">
        <v>85</v>
      </c>
      <c r="M1214" s="51">
        <v>1</v>
      </c>
      <c r="N1214" s="187"/>
      <c r="O1214" s="171"/>
      <c r="P1214" s="171"/>
      <c r="Q1214" s="171"/>
      <c r="R1214" s="171"/>
      <c r="S1214" s="177"/>
      <c r="T1214" s="177"/>
      <c r="U1214" s="246"/>
      <c r="V1214" s="188"/>
      <c r="W1214" s="187"/>
      <c r="X1214" s="187"/>
      <c r="Y1214" s="188"/>
      <c r="Z1214" s="187"/>
      <c r="AA1214" s="187"/>
      <c r="AB1214" s="188"/>
      <c r="AC1214" s="187"/>
      <c r="AD1214" s="187"/>
      <c r="AE1214" s="187"/>
      <c r="AF1214" s="177"/>
      <c r="AG1214" s="187"/>
      <c r="AH1214" s="223"/>
      <c r="AI1214" s="223"/>
      <c r="AJ1214" s="177"/>
    </row>
    <row r="1215" spans="2:36" ht="68.5" customHeight="1" x14ac:dyDescent="0.3">
      <c r="B1215" s="172"/>
      <c r="C1215" s="172"/>
      <c r="D1215" s="172"/>
      <c r="E1215" s="194"/>
      <c r="F1215" s="173"/>
      <c r="G1215" s="256"/>
      <c r="H1215" s="172"/>
      <c r="I1215" s="177"/>
      <c r="J1215" s="12" t="s">
        <v>127</v>
      </c>
      <c r="K1215" s="68" t="s">
        <v>678</v>
      </c>
      <c r="L1215" s="8" t="s">
        <v>85</v>
      </c>
      <c r="M1215" s="8">
        <v>68</v>
      </c>
      <c r="N1215" s="187"/>
      <c r="O1215" s="172"/>
      <c r="P1215" s="172"/>
      <c r="Q1215" s="172"/>
      <c r="R1215" s="172"/>
      <c r="S1215" s="177"/>
      <c r="T1215" s="177"/>
      <c r="U1215" s="246"/>
      <c r="V1215" s="189"/>
      <c r="W1215" s="187"/>
      <c r="X1215" s="187"/>
      <c r="Y1215" s="189"/>
      <c r="Z1215" s="187"/>
      <c r="AA1215" s="187"/>
      <c r="AB1215" s="189"/>
      <c r="AC1215" s="187"/>
      <c r="AD1215" s="187"/>
      <c r="AE1215" s="187"/>
      <c r="AF1215" s="177"/>
      <c r="AG1215" s="187"/>
      <c r="AH1215" s="186"/>
      <c r="AI1215" s="186"/>
      <c r="AJ1215" s="177"/>
    </row>
    <row r="1216" spans="2:36" ht="125.15" customHeight="1" x14ac:dyDescent="0.3">
      <c r="B1216" s="170" t="s">
        <v>842</v>
      </c>
      <c r="C1216" s="170" t="s">
        <v>837</v>
      </c>
      <c r="D1216" s="170" t="s">
        <v>66</v>
      </c>
      <c r="E1216" s="174" t="s">
        <v>67</v>
      </c>
      <c r="F1216" s="173" t="s">
        <v>134</v>
      </c>
      <c r="G1216" s="256" t="s">
        <v>804</v>
      </c>
      <c r="H1216" s="170" t="s">
        <v>70</v>
      </c>
      <c r="I1216" s="177" t="s">
        <v>98</v>
      </c>
      <c r="J1216" s="12" t="s">
        <v>754</v>
      </c>
      <c r="K1216" s="68" t="s">
        <v>755</v>
      </c>
      <c r="L1216" s="73" t="s">
        <v>760</v>
      </c>
      <c r="M1216" s="51">
        <v>40</v>
      </c>
      <c r="N1216" s="187" t="s">
        <v>752</v>
      </c>
      <c r="O1216" s="170" t="s">
        <v>844</v>
      </c>
      <c r="P1216" s="170" t="s">
        <v>75</v>
      </c>
      <c r="Q1216" s="170" t="s">
        <v>76</v>
      </c>
      <c r="R1216" s="170" t="s">
        <v>77</v>
      </c>
      <c r="S1216" s="177" t="s">
        <v>109</v>
      </c>
      <c r="T1216" s="246">
        <f>+V1216+Y1216</f>
        <v>149800</v>
      </c>
      <c r="U1216" s="246">
        <f>+T1216/M1217</f>
        <v>149800</v>
      </c>
      <c r="V1216" s="274">
        <v>127330</v>
      </c>
      <c r="W1216" s="187" t="s">
        <v>98</v>
      </c>
      <c r="X1216" s="187" t="s">
        <v>98</v>
      </c>
      <c r="Y1216" s="274">
        <v>22470</v>
      </c>
      <c r="Z1216" s="187" t="s">
        <v>98</v>
      </c>
      <c r="AA1216" s="187" t="s">
        <v>98</v>
      </c>
      <c r="AB1216" s="274">
        <v>13026.09</v>
      </c>
      <c r="AC1216" s="187" t="s">
        <v>149</v>
      </c>
      <c r="AD1216" s="187" t="s">
        <v>98</v>
      </c>
      <c r="AE1216" s="193">
        <f>+V1216+Y1216</f>
        <v>149800</v>
      </c>
      <c r="AF1216" s="177" t="s">
        <v>98</v>
      </c>
      <c r="AG1216" s="187" t="s">
        <v>33</v>
      </c>
      <c r="AH1216" s="187" t="s">
        <v>845</v>
      </c>
      <c r="AI1216" s="187" t="s">
        <v>170</v>
      </c>
      <c r="AJ1216" s="177"/>
    </row>
    <row r="1217" spans="2:36" ht="68.5" customHeight="1" x14ac:dyDescent="0.3">
      <c r="B1217" s="171"/>
      <c r="C1217" s="171"/>
      <c r="D1217" s="171"/>
      <c r="E1217" s="175"/>
      <c r="F1217" s="173"/>
      <c r="G1217" s="256"/>
      <c r="H1217" s="171"/>
      <c r="I1217" s="177"/>
      <c r="J1217" s="12" t="s">
        <v>111</v>
      </c>
      <c r="K1217" s="68" t="s">
        <v>757</v>
      </c>
      <c r="L1217" s="8" t="s">
        <v>85</v>
      </c>
      <c r="M1217" s="51">
        <v>1</v>
      </c>
      <c r="N1217" s="187"/>
      <c r="O1217" s="171"/>
      <c r="P1217" s="171"/>
      <c r="Q1217" s="171"/>
      <c r="R1217" s="171"/>
      <c r="S1217" s="177"/>
      <c r="T1217" s="177"/>
      <c r="U1217" s="246"/>
      <c r="V1217" s="188"/>
      <c r="W1217" s="187"/>
      <c r="X1217" s="187"/>
      <c r="Y1217" s="188"/>
      <c r="Z1217" s="187"/>
      <c r="AA1217" s="187"/>
      <c r="AB1217" s="188"/>
      <c r="AC1217" s="187"/>
      <c r="AD1217" s="187"/>
      <c r="AE1217" s="187"/>
      <c r="AF1217" s="177"/>
      <c r="AG1217" s="187"/>
      <c r="AH1217" s="187"/>
      <c r="AI1217" s="187"/>
      <c r="AJ1217" s="177"/>
    </row>
    <row r="1218" spans="2:36" ht="68.5" customHeight="1" x14ac:dyDescent="0.3">
      <c r="B1218" s="171"/>
      <c r="C1218" s="171"/>
      <c r="D1218" s="171"/>
      <c r="E1218" s="175"/>
      <c r="F1218" s="270"/>
      <c r="G1218" s="448"/>
      <c r="H1218" s="172"/>
      <c r="I1218" s="170"/>
      <c r="J1218" s="30" t="s">
        <v>127</v>
      </c>
      <c r="K1218" s="90" t="s">
        <v>678</v>
      </c>
      <c r="L1218" s="15" t="s">
        <v>85</v>
      </c>
      <c r="M1218" s="15">
        <v>60</v>
      </c>
      <c r="N1218" s="213"/>
      <c r="O1218" s="171"/>
      <c r="P1218" s="171"/>
      <c r="Q1218" s="171"/>
      <c r="R1218" s="171"/>
      <c r="S1218" s="170"/>
      <c r="T1218" s="170"/>
      <c r="U1218" s="250"/>
      <c r="V1218" s="188"/>
      <c r="W1218" s="213"/>
      <c r="X1218" s="213"/>
      <c r="Y1218" s="188"/>
      <c r="Z1218" s="213"/>
      <c r="AA1218" s="213"/>
      <c r="AB1218" s="188"/>
      <c r="AC1218" s="213"/>
      <c r="AD1218" s="213"/>
      <c r="AE1218" s="213"/>
      <c r="AF1218" s="170"/>
      <c r="AG1218" s="213"/>
      <c r="AH1218" s="187"/>
      <c r="AI1218" s="187"/>
      <c r="AJ1218" s="170"/>
    </row>
    <row r="1219" spans="2:36" ht="68.5" customHeight="1" x14ac:dyDescent="0.3">
      <c r="B1219" s="170" t="s">
        <v>1046</v>
      </c>
      <c r="C1219" s="170" t="s">
        <v>834</v>
      </c>
      <c r="D1219" s="170" t="s">
        <v>66</v>
      </c>
      <c r="E1219" s="176" t="s">
        <v>67</v>
      </c>
      <c r="F1219" s="176" t="s">
        <v>132</v>
      </c>
      <c r="G1219" s="173" t="s">
        <v>749</v>
      </c>
      <c r="H1219" s="170" t="s">
        <v>70</v>
      </c>
      <c r="I1219" s="177" t="s">
        <v>98</v>
      </c>
      <c r="J1219" s="12" t="s">
        <v>113</v>
      </c>
      <c r="K1219" s="8" t="s">
        <v>114</v>
      </c>
      <c r="L1219" s="8" t="s">
        <v>115</v>
      </c>
      <c r="M1219" s="8">
        <v>3</v>
      </c>
      <c r="N1219" s="191" t="s">
        <v>752</v>
      </c>
      <c r="O1219" s="170" t="s">
        <v>843</v>
      </c>
      <c r="P1219" s="170" t="s">
        <v>75</v>
      </c>
      <c r="Q1219" s="170" t="s">
        <v>76</v>
      </c>
      <c r="R1219" s="170" t="s">
        <v>77</v>
      </c>
      <c r="S1219" s="177" t="s">
        <v>109</v>
      </c>
      <c r="T1219" s="246">
        <f>+V1219+Y1219</f>
        <v>227910</v>
      </c>
      <c r="U1219" s="263">
        <f>+T1219/M1220</f>
        <v>227910</v>
      </c>
      <c r="V1219" s="190">
        <v>193723.5</v>
      </c>
      <c r="W1219" s="187" t="s">
        <v>98</v>
      </c>
      <c r="X1219" s="187" t="s">
        <v>98</v>
      </c>
      <c r="Y1219" s="190">
        <v>34186.5</v>
      </c>
      <c r="Z1219" s="187" t="s">
        <v>98</v>
      </c>
      <c r="AA1219" s="187" t="s">
        <v>98</v>
      </c>
      <c r="AB1219" s="190">
        <v>19818.259999999998</v>
      </c>
      <c r="AC1219" s="187" t="s">
        <v>80</v>
      </c>
      <c r="AD1219" s="187" t="s">
        <v>98</v>
      </c>
      <c r="AE1219" s="193">
        <f>+V1219+Y1219</f>
        <v>227910</v>
      </c>
      <c r="AF1219" s="177" t="s">
        <v>98</v>
      </c>
      <c r="AG1219" s="187" t="s">
        <v>33</v>
      </c>
      <c r="AH1219" s="213" t="s">
        <v>164</v>
      </c>
      <c r="AI1219" s="213" t="s">
        <v>165</v>
      </c>
      <c r="AJ1219" s="177"/>
    </row>
    <row r="1220" spans="2:36" ht="71.5" customHeight="1" x14ac:dyDescent="0.3">
      <c r="B1220" s="171"/>
      <c r="C1220" s="171"/>
      <c r="D1220" s="171"/>
      <c r="E1220" s="176"/>
      <c r="F1220" s="176"/>
      <c r="G1220" s="173"/>
      <c r="H1220" s="171"/>
      <c r="I1220" s="177"/>
      <c r="J1220" s="12" t="s">
        <v>116</v>
      </c>
      <c r="K1220" s="8" t="s">
        <v>117</v>
      </c>
      <c r="L1220" s="8" t="s">
        <v>85</v>
      </c>
      <c r="M1220" s="8">
        <v>1</v>
      </c>
      <c r="N1220" s="191"/>
      <c r="O1220" s="171"/>
      <c r="P1220" s="171"/>
      <c r="Q1220" s="171"/>
      <c r="R1220" s="171"/>
      <c r="S1220" s="177"/>
      <c r="T1220" s="177"/>
      <c r="U1220" s="192"/>
      <c r="V1220" s="190"/>
      <c r="W1220" s="187"/>
      <c r="X1220" s="187"/>
      <c r="Y1220" s="190"/>
      <c r="Z1220" s="187"/>
      <c r="AA1220" s="187"/>
      <c r="AB1220" s="190"/>
      <c r="AC1220" s="187"/>
      <c r="AD1220" s="187"/>
      <c r="AE1220" s="187"/>
      <c r="AF1220" s="177"/>
      <c r="AG1220" s="187"/>
      <c r="AH1220" s="223"/>
      <c r="AI1220" s="223"/>
      <c r="AJ1220" s="177"/>
    </row>
    <row r="1221" spans="2:36" ht="68.5" customHeight="1" x14ac:dyDescent="0.3">
      <c r="B1221" s="171"/>
      <c r="C1221" s="171"/>
      <c r="D1221" s="171"/>
      <c r="E1221" s="176"/>
      <c r="F1221" s="176"/>
      <c r="G1221" s="173"/>
      <c r="H1221" s="171"/>
      <c r="I1221" s="177"/>
      <c r="J1221" s="12" t="s">
        <v>216</v>
      </c>
      <c r="K1221" s="8" t="s">
        <v>118</v>
      </c>
      <c r="L1221" s="8" t="s">
        <v>119</v>
      </c>
      <c r="M1221" s="8">
        <v>1</v>
      </c>
      <c r="N1221" s="191"/>
      <c r="O1221" s="171"/>
      <c r="P1221" s="171"/>
      <c r="Q1221" s="171"/>
      <c r="R1221" s="171"/>
      <c r="S1221" s="177"/>
      <c r="T1221" s="177"/>
      <c r="U1221" s="192"/>
      <c r="V1221" s="190"/>
      <c r="W1221" s="187"/>
      <c r="X1221" s="187"/>
      <c r="Y1221" s="190"/>
      <c r="Z1221" s="187"/>
      <c r="AA1221" s="187"/>
      <c r="AB1221" s="190"/>
      <c r="AC1221" s="187"/>
      <c r="AD1221" s="187"/>
      <c r="AE1221" s="187"/>
      <c r="AF1221" s="177"/>
      <c r="AG1221" s="187"/>
      <c r="AH1221" s="223"/>
      <c r="AI1221" s="223"/>
      <c r="AJ1221" s="177"/>
    </row>
    <row r="1222" spans="2:36" ht="68.5" customHeight="1" x14ac:dyDescent="0.3">
      <c r="B1222" s="172"/>
      <c r="C1222" s="172"/>
      <c r="D1222" s="172"/>
      <c r="E1222" s="176"/>
      <c r="F1222" s="176"/>
      <c r="G1222" s="173"/>
      <c r="H1222" s="172"/>
      <c r="I1222" s="177"/>
      <c r="J1222" s="12" t="s">
        <v>120</v>
      </c>
      <c r="K1222" s="8" t="s">
        <v>121</v>
      </c>
      <c r="L1222" s="8" t="s">
        <v>119</v>
      </c>
      <c r="M1222" s="8">
        <v>1</v>
      </c>
      <c r="N1222" s="191"/>
      <c r="O1222" s="172"/>
      <c r="P1222" s="172"/>
      <c r="Q1222" s="172"/>
      <c r="R1222" s="172"/>
      <c r="S1222" s="177"/>
      <c r="T1222" s="177"/>
      <c r="U1222" s="192"/>
      <c r="V1222" s="190"/>
      <c r="W1222" s="187"/>
      <c r="X1222" s="187"/>
      <c r="Y1222" s="190"/>
      <c r="Z1222" s="187"/>
      <c r="AA1222" s="187"/>
      <c r="AB1222" s="190"/>
      <c r="AC1222" s="187"/>
      <c r="AD1222" s="187"/>
      <c r="AE1222" s="187"/>
      <c r="AF1222" s="177"/>
      <c r="AG1222" s="187"/>
      <c r="AH1222" s="186"/>
      <c r="AI1222" s="186"/>
      <c r="AJ1222" s="177"/>
    </row>
    <row r="1223" spans="2:36" ht="68.5" customHeight="1" x14ac:dyDescent="0.3">
      <c r="B1223" s="180" t="s">
        <v>956</v>
      </c>
      <c r="C1223" s="170" t="s">
        <v>957</v>
      </c>
      <c r="D1223" s="170" t="s">
        <v>88</v>
      </c>
      <c r="E1223" s="174" t="s">
        <v>67</v>
      </c>
      <c r="F1223" s="173" t="s">
        <v>134</v>
      </c>
      <c r="G1223" s="256" t="s">
        <v>804</v>
      </c>
      <c r="H1223" s="170" t="s">
        <v>70</v>
      </c>
      <c r="I1223" s="177" t="s">
        <v>98</v>
      </c>
      <c r="J1223" s="12" t="s">
        <v>754</v>
      </c>
      <c r="K1223" s="68" t="s">
        <v>755</v>
      </c>
      <c r="L1223" s="73" t="s">
        <v>760</v>
      </c>
      <c r="M1223" s="51">
        <v>40</v>
      </c>
      <c r="N1223" s="187" t="s">
        <v>752</v>
      </c>
      <c r="O1223" s="170" t="s">
        <v>300</v>
      </c>
      <c r="P1223" s="170" t="s">
        <v>75</v>
      </c>
      <c r="Q1223" s="170" t="s">
        <v>76</v>
      </c>
      <c r="R1223" s="170" t="s">
        <v>77</v>
      </c>
      <c r="S1223" s="177" t="s">
        <v>109</v>
      </c>
      <c r="T1223" s="246">
        <f>+V1223+Y1223</f>
        <v>370000</v>
      </c>
      <c r="U1223" s="246" t="s">
        <v>98</v>
      </c>
      <c r="V1223" s="187">
        <v>314500</v>
      </c>
      <c r="W1223" s="187" t="s">
        <v>98</v>
      </c>
      <c r="X1223" s="187" t="s">
        <v>98</v>
      </c>
      <c r="Y1223" s="213">
        <v>55500</v>
      </c>
      <c r="Z1223" s="187" t="s">
        <v>98</v>
      </c>
      <c r="AA1223" s="187" t="s">
        <v>98</v>
      </c>
      <c r="AB1223" s="213">
        <v>30000</v>
      </c>
      <c r="AC1223" s="187" t="s">
        <v>149</v>
      </c>
      <c r="AD1223" s="187" t="s">
        <v>98</v>
      </c>
      <c r="AE1223" s="193">
        <f>+V1223+Y1223</f>
        <v>370000</v>
      </c>
      <c r="AF1223" s="177" t="s">
        <v>98</v>
      </c>
      <c r="AG1223" s="187" t="s">
        <v>33</v>
      </c>
      <c r="AH1223" s="213" t="s">
        <v>180</v>
      </c>
      <c r="AI1223" s="213" t="s">
        <v>1018</v>
      </c>
      <c r="AJ1223" s="177"/>
    </row>
    <row r="1224" spans="2:36" ht="68.5" customHeight="1" x14ac:dyDescent="0.3">
      <c r="B1224" s="180"/>
      <c r="C1224" s="171"/>
      <c r="D1224" s="171"/>
      <c r="E1224" s="175"/>
      <c r="F1224" s="173"/>
      <c r="G1224" s="256"/>
      <c r="H1224" s="171"/>
      <c r="I1224" s="177"/>
      <c r="J1224" s="12" t="s">
        <v>111</v>
      </c>
      <c r="K1224" s="68" t="s">
        <v>757</v>
      </c>
      <c r="L1224" s="8" t="s">
        <v>85</v>
      </c>
      <c r="M1224" s="51">
        <v>4</v>
      </c>
      <c r="N1224" s="187"/>
      <c r="O1224" s="171"/>
      <c r="P1224" s="171"/>
      <c r="Q1224" s="171"/>
      <c r="R1224" s="171"/>
      <c r="S1224" s="177"/>
      <c r="T1224" s="177"/>
      <c r="U1224" s="246"/>
      <c r="V1224" s="187"/>
      <c r="W1224" s="187"/>
      <c r="X1224" s="187"/>
      <c r="Y1224" s="223"/>
      <c r="Z1224" s="187"/>
      <c r="AA1224" s="187"/>
      <c r="AB1224" s="223"/>
      <c r="AC1224" s="187"/>
      <c r="AD1224" s="187"/>
      <c r="AE1224" s="187"/>
      <c r="AF1224" s="177"/>
      <c r="AG1224" s="187"/>
      <c r="AH1224" s="223"/>
      <c r="AI1224" s="223"/>
      <c r="AJ1224" s="177"/>
    </row>
    <row r="1225" spans="2:36" ht="68.5" customHeight="1" x14ac:dyDescent="0.3">
      <c r="B1225" s="180"/>
      <c r="C1225" s="172"/>
      <c r="D1225" s="172"/>
      <c r="E1225" s="175"/>
      <c r="F1225" s="270"/>
      <c r="G1225" s="448"/>
      <c r="H1225" s="172"/>
      <c r="I1225" s="170"/>
      <c r="J1225" s="30" t="s">
        <v>127</v>
      </c>
      <c r="K1225" s="90" t="s">
        <v>678</v>
      </c>
      <c r="L1225" s="15" t="s">
        <v>85</v>
      </c>
      <c r="M1225" s="8">
        <v>175</v>
      </c>
      <c r="N1225" s="213"/>
      <c r="O1225" s="171"/>
      <c r="P1225" s="171"/>
      <c r="Q1225" s="171"/>
      <c r="R1225" s="171"/>
      <c r="S1225" s="170"/>
      <c r="T1225" s="170"/>
      <c r="U1225" s="250"/>
      <c r="V1225" s="187"/>
      <c r="W1225" s="213"/>
      <c r="X1225" s="213"/>
      <c r="Y1225" s="223"/>
      <c r="Z1225" s="213"/>
      <c r="AA1225" s="213"/>
      <c r="AB1225" s="223"/>
      <c r="AC1225" s="213"/>
      <c r="AD1225" s="213"/>
      <c r="AE1225" s="213"/>
      <c r="AF1225" s="170"/>
      <c r="AG1225" s="213"/>
      <c r="AH1225" s="223"/>
      <c r="AI1225" s="223"/>
      <c r="AJ1225" s="170"/>
    </row>
    <row r="1226" spans="2:36" ht="68.5" customHeight="1" x14ac:dyDescent="0.3">
      <c r="B1226" s="179" t="s">
        <v>958</v>
      </c>
      <c r="C1226" s="177" t="s">
        <v>959</v>
      </c>
      <c r="D1226" s="170" t="s">
        <v>66</v>
      </c>
      <c r="E1226" s="170" t="s">
        <v>67</v>
      </c>
      <c r="F1226" s="176" t="s">
        <v>132</v>
      </c>
      <c r="G1226" s="173" t="s">
        <v>749</v>
      </c>
      <c r="H1226" s="170" t="s">
        <v>70</v>
      </c>
      <c r="I1226" s="177" t="s">
        <v>98</v>
      </c>
      <c r="J1226" s="12" t="s">
        <v>113</v>
      </c>
      <c r="K1226" s="8" t="s">
        <v>114</v>
      </c>
      <c r="L1226" s="8" t="s">
        <v>115</v>
      </c>
      <c r="M1226" s="8">
        <v>5</v>
      </c>
      <c r="N1226" s="191" t="s">
        <v>752</v>
      </c>
      <c r="O1226" s="170" t="s">
        <v>305</v>
      </c>
      <c r="P1226" s="170" t="s">
        <v>75</v>
      </c>
      <c r="Q1226" s="170" t="s">
        <v>76</v>
      </c>
      <c r="R1226" s="170" t="s">
        <v>77</v>
      </c>
      <c r="S1226" s="177" t="s">
        <v>109</v>
      </c>
      <c r="T1226" s="246">
        <f>+V1226+Y1226</f>
        <v>255000</v>
      </c>
      <c r="U1226" s="263" t="s">
        <v>98</v>
      </c>
      <c r="V1226" s="187">
        <v>216750</v>
      </c>
      <c r="W1226" s="187" t="s">
        <v>98</v>
      </c>
      <c r="X1226" s="187" t="s">
        <v>98</v>
      </c>
      <c r="Y1226" s="213">
        <v>38250</v>
      </c>
      <c r="Z1226" s="187" t="s">
        <v>98</v>
      </c>
      <c r="AA1226" s="187" t="s">
        <v>98</v>
      </c>
      <c r="AB1226" s="213">
        <v>45000</v>
      </c>
      <c r="AC1226" s="187" t="s">
        <v>80</v>
      </c>
      <c r="AD1226" s="187" t="s">
        <v>98</v>
      </c>
      <c r="AE1226" s="193">
        <f>+V1226+Y1226</f>
        <v>255000</v>
      </c>
      <c r="AF1226" s="177" t="s">
        <v>98</v>
      </c>
      <c r="AG1226" s="187" t="s">
        <v>33</v>
      </c>
      <c r="AH1226" s="213" t="s">
        <v>164</v>
      </c>
      <c r="AI1226" s="213" t="s">
        <v>962</v>
      </c>
      <c r="AJ1226" s="177"/>
    </row>
    <row r="1227" spans="2:36" ht="68.5" customHeight="1" x14ac:dyDescent="0.3">
      <c r="B1227" s="179"/>
      <c r="C1227" s="177"/>
      <c r="D1227" s="171"/>
      <c r="E1227" s="171"/>
      <c r="F1227" s="176"/>
      <c r="G1227" s="173"/>
      <c r="H1227" s="171"/>
      <c r="I1227" s="177"/>
      <c r="J1227" s="12" t="s">
        <v>116</v>
      </c>
      <c r="K1227" s="8" t="s">
        <v>117</v>
      </c>
      <c r="L1227" s="8" t="s">
        <v>85</v>
      </c>
      <c r="M1227" s="8">
        <v>5</v>
      </c>
      <c r="N1227" s="191"/>
      <c r="O1227" s="171"/>
      <c r="P1227" s="171"/>
      <c r="Q1227" s="171"/>
      <c r="R1227" s="171"/>
      <c r="S1227" s="177"/>
      <c r="T1227" s="177"/>
      <c r="U1227" s="192"/>
      <c r="V1227" s="187"/>
      <c r="W1227" s="187"/>
      <c r="X1227" s="187"/>
      <c r="Y1227" s="223"/>
      <c r="Z1227" s="187"/>
      <c r="AA1227" s="187"/>
      <c r="AB1227" s="223"/>
      <c r="AC1227" s="187"/>
      <c r="AD1227" s="187"/>
      <c r="AE1227" s="187"/>
      <c r="AF1227" s="177"/>
      <c r="AG1227" s="187"/>
      <c r="AH1227" s="223"/>
      <c r="AI1227" s="223"/>
      <c r="AJ1227" s="177"/>
    </row>
    <row r="1228" spans="2:36" ht="68.5" customHeight="1" x14ac:dyDescent="0.3">
      <c r="B1228" s="180"/>
      <c r="C1228" s="177"/>
      <c r="D1228" s="171"/>
      <c r="E1228" s="171"/>
      <c r="F1228" s="176"/>
      <c r="G1228" s="173"/>
      <c r="H1228" s="171"/>
      <c r="I1228" s="177"/>
      <c r="J1228" s="12" t="s">
        <v>216</v>
      </c>
      <c r="K1228" s="8" t="s">
        <v>118</v>
      </c>
      <c r="L1228" s="8" t="s">
        <v>119</v>
      </c>
      <c r="M1228" s="8">
        <v>5</v>
      </c>
      <c r="N1228" s="191"/>
      <c r="O1228" s="171"/>
      <c r="P1228" s="171"/>
      <c r="Q1228" s="171"/>
      <c r="R1228" s="171"/>
      <c r="S1228" s="177"/>
      <c r="T1228" s="177"/>
      <c r="U1228" s="192"/>
      <c r="V1228" s="187"/>
      <c r="W1228" s="187"/>
      <c r="X1228" s="187"/>
      <c r="Y1228" s="223"/>
      <c r="Z1228" s="187"/>
      <c r="AA1228" s="187"/>
      <c r="AB1228" s="223"/>
      <c r="AC1228" s="187"/>
      <c r="AD1228" s="187"/>
      <c r="AE1228" s="187"/>
      <c r="AF1228" s="177"/>
      <c r="AG1228" s="187"/>
      <c r="AH1228" s="223"/>
      <c r="AI1228" s="223"/>
      <c r="AJ1228" s="177"/>
    </row>
    <row r="1229" spans="2:36" ht="68.5" customHeight="1" x14ac:dyDescent="0.3">
      <c r="B1229" s="180"/>
      <c r="C1229" s="177"/>
      <c r="D1229" s="172"/>
      <c r="E1229" s="172"/>
      <c r="F1229" s="176"/>
      <c r="G1229" s="173"/>
      <c r="H1229" s="172"/>
      <c r="I1229" s="177"/>
      <c r="J1229" s="12" t="s">
        <v>120</v>
      </c>
      <c r="K1229" s="8" t="s">
        <v>121</v>
      </c>
      <c r="L1229" s="8" t="s">
        <v>119</v>
      </c>
      <c r="M1229" s="8">
        <v>5</v>
      </c>
      <c r="N1229" s="191"/>
      <c r="O1229" s="172"/>
      <c r="P1229" s="172"/>
      <c r="Q1229" s="172"/>
      <c r="R1229" s="172"/>
      <c r="S1229" s="177"/>
      <c r="T1229" s="177"/>
      <c r="U1229" s="192"/>
      <c r="V1229" s="187"/>
      <c r="W1229" s="187"/>
      <c r="X1229" s="187"/>
      <c r="Y1229" s="186"/>
      <c r="Z1229" s="187"/>
      <c r="AA1229" s="187"/>
      <c r="AB1229" s="186"/>
      <c r="AC1229" s="187"/>
      <c r="AD1229" s="187"/>
      <c r="AE1229" s="187"/>
      <c r="AF1229" s="177"/>
      <c r="AG1229" s="187"/>
      <c r="AH1229" s="186"/>
      <c r="AI1229" s="186"/>
      <c r="AJ1229" s="177"/>
    </row>
    <row r="1230" spans="2:36" ht="68.5" customHeight="1" x14ac:dyDescent="0.3">
      <c r="B1230" s="489" t="s">
        <v>960</v>
      </c>
      <c r="C1230" s="492" t="s">
        <v>961</v>
      </c>
      <c r="D1230" s="495" t="s">
        <v>88</v>
      </c>
      <c r="E1230" s="174" t="s">
        <v>67</v>
      </c>
      <c r="F1230" s="173" t="s">
        <v>134</v>
      </c>
      <c r="G1230" s="256" t="s">
        <v>804</v>
      </c>
      <c r="H1230" s="170" t="s">
        <v>70</v>
      </c>
      <c r="I1230" s="177" t="s">
        <v>98</v>
      </c>
      <c r="J1230" s="12" t="s">
        <v>754</v>
      </c>
      <c r="K1230" s="68" t="s">
        <v>755</v>
      </c>
      <c r="L1230" s="73" t="s">
        <v>760</v>
      </c>
      <c r="M1230" s="51">
        <v>40</v>
      </c>
      <c r="N1230" s="187" t="s">
        <v>752</v>
      </c>
      <c r="O1230" s="492" t="s">
        <v>300</v>
      </c>
      <c r="P1230" s="170" t="s">
        <v>75</v>
      </c>
      <c r="Q1230" s="170" t="s">
        <v>76</v>
      </c>
      <c r="R1230" s="170" t="s">
        <v>77</v>
      </c>
      <c r="S1230" s="177" t="s">
        <v>109</v>
      </c>
      <c r="T1230" s="246">
        <f>+V1230+Y1230</f>
        <v>277500</v>
      </c>
      <c r="U1230" s="246" t="s">
        <v>98</v>
      </c>
      <c r="V1230" s="498">
        <v>235875</v>
      </c>
      <c r="W1230" s="187" t="s">
        <v>98</v>
      </c>
      <c r="X1230" s="187" t="s">
        <v>98</v>
      </c>
      <c r="Y1230" s="498">
        <v>41625</v>
      </c>
      <c r="Z1230" s="187" t="s">
        <v>98</v>
      </c>
      <c r="AA1230" s="187" t="s">
        <v>98</v>
      </c>
      <c r="AB1230" s="498">
        <v>22500</v>
      </c>
      <c r="AC1230" s="187" t="s">
        <v>149</v>
      </c>
      <c r="AD1230" s="187" t="s">
        <v>98</v>
      </c>
      <c r="AE1230" s="193">
        <f>+V1230+Y1230</f>
        <v>277500</v>
      </c>
      <c r="AF1230" s="177" t="s">
        <v>98</v>
      </c>
      <c r="AG1230" s="187" t="s">
        <v>33</v>
      </c>
      <c r="AH1230" s="523" t="s">
        <v>183</v>
      </c>
      <c r="AI1230" s="523" t="s">
        <v>307</v>
      </c>
      <c r="AJ1230" s="177"/>
    </row>
    <row r="1231" spans="2:36" ht="68.5" customHeight="1" x14ac:dyDescent="0.3">
      <c r="B1231" s="490"/>
      <c r="C1231" s="493"/>
      <c r="D1231" s="496"/>
      <c r="E1231" s="175"/>
      <c r="F1231" s="173"/>
      <c r="G1231" s="256"/>
      <c r="H1231" s="171"/>
      <c r="I1231" s="177"/>
      <c r="J1231" s="12" t="s">
        <v>111</v>
      </c>
      <c r="K1231" s="68" t="s">
        <v>757</v>
      </c>
      <c r="L1231" s="8" t="s">
        <v>85</v>
      </c>
      <c r="M1231" s="112">
        <v>1</v>
      </c>
      <c r="N1231" s="187"/>
      <c r="O1231" s="493"/>
      <c r="P1231" s="171"/>
      <c r="Q1231" s="171"/>
      <c r="R1231" s="171"/>
      <c r="S1231" s="177"/>
      <c r="T1231" s="177"/>
      <c r="U1231" s="246"/>
      <c r="V1231" s="499"/>
      <c r="W1231" s="187"/>
      <c r="X1231" s="187"/>
      <c r="Y1231" s="499"/>
      <c r="Z1231" s="187"/>
      <c r="AA1231" s="187"/>
      <c r="AB1231" s="499"/>
      <c r="AC1231" s="187"/>
      <c r="AD1231" s="187"/>
      <c r="AE1231" s="187"/>
      <c r="AF1231" s="177"/>
      <c r="AG1231" s="187"/>
      <c r="AH1231" s="524"/>
      <c r="AI1231" s="524"/>
      <c r="AJ1231" s="177"/>
    </row>
    <row r="1232" spans="2:36" ht="68.5" customHeight="1" x14ac:dyDescent="0.3">
      <c r="B1232" s="491"/>
      <c r="C1232" s="494"/>
      <c r="D1232" s="497"/>
      <c r="E1232" s="175"/>
      <c r="F1232" s="270"/>
      <c r="G1232" s="448"/>
      <c r="H1232" s="172"/>
      <c r="I1232" s="170"/>
      <c r="J1232" s="30" t="s">
        <v>127</v>
      </c>
      <c r="K1232" s="90" t="s">
        <v>678</v>
      </c>
      <c r="L1232" s="15" t="s">
        <v>85</v>
      </c>
      <c r="M1232" s="112">
        <v>130</v>
      </c>
      <c r="N1232" s="213"/>
      <c r="O1232" s="494"/>
      <c r="P1232" s="171"/>
      <c r="Q1232" s="171"/>
      <c r="R1232" s="171"/>
      <c r="S1232" s="170"/>
      <c r="T1232" s="170"/>
      <c r="U1232" s="250"/>
      <c r="V1232" s="500"/>
      <c r="W1232" s="213"/>
      <c r="X1232" s="213"/>
      <c r="Y1232" s="500"/>
      <c r="Z1232" s="213"/>
      <c r="AA1232" s="213"/>
      <c r="AB1232" s="500"/>
      <c r="AC1232" s="213"/>
      <c r="AD1232" s="213"/>
      <c r="AE1232" s="213"/>
      <c r="AF1232" s="170"/>
      <c r="AG1232" s="213"/>
      <c r="AH1232" s="525"/>
      <c r="AI1232" s="525"/>
      <c r="AJ1232" s="170"/>
    </row>
    <row r="1233" spans="1:36" ht="91" x14ac:dyDescent="0.3">
      <c r="B1233" s="267" t="s">
        <v>871</v>
      </c>
      <c r="C1233" s="170" t="s">
        <v>876</v>
      </c>
      <c r="D1233" s="170" t="s">
        <v>66</v>
      </c>
      <c r="E1233" s="174" t="s">
        <v>67</v>
      </c>
      <c r="F1233" s="173" t="s">
        <v>134</v>
      </c>
      <c r="G1233" s="256" t="s">
        <v>804</v>
      </c>
      <c r="H1233" s="170" t="s">
        <v>70</v>
      </c>
      <c r="I1233" s="177" t="s">
        <v>98</v>
      </c>
      <c r="J1233" s="12" t="s">
        <v>754</v>
      </c>
      <c r="K1233" s="68" t="s">
        <v>755</v>
      </c>
      <c r="L1233" s="73" t="s">
        <v>760</v>
      </c>
      <c r="M1233" s="8">
        <v>40</v>
      </c>
      <c r="N1233" s="187" t="s">
        <v>752</v>
      </c>
      <c r="O1233" s="170" t="s">
        <v>874</v>
      </c>
      <c r="P1233" s="170" t="s">
        <v>75</v>
      </c>
      <c r="Q1233" s="170" t="s">
        <v>76</v>
      </c>
      <c r="R1233" s="170" t="s">
        <v>77</v>
      </c>
      <c r="S1233" s="177" t="s">
        <v>109</v>
      </c>
      <c r="T1233" s="246">
        <f>+V1233+Y1233</f>
        <v>337730.91000000003</v>
      </c>
      <c r="U1233" s="250">
        <f>+T1233/M1234</f>
        <v>42216.363750000004</v>
      </c>
      <c r="V1233" s="209">
        <v>287071.27</v>
      </c>
      <c r="W1233" s="187" t="s">
        <v>98</v>
      </c>
      <c r="X1233" s="187" t="s">
        <v>98</v>
      </c>
      <c r="Y1233" s="358">
        <v>50659.64</v>
      </c>
      <c r="Z1233" s="187" t="s">
        <v>98</v>
      </c>
      <c r="AA1233" s="187" t="s">
        <v>98</v>
      </c>
      <c r="AB1233" s="209">
        <v>59646.32</v>
      </c>
      <c r="AC1233" s="213" t="s">
        <v>149</v>
      </c>
      <c r="AD1233" s="187" t="s">
        <v>98</v>
      </c>
      <c r="AE1233" s="193">
        <f>+V1233+Y1233</f>
        <v>337730.91000000003</v>
      </c>
      <c r="AF1233" s="177" t="s">
        <v>98</v>
      </c>
      <c r="AG1233" s="187" t="s">
        <v>33</v>
      </c>
      <c r="AH1233" s="237" t="s">
        <v>162</v>
      </c>
      <c r="AI1233" s="237" t="s">
        <v>180</v>
      </c>
      <c r="AJ1233" s="170"/>
    </row>
    <row r="1234" spans="1:36" ht="68.5" customHeight="1" x14ac:dyDescent="0.3">
      <c r="B1234" s="268"/>
      <c r="C1234" s="171"/>
      <c r="D1234" s="171"/>
      <c r="E1234" s="175"/>
      <c r="F1234" s="173"/>
      <c r="G1234" s="256"/>
      <c r="H1234" s="171"/>
      <c r="I1234" s="177"/>
      <c r="J1234" s="12" t="s">
        <v>111</v>
      </c>
      <c r="K1234" s="68" t="s">
        <v>757</v>
      </c>
      <c r="L1234" s="8" t="s">
        <v>85</v>
      </c>
      <c r="M1234" s="8">
        <v>8</v>
      </c>
      <c r="N1234" s="187"/>
      <c r="O1234" s="171"/>
      <c r="P1234" s="171"/>
      <c r="Q1234" s="171"/>
      <c r="R1234" s="171"/>
      <c r="S1234" s="177"/>
      <c r="T1234" s="177"/>
      <c r="U1234" s="251"/>
      <c r="V1234" s="210"/>
      <c r="W1234" s="187"/>
      <c r="X1234" s="187"/>
      <c r="Y1234" s="479"/>
      <c r="Z1234" s="187"/>
      <c r="AA1234" s="187"/>
      <c r="AB1234" s="210"/>
      <c r="AC1234" s="223"/>
      <c r="AD1234" s="187"/>
      <c r="AE1234" s="187"/>
      <c r="AF1234" s="177"/>
      <c r="AG1234" s="187"/>
      <c r="AH1234" s="237"/>
      <c r="AI1234" s="237"/>
      <c r="AJ1234" s="171"/>
    </row>
    <row r="1235" spans="1:36" ht="68.5" customHeight="1" x14ac:dyDescent="0.3">
      <c r="B1235" s="269"/>
      <c r="C1235" s="172"/>
      <c r="D1235" s="172"/>
      <c r="E1235" s="175"/>
      <c r="F1235" s="270"/>
      <c r="G1235" s="256"/>
      <c r="H1235" s="172"/>
      <c r="I1235" s="177"/>
      <c r="J1235" s="12" t="s">
        <v>127</v>
      </c>
      <c r="K1235" s="68" t="s">
        <v>678</v>
      </c>
      <c r="L1235" s="8" t="s">
        <v>85</v>
      </c>
      <c r="M1235" s="8">
        <v>226</v>
      </c>
      <c r="N1235" s="187"/>
      <c r="O1235" s="172"/>
      <c r="P1235" s="171"/>
      <c r="Q1235" s="171"/>
      <c r="R1235" s="171"/>
      <c r="S1235" s="170"/>
      <c r="T1235" s="170"/>
      <c r="U1235" s="252"/>
      <c r="V1235" s="211"/>
      <c r="W1235" s="213"/>
      <c r="X1235" s="213"/>
      <c r="Y1235" s="359"/>
      <c r="Z1235" s="213"/>
      <c r="AA1235" s="213"/>
      <c r="AB1235" s="211"/>
      <c r="AC1235" s="186"/>
      <c r="AD1235" s="213"/>
      <c r="AE1235" s="213"/>
      <c r="AF1235" s="170"/>
      <c r="AG1235" s="213"/>
      <c r="AH1235" s="237"/>
      <c r="AI1235" s="237"/>
      <c r="AJ1235" s="172"/>
    </row>
    <row r="1236" spans="1:36" ht="68.5" customHeight="1" x14ac:dyDescent="0.3">
      <c r="B1236" s="214" t="s">
        <v>1040</v>
      </c>
      <c r="C1236" s="217" t="s">
        <v>877</v>
      </c>
      <c r="D1236" s="217" t="s">
        <v>66</v>
      </c>
      <c r="E1236" s="325" t="s">
        <v>67</v>
      </c>
      <c r="F1236" s="312" t="s">
        <v>134</v>
      </c>
      <c r="G1236" s="487" t="s">
        <v>1012</v>
      </c>
      <c r="H1236" s="217" t="s">
        <v>70</v>
      </c>
      <c r="I1236" s="245" t="s">
        <v>98</v>
      </c>
      <c r="J1236" s="21" t="s">
        <v>754</v>
      </c>
      <c r="K1236" s="140" t="s">
        <v>755</v>
      </c>
      <c r="L1236" s="141" t="s">
        <v>760</v>
      </c>
      <c r="M1236" s="147">
        <v>40</v>
      </c>
      <c r="N1236" s="216" t="s">
        <v>752</v>
      </c>
      <c r="O1236" s="217" t="s">
        <v>874</v>
      </c>
      <c r="P1236" s="217" t="s">
        <v>75</v>
      </c>
      <c r="Q1236" s="217" t="s">
        <v>76</v>
      </c>
      <c r="R1236" s="217" t="s">
        <v>77</v>
      </c>
      <c r="S1236" s="245" t="s">
        <v>109</v>
      </c>
      <c r="T1236" s="318">
        <f>+V1236+Y1236</f>
        <v>64200</v>
      </c>
      <c r="U1236" s="338">
        <f>+T1236/M1237</f>
        <v>12840</v>
      </c>
      <c r="V1236" s="240">
        <v>54570</v>
      </c>
      <c r="W1236" s="216" t="s">
        <v>98</v>
      </c>
      <c r="X1236" s="216" t="s">
        <v>98</v>
      </c>
      <c r="Y1236" s="240">
        <v>9630</v>
      </c>
      <c r="Z1236" s="216" t="s">
        <v>98</v>
      </c>
      <c r="AA1236" s="216" t="s">
        <v>98</v>
      </c>
      <c r="AB1236" s="240">
        <v>11338.298623367455</v>
      </c>
      <c r="AC1236" s="239" t="s">
        <v>149</v>
      </c>
      <c r="AD1236" s="216" t="s">
        <v>98</v>
      </c>
      <c r="AE1236" s="221">
        <f>+V1236+Y1236</f>
        <v>64200</v>
      </c>
      <c r="AF1236" s="245" t="s">
        <v>98</v>
      </c>
      <c r="AG1236" s="239" t="s">
        <v>33</v>
      </c>
      <c r="AH1236" s="485" t="s">
        <v>162</v>
      </c>
      <c r="AI1236" s="485" t="s">
        <v>180</v>
      </c>
      <c r="AJ1236" s="170"/>
    </row>
    <row r="1237" spans="1:36" ht="68.5" customHeight="1" x14ac:dyDescent="0.3">
      <c r="B1237" s="268"/>
      <c r="C1237" s="218"/>
      <c r="D1237" s="218"/>
      <c r="E1237" s="326"/>
      <c r="F1237" s="312"/>
      <c r="G1237" s="487"/>
      <c r="H1237" s="218"/>
      <c r="I1237" s="245"/>
      <c r="J1237" s="21" t="s">
        <v>111</v>
      </c>
      <c r="K1237" s="140" t="s">
        <v>757</v>
      </c>
      <c r="L1237" s="29" t="s">
        <v>85</v>
      </c>
      <c r="M1237" s="56">
        <v>5</v>
      </c>
      <c r="N1237" s="216"/>
      <c r="O1237" s="218"/>
      <c r="P1237" s="218"/>
      <c r="Q1237" s="218"/>
      <c r="R1237" s="218"/>
      <c r="S1237" s="245"/>
      <c r="T1237" s="245"/>
      <c r="U1237" s="339"/>
      <c r="V1237" s="241"/>
      <c r="W1237" s="216"/>
      <c r="X1237" s="216"/>
      <c r="Y1237" s="241"/>
      <c r="Z1237" s="216"/>
      <c r="AA1237" s="216"/>
      <c r="AB1237" s="241"/>
      <c r="AC1237" s="243"/>
      <c r="AD1237" s="216"/>
      <c r="AE1237" s="216"/>
      <c r="AF1237" s="245"/>
      <c r="AG1237" s="243"/>
      <c r="AH1237" s="485"/>
      <c r="AI1237" s="485"/>
      <c r="AJ1237" s="171"/>
    </row>
    <row r="1238" spans="1:36" ht="68.5" customHeight="1" x14ac:dyDescent="0.3">
      <c r="B1238" s="269"/>
      <c r="C1238" s="219"/>
      <c r="D1238" s="219"/>
      <c r="E1238" s="326"/>
      <c r="F1238" s="486"/>
      <c r="G1238" s="487"/>
      <c r="H1238" s="219"/>
      <c r="I1238" s="245"/>
      <c r="J1238" s="21" t="s">
        <v>127</v>
      </c>
      <c r="K1238" s="140" t="s">
        <v>678</v>
      </c>
      <c r="L1238" s="29" t="s">
        <v>85</v>
      </c>
      <c r="M1238" s="56">
        <v>50</v>
      </c>
      <c r="N1238" s="216"/>
      <c r="O1238" s="219"/>
      <c r="P1238" s="218"/>
      <c r="Q1238" s="218"/>
      <c r="R1238" s="218"/>
      <c r="S1238" s="217"/>
      <c r="T1238" s="217"/>
      <c r="U1238" s="340"/>
      <c r="V1238" s="242"/>
      <c r="W1238" s="239"/>
      <c r="X1238" s="239"/>
      <c r="Y1238" s="242"/>
      <c r="Z1238" s="239"/>
      <c r="AA1238" s="239"/>
      <c r="AB1238" s="242"/>
      <c r="AC1238" s="244"/>
      <c r="AD1238" s="239"/>
      <c r="AE1238" s="239"/>
      <c r="AF1238" s="217"/>
      <c r="AG1238" s="244"/>
      <c r="AH1238" s="485"/>
      <c r="AI1238" s="485"/>
      <c r="AJ1238" s="172"/>
    </row>
    <row r="1239" spans="1:36" ht="68.5" customHeight="1" x14ac:dyDescent="0.3">
      <c r="B1239" s="267" t="s">
        <v>872</v>
      </c>
      <c r="C1239" s="170" t="s">
        <v>878</v>
      </c>
      <c r="D1239" s="170" t="s">
        <v>66</v>
      </c>
      <c r="E1239" s="176" t="s">
        <v>67</v>
      </c>
      <c r="F1239" s="176" t="s">
        <v>132</v>
      </c>
      <c r="G1239" s="173" t="s">
        <v>749</v>
      </c>
      <c r="H1239" s="170" t="s">
        <v>70</v>
      </c>
      <c r="I1239" s="177" t="s">
        <v>98</v>
      </c>
      <c r="J1239" s="12" t="s">
        <v>113</v>
      </c>
      <c r="K1239" s="8" t="s">
        <v>114</v>
      </c>
      <c r="L1239" s="8" t="s">
        <v>115</v>
      </c>
      <c r="M1239" s="15">
        <v>4</v>
      </c>
      <c r="N1239" s="213" t="s">
        <v>752</v>
      </c>
      <c r="O1239" s="177" t="s">
        <v>875</v>
      </c>
      <c r="P1239" s="170" t="s">
        <v>75</v>
      </c>
      <c r="Q1239" s="170" t="s">
        <v>76</v>
      </c>
      <c r="R1239" s="170" t="s">
        <v>77</v>
      </c>
      <c r="S1239" s="170" t="s">
        <v>109</v>
      </c>
      <c r="T1239" s="250">
        <f>+V1239+Y1239</f>
        <v>226534.28000000003</v>
      </c>
      <c r="U1239" s="250">
        <f>T1239/M1240</f>
        <v>56633.570000000007</v>
      </c>
      <c r="V1239" s="213">
        <v>192554.14</v>
      </c>
      <c r="W1239" s="213" t="s">
        <v>98</v>
      </c>
      <c r="X1239" s="213" t="s">
        <v>98</v>
      </c>
      <c r="Y1239" s="213">
        <v>33980.14</v>
      </c>
      <c r="Z1239" s="213" t="s">
        <v>98</v>
      </c>
      <c r="AA1239" s="213" t="s">
        <v>98</v>
      </c>
      <c r="AB1239" s="271">
        <v>40007.998859865867</v>
      </c>
      <c r="AC1239" s="213" t="s">
        <v>80</v>
      </c>
      <c r="AD1239" s="170" t="s">
        <v>98</v>
      </c>
      <c r="AE1239" s="232">
        <f>+V1239+Y1239</f>
        <v>226534.28000000003</v>
      </c>
      <c r="AF1239" s="170" t="s">
        <v>98</v>
      </c>
      <c r="AG1239" s="213" t="s">
        <v>33</v>
      </c>
      <c r="AH1239" s="209" t="s">
        <v>969</v>
      </c>
      <c r="AI1239" s="209" t="s">
        <v>180</v>
      </c>
      <c r="AJ1239" s="170"/>
    </row>
    <row r="1240" spans="1:36" ht="68.5" customHeight="1" x14ac:dyDescent="0.3">
      <c r="B1240" s="268"/>
      <c r="C1240" s="171"/>
      <c r="D1240" s="171"/>
      <c r="E1240" s="176"/>
      <c r="F1240" s="176"/>
      <c r="G1240" s="173"/>
      <c r="H1240" s="171"/>
      <c r="I1240" s="177"/>
      <c r="J1240" s="12" t="s">
        <v>116</v>
      </c>
      <c r="K1240" s="8" t="s">
        <v>117</v>
      </c>
      <c r="L1240" s="8" t="s">
        <v>85</v>
      </c>
      <c r="M1240" s="15">
        <v>4</v>
      </c>
      <c r="N1240" s="223"/>
      <c r="O1240" s="177"/>
      <c r="P1240" s="171"/>
      <c r="Q1240" s="171"/>
      <c r="R1240" s="171"/>
      <c r="S1240" s="171"/>
      <c r="T1240" s="251"/>
      <c r="U1240" s="251"/>
      <c r="V1240" s="223"/>
      <c r="W1240" s="223"/>
      <c r="X1240" s="223"/>
      <c r="Y1240" s="223"/>
      <c r="Z1240" s="223"/>
      <c r="AA1240" s="223"/>
      <c r="AB1240" s="272"/>
      <c r="AC1240" s="223"/>
      <c r="AD1240" s="171"/>
      <c r="AE1240" s="233"/>
      <c r="AF1240" s="171"/>
      <c r="AG1240" s="223"/>
      <c r="AH1240" s="210"/>
      <c r="AI1240" s="210"/>
      <c r="AJ1240" s="171"/>
    </row>
    <row r="1241" spans="1:36" ht="68.5" customHeight="1" x14ac:dyDescent="0.3">
      <c r="B1241" s="268"/>
      <c r="C1241" s="171"/>
      <c r="D1241" s="171"/>
      <c r="E1241" s="176"/>
      <c r="F1241" s="176"/>
      <c r="G1241" s="173"/>
      <c r="H1241" s="171"/>
      <c r="I1241" s="177"/>
      <c r="J1241" s="12" t="s">
        <v>216</v>
      </c>
      <c r="K1241" s="8" t="s">
        <v>118</v>
      </c>
      <c r="L1241" s="8" t="s">
        <v>119</v>
      </c>
      <c r="M1241" s="15">
        <v>4</v>
      </c>
      <c r="N1241" s="223"/>
      <c r="O1241" s="177"/>
      <c r="P1241" s="171"/>
      <c r="Q1241" s="171"/>
      <c r="R1241" s="171"/>
      <c r="S1241" s="171"/>
      <c r="T1241" s="251"/>
      <c r="U1241" s="251"/>
      <c r="V1241" s="223"/>
      <c r="W1241" s="223"/>
      <c r="X1241" s="223"/>
      <c r="Y1241" s="223"/>
      <c r="Z1241" s="223"/>
      <c r="AA1241" s="223"/>
      <c r="AB1241" s="272"/>
      <c r="AC1241" s="223"/>
      <c r="AD1241" s="171"/>
      <c r="AE1241" s="233"/>
      <c r="AF1241" s="171"/>
      <c r="AG1241" s="223"/>
      <c r="AH1241" s="210"/>
      <c r="AI1241" s="210"/>
      <c r="AJ1241" s="171"/>
    </row>
    <row r="1242" spans="1:36" ht="68.5" customHeight="1" x14ac:dyDescent="0.3">
      <c r="B1242" s="269"/>
      <c r="C1242" s="172"/>
      <c r="D1242" s="172"/>
      <c r="E1242" s="176"/>
      <c r="F1242" s="176"/>
      <c r="G1242" s="173"/>
      <c r="H1242" s="172"/>
      <c r="I1242" s="177"/>
      <c r="J1242" s="12" t="s">
        <v>120</v>
      </c>
      <c r="K1242" s="8" t="s">
        <v>121</v>
      </c>
      <c r="L1242" s="8" t="s">
        <v>119</v>
      </c>
      <c r="M1242" s="15">
        <v>4</v>
      </c>
      <c r="N1242" s="186"/>
      <c r="O1242" s="177"/>
      <c r="P1242" s="172"/>
      <c r="Q1242" s="172"/>
      <c r="R1242" s="172"/>
      <c r="S1242" s="172"/>
      <c r="T1242" s="252"/>
      <c r="U1242" s="252"/>
      <c r="V1242" s="186"/>
      <c r="W1242" s="186"/>
      <c r="X1242" s="186"/>
      <c r="Y1242" s="186"/>
      <c r="Z1242" s="186"/>
      <c r="AA1242" s="186"/>
      <c r="AB1242" s="273"/>
      <c r="AC1242" s="186"/>
      <c r="AD1242" s="172"/>
      <c r="AE1242" s="234"/>
      <c r="AF1242" s="172"/>
      <c r="AG1242" s="186"/>
      <c r="AH1242" s="211"/>
      <c r="AI1242" s="211"/>
      <c r="AJ1242" s="172"/>
    </row>
    <row r="1243" spans="1:36" ht="68.5" customHeight="1" x14ac:dyDescent="0.3">
      <c r="B1243" s="315" t="s">
        <v>873</v>
      </c>
      <c r="C1243" s="177" t="s">
        <v>879</v>
      </c>
      <c r="D1243" s="177" t="s">
        <v>66</v>
      </c>
      <c r="E1243" s="176" t="s">
        <v>67</v>
      </c>
      <c r="F1243" s="173" t="s">
        <v>134</v>
      </c>
      <c r="G1243" s="256" t="s">
        <v>804</v>
      </c>
      <c r="H1243" s="177" t="s">
        <v>70</v>
      </c>
      <c r="I1243" s="177" t="s">
        <v>98</v>
      </c>
      <c r="J1243" s="12" t="s">
        <v>754</v>
      </c>
      <c r="K1243" s="68" t="s">
        <v>755</v>
      </c>
      <c r="L1243" s="73" t="s">
        <v>760</v>
      </c>
      <c r="M1243" s="8">
        <v>40</v>
      </c>
      <c r="N1243" s="187" t="s">
        <v>752</v>
      </c>
      <c r="O1243" s="177" t="s">
        <v>874</v>
      </c>
      <c r="P1243" s="177" t="s">
        <v>75</v>
      </c>
      <c r="Q1243" s="177" t="s">
        <v>76</v>
      </c>
      <c r="R1243" s="177" t="s">
        <v>77</v>
      </c>
      <c r="S1243" s="177" t="s">
        <v>109</v>
      </c>
      <c r="T1243" s="246">
        <f>+V1243+Y1243</f>
        <v>126649.09</v>
      </c>
      <c r="U1243" s="246">
        <f>+T1243/M1244</f>
        <v>42216.363333333335</v>
      </c>
      <c r="V1243" s="187">
        <v>107651.73</v>
      </c>
      <c r="W1243" s="187" t="s">
        <v>98</v>
      </c>
      <c r="X1243" s="187" t="s">
        <v>98</v>
      </c>
      <c r="Y1243" s="187">
        <v>18997.36</v>
      </c>
      <c r="Z1243" s="187" t="s">
        <v>98</v>
      </c>
      <c r="AA1243" s="187" t="s">
        <v>98</v>
      </c>
      <c r="AB1243" s="295">
        <v>22367.37</v>
      </c>
      <c r="AC1243" s="187" t="s">
        <v>149</v>
      </c>
      <c r="AD1243" s="177" t="s">
        <v>98</v>
      </c>
      <c r="AE1243" s="193">
        <f>+V1243+Y1243</f>
        <v>126649.09</v>
      </c>
      <c r="AF1243" s="177" t="s">
        <v>98</v>
      </c>
      <c r="AG1243" s="187" t="s">
        <v>33</v>
      </c>
      <c r="AH1243" s="237" t="s">
        <v>241</v>
      </c>
      <c r="AI1243" s="237" t="s">
        <v>424</v>
      </c>
      <c r="AJ1243" s="177"/>
    </row>
    <row r="1244" spans="1:36" ht="68.5" customHeight="1" x14ac:dyDescent="0.3">
      <c r="B1244" s="268"/>
      <c r="C1244" s="171"/>
      <c r="D1244" s="171"/>
      <c r="E1244" s="194"/>
      <c r="F1244" s="314"/>
      <c r="G1244" s="322"/>
      <c r="H1244" s="171"/>
      <c r="I1244" s="172"/>
      <c r="J1244" s="52" t="s">
        <v>111</v>
      </c>
      <c r="K1244" s="93" t="s">
        <v>757</v>
      </c>
      <c r="L1244" s="23" t="s">
        <v>85</v>
      </c>
      <c r="M1244" s="17">
        <v>3</v>
      </c>
      <c r="N1244" s="186"/>
      <c r="O1244" s="171"/>
      <c r="P1244" s="171"/>
      <c r="Q1244" s="171"/>
      <c r="R1244" s="171"/>
      <c r="S1244" s="171"/>
      <c r="T1244" s="251"/>
      <c r="U1244" s="251"/>
      <c r="V1244" s="223"/>
      <c r="W1244" s="186"/>
      <c r="X1244" s="186"/>
      <c r="Y1244" s="223"/>
      <c r="Z1244" s="186"/>
      <c r="AA1244" s="186"/>
      <c r="AB1244" s="272"/>
      <c r="AC1244" s="223"/>
      <c r="AD1244" s="171"/>
      <c r="AE1244" s="186"/>
      <c r="AF1244" s="171"/>
      <c r="AG1244" s="223"/>
      <c r="AH1244" s="238"/>
      <c r="AI1244" s="238"/>
      <c r="AJ1244" s="171"/>
    </row>
    <row r="1245" spans="1:36" ht="68.5" customHeight="1" x14ac:dyDescent="0.3">
      <c r="A1245" s="79"/>
      <c r="B1245" s="269"/>
      <c r="C1245" s="172"/>
      <c r="D1245" s="172"/>
      <c r="E1245" s="176"/>
      <c r="F1245" s="270"/>
      <c r="G1245" s="256"/>
      <c r="H1245" s="172"/>
      <c r="I1245" s="177"/>
      <c r="J1245" s="12" t="s">
        <v>127</v>
      </c>
      <c r="K1245" s="68" t="s">
        <v>678</v>
      </c>
      <c r="L1245" s="8" t="s">
        <v>85</v>
      </c>
      <c r="M1245" s="15">
        <v>84</v>
      </c>
      <c r="N1245" s="187"/>
      <c r="O1245" s="172"/>
      <c r="P1245" s="172"/>
      <c r="Q1245" s="172"/>
      <c r="R1245" s="172"/>
      <c r="S1245" s="172"/>
      <c r="T1245" s="252"/>
      <c r="U1245" s="252"/>
      <c r="V1245" s="186"/>
      <c r="W1245" s="213"/>
      <c r="X1245" s="213"/>
      <c r="Y1245" s="186"/>
      <c r="Z1245" s="213"/>
      <c r="AA1245" s="213"/>
      <c r="AB1245" s="273"/>
      <c r="AC1245" s="186"/>
      <c r="AD1245" s="172"/>
      <c r="AE1245" s="213"/>
      <c r="AF1245" s="172"/>
      <c r="AG1245" s="186"/>
      <c r="AH1245" s="237"/>
      <c r="AI1245" s="237"/>
      <c r="AJ1245" s="172"/>
    </row>
    <row r="1246" spans="1:36" ht="68.5" customHeight="1" x14ac:dyDescent="0.3">
      <c r="B1246" s="267" t="s">
        <v>1039</v>
      </c>
      <c r="C1246" s="170" t="s">
        <v>877</v>
      </c>
      <c r="D1246" s="170" t="s">
        <v>66</v>
      </c>
      <c r="E1246" s="174" t="s">
        <v>67</v>
      </c>
      <c r="F1246" s="173" t="s">
        <v>134</v>
      </c>
      <c r="G1246" s="256" t="s">
        <v>804</v>
      </c>
      <c r="H1246" s="170" t="s">
        <v>70</v>
      </c>
      <c r="I1246" s="177" t="s">
        <v>98</v>
      </c>
      <c r="J1246" s="12" t="s">
        <v>754</v>
      </c>
      <c r="K1246" s="68" t="s">
        <v>755</v>
      </c>
      <c r="L1246" s="73" t="s">
        <v>760</v>
      </c>
      <c r="M1246" s="17">
        <v>40</v>
      </c>
      <c r="N1246" s="187" t="s">
        <v>752</v>
      </c>
      <c r="O1246" s="170" t="s">
        <v>874</v>
      </c>
      <c r="P1246" s="170" t="s">
        <v>75</v>
      </c>
      <c r="Q1246" s="170" t="s">
        <v>76</v>
      </c>
      <c r="R1246" s="170" t="s">
        <v>77</v>
      </c>
      <c r="S1246" s="177" t="s">
        <v>109</v>
      </c>
      <c r="T1246" s="246">
        <f>+V1246+Y1246</f>
        <v>64200</v>
      </c>
      <c r="U1246" s="250">
        <f>+T1246/M1247</f>
        <v>12840</v>
      </c>
      <c r="V1246" s="271">
        <v>54570</v>
      </c>
      <c r="W1246" s="187" t="s">
        <v>98</v>
      </c>
      <c r="X1246" s="187" t="s">
        <v>98</v>
      </c>
      <c r="Y1246" s="271">
        <v>9630</v>
      </c>
      <c r="Z1246" s="187" t="s">
        <v>98</v>
      </c>
      <c r="AA1246" s="187" t="s">
        <v>98</v>
      </c>
      <c r="AB1246" s="271">
        <v>11338.298623367455</v>
      </c>
      <c r="AC1246" s="213" t="s">
        <v>149</v>
      </c>
      <c r="AD1246" s="187" t="s">
        <v>98</v>
      </c>
      <c r="AE1246" s="193">
        <f>+V1246+Y1246</f>
        <v>64200</v>
      </c>
      <c r="AF1246" s="177" t="s">
        <v>98</v>
      </c>
      <c r="AG1246" s="213" t="s">
        <v>33</v>
      </c>
      <c r="AH1246" s="237" t="s">
        <v>164</v>
      </c>
      <c r="AI1246" s="237" t="s">
        <v>165</v>
      </c>
      <c r="AJ1246" s="170"/>
    </row>
    <row r="1247" spans="1:36" ht="68.5" customHeight="1" x14ac:dyDescent="0.3">
      <c r="B1247" s="268"/>
      <c r="C1247" s="171"/>
      <c r="D1247" s="171"/>
      <c r="E1247" s="175"/>
      <c r="F1247" s="173"/>
      <c r="G1247" s="256"/>
      <c r="H1247" s="171"/>
      <c r="I1247" s="177"/>
      <c r="J1247" s="12" t="s">
        <v>111</v>
      </c>
      <c r="K1247" s="68" t="s">
        <v>757</v>
      </c>
      <c r="L1247" s="8" t="s">
        <v>85</v>
      </c>
      <c r="M1247" s="15">
        <v>5</v>
      </c>
      <c r="N1247" s="187"/>
      <c r="O1247" s="171"/>
      <c r="P1247" s="171"/>
      <c r="Q1247" s="171"/>
      <c r="R1247" s="171"/>
      <c r="S1247" s="177"/>
      <c r="T1247" s="177"/>
      <c r="U1247" s="251"/>
      <c r="V1247" s="272"/>
      <c r="W1247" s="187"/>
      <c r="X1247" s="187"/>
      <c r="Y1247" s="272"/>
      <c r="Z1247" s="187"/>
      <c r="AA1247" s="187"/>
      <c r="AB1247" s="272"/>
      <c r="AC1247" s="223"/>
      <c r="AD1247" s="187"/>
      <c r="AE1247" s="187"/>
      <c r="AF1247" s="177"/>
      <c r="AG1247" s="223"/>
      <c r="AH1247" s="237"/>
      <c r="AI1247" s="237"/>
      <c r="AJ1247" s="171"/>
    </row>
    <row r="1248" spans="1:36" ht="68.5" customHeight="1" x14ac:dyDescent="0.3">
      <c r="B1248" s="269"/>
      <c r="C1248" s="172"/>
      <c r="D1248" s="172"/>
      <c r="E1248" s="175"/>
      <c r="F1248" s="270"/>
      <c r="G1248" s="256"/>
      <c r="H1248" s="172"/>
      <c r="I1248" s="177"/>
      <c r="J1248" s="12" t="s">
        <v>127</v>
      </c>
      <c r="K1248" s="68" t="s">
        <v>678</v>
      </c>
      <c r="L1248" s="8" t="s">
        <v>85</v>
      </c>
      <c r="M1248" s="15">
        <v>50</v>
      </c>
      <c r="N1248" s="187"/>
      <c r="O1248" s="172"/>
      <c r="P1248" s="171"/>
      <c r="Q1248" s="171"/>
      <c r="R1248" s="171"/>
      <c r="S1248" s="170"/>
      <c r="T1248" s="170"/>
      <c r="U1248" s="252"/>
      <c r="V1248" s="273"/>
      <c r="W1248" s="213"/>
      <c r="X1248" s="213"/>
      <c r="Y1248" s="273"/>
      <c r="Z1248" s="213"/>
      <c r="AA1248" s="213"/>
      <c r="AB1248" s="273"/>
      <c r="AC1248" s="186"/>
      <c r="AD1248" s="213"/>
      <c r="AE1248" s="213"/>
      <c r="AF1248" s="170"/>
      <c r="AG1248" s="186"/>
      <c r="AH1248" s="237"/>
      <c r="AI1248" s="237"/>
      <c r="AJ1248" s="172"/>
    </row>
    <row r="1249" spans="2:37" ht="128.15" customHeight="1" x14ac:dyDescent="0.3">
      <c r="B1249" s="179" t="s">
        <v>857</v>
      </c>
      <c r="C1249" s="171" t="s">
        <v>860</v>
      </c>
      <c r="D1249" s="171" t="s">
        <v>88</v>
      </c>
      <c r="E1249" s="175" t="s">
        <v>67</v>
      </c>
      <c r="F1249" s="173" t="s">
        <v>134</v>
      </c>
      <c r="G1249" s="256" t="s">
        <v>804</v>
      </c>
      <c r="H1249" s="170" t="s">
        <v>70</v>
      </c>
      <c r="I1249" s="177" t="s">
        <v>98</v>
      </c>
      <c r="J1249" s="12" t="s">
        <v>754</v>
      </c>
      <c r="K1249" s="68" t="s">
        <v>755</v>
      </c>
      <c r="L1249" s="73" t="s">
        <v>760</v>
      </c>
      <c r="M1249" s="51">
        <v>40</v>
      </c>
      <c r="N1249" s="187" t="s">
        <v>752</v>
      </c>
      <c r="O1249" s="170" t="s">
        <v>861</v>
      </c>
      <c r="P1249" s="170" t="s">
        <v>75</v>
      </c>
      <c r="Q1249" s="170" t="s">
        <v>76</v>
      </c>
      <c r="R1249" s="170" t="s">
        <v>77</v>
      </c>
      <c r="S1249" s="177" t="s">
        <v>109</v>
      </c>
      <c r="T1249" s="246">
        <f>+V1249+Y1249</f>
        <v>344540</v>
      </c>
      <c r="U1249" s="177" t="s">
        <v>98</v>
      </c>
      <c r="V1249" s="193">
        <v>292859</v>
      </c>
      <c r="W1249" s="193" t="s">
        <v>98</v>
      </c>
      <c r="X1249" s="193" t="s">
        <v>98</v>
      </c>
      <c r="Y1249" s="193">
        <v>51681</v>
      </c>
      <c r="Z1249" s="193" t="s">
        <v>98</v>
      </c>
      <c r="AA1249" s="187" t="s">
        <v>98</v>
      </c>
      <c r="AB1249" s="187">
        <v>27935.68</v>
      </c>
      <c r="AC1249" s="187" t="s">
        <v>149</v>
      </c>
      <c r="AD1249" s="187" t="s">
        <v>98</v>
      </c>
      <c r="AE1249" s="193">
        <f>+V1249+Y1249</f>
        <v>344540</v>
      </c>
      <c r="AF1249" s="187" t="s">
        <v>98</v>
      </c>
      <c r="AG1249" s="187" t="s">
        <v>33</v>
      </c>
      <c r="AH1249" s="213" t="s">
        <v>862</v>
      </c>
      <c r="AI1249" s="213" t="s">
        <v>162</v>
      </c>
      <c r="AJ1249" s="187"/>
    </row>
    <row r="1250" spans="2:37" ht="68.5" customHeight="1" x14ac:dyDescent="0.3">
      <c r="B1250" s="180"/>
      <c r="C1250" s="171"/>
      <c r="D1250" s="171"/>
      <c r="E1250" s="175"/>
      <c r="F1250" s="173"/>
      <c r="G1250" s="256"/>
      <c r="H1250" s="171"/>
      <c r="I1250" s="177"/>
      <c r="J1250" s="12" t="s">
        <v>111</v>
      </c>
      <c r="K1250" s="68" t="s">
        <v>757</v>
      </c>
      <c r="L1250" s="8" t="s">
        <v>85</v>
      </c>
      <c r="M1250" s="51">
        <v>4</v>
      </c>
      <c r="N1250" s="187"/>
      <c r="O1250" s="171"/>
      <c r="P1250" s="171"/>
      <c r="Q1250" s="171"/>
      <c r="R1250" s="171"/>
      <c r="S1250" s="177"/>
      <c r="T1250" s="177"/>
      <c r="U1250" s="177"/>
      <c r="V1250" s="193"/>
      <c r="W1250" s="193"/>
      <c r="X1250" s="193"/>
      <c r="Y1250" s="193"/>
      <c r="Z1250" s="193"/>
      <c r="AA1250" s="187"/>
      <c r="AB1250" s="187"/>
      <c r="AC1250" s="187"/>
      <c r="AD1250" s="187"/>
      <c r="AE1250" s="187"/>
      <c r="AF1250" s="187"/>
      <c r="AG1250" s="187"/>
      <c r="AH1250" s="223"/>
      <c r="AI1250" s="223"/>
      <c r="AJ1250" s="187"/>
    </row>
    <row r="1251" spans="2:37" ht="68.5" customHeight="1" x14ac:dyDescent="0.3">
      <c r="B1251" s="180"/>
      <c r="C1251" s="172"/>
      <c r="D1251" s="172"/>
      <c r="E1251" s="194"/>
      <c r="F1251" s="173"/>
      <c r="G1251" s="256"/>
      <c r="H1251" s="172"/>
      <c r="I1251" s="177"/>
      <c r="J1251" s="12" t="s">
        <v>127</v>
      </c>
      <c r="K1251" s="68" t="s">
        <v>678</v>
      </c>
      <c r="L1251" s="8" t="s">
        <v>85</v>
      </c>
      <c r="M1251" s="8">
        <v>192</v>
      </c>
      <c r="N1251" s="187"/>
      <c r="O1251" s="172"/>
      <c r="P1251" s="171"/>
      <c r="Q1251" s="171"/>
      <c r="R1251" s="171"/>
      <c r="S1251" s="170"/>
      <c r="T1251" s="170"/>
      <c r="U1251" s="170"/>
      <c r="V1251" s="232"/>
      <c r="W1251" s="232"/>
      <c r="X1251" s="232"/>
      <c r="Y1251" s="232"/>
      <c r="Z1251" s="232"/>
      <c r="AA1251" s="213"/>
      <c r="AB1251" s="213"/>
      <c r="AC1251" s="213"/>
      <c r="AD1251" s="213"/>
      <c r="AE1251" s="213"/>
      <c r="AF1251" s="213"/>
      <c r="AG1251" s="213"/>
      <c r="AH1251" s="223"/>
      <c r="AI1251" s="223"/>
      <c r="AJ1251" s="213"/>
    </row>
    <row r="1252" spans="2:37" ht="130" customHeight="1" x14ac:dyDescent="0.3">
      <c r="B1252" s="177" t="s">
        <v>858</v>
      </c>
      <c r="C1252" s="170" t="s">
        <v>863</v>
      </c>
      <c r="D1252" s="170" t="s">
        <v>88</v>
      </c>
      <c r="E1252" s="174" t="s">
        <v>67</v>
      </c>
      <c r="F1252" s="173" t="s">
        <v>134</v>
      </c>
      <c r="G1252" s="256" t="s">
        <v>804</v>
      </c>
      <c r="H1252" s="170" t="s">
        <v>70</v>
      </c>
      <c r="I1252" s="177" t="s">
        <v>98</v>
      </c>
      <c r="J1252" s="12" t="s">
        <v>754</v>
      </c>
      <c r="K1252" s="68" t="s">
        <v>755</v>
      </c>
      <c r="L1252" s="73" t="s">
        <v>760</v>
      </c>
      <c r="M1252" s="51">
        <v>40</v>
      </c>
      <c r="N1252" s="187" t="s">
        <v>752</v>
      </c>
      <c r="O1252" s="170" t="s">
        <v>861</v>
      </c>
      <c r="P1252" s="170" t="s">
        <v>75</v>
      </c>
      <c r="Q1252" s="170" t="s">
        <v>76</v>
      </c>
      <c r="R1252" s="170" t="s">
        <v>77</v>
      </c>
      <c r="S1252" s="177" t="s">
        <v>109</v>
      </c>
      <c r="T1252" s="246">
        <f>+V1252+Y1252</f>
        <v>278200</v>
      </c>
      <c r="U1252" s="177" t="s">
        <v>98</v>
      </c>
      <c r="V1252" s="193">
        <v>236470</v>
      </c>
      <c r="W1252" s="187" t="s">
        <v>98</v>
      </c>
      <c r="X1252" s="187" t="s">
        <v>98</v>
      </c>
      <c r="Y1252" s="193">
        <v>41730</v>
      </c>
      <c r="Z1252" s="187" t="s">
        <v>98</v>
      </c>
      <c r="AA1252" s="187" t="s">
        <v>98</v>
      </c>
      <c r="AB1252" s="193">
        <v>22556.76</v>
      </c>
      <c r="AC1252" s="193" t="s">
        <v>149</v>
      </c>
      <c r="AD1252" s="187" t="s">
        <v>98</v>
      </c>
      <c r="AE1252" s="193">
        <f>+V1252+Y1252</f>
        <v>278200</v>
      </c>
      <c r="AF1252" s="187" t="s">
        <v>98</v>
      </c>
      <c r="AG1252" s="193" t="s">
        <v>33</v>
      </c>
      <c r="AH1252" s="193" t="s">
        <v>161</v>
      </c>
      <c r="AI1252" s="193" t="s">
        <v>162</v>
      </c>
      <c r="AJ1252" s="246"/>
    </row>
    <row r="1253" spans="2:37" ht="68.5" customHeight="1" x14ac:dyDescent="0.3">
      <c r="B1253" s="180"/>
      <c r="C1253" s="171"/>
      <c r="D1253" s="171"/>
      <c r="E1253" s="175"/>
      <c r="F1253" s="173"/>
      <c r="G1253" s="256"/>
      <c r="H1253" s="171"/>
      <c r="I1253" s="177"/>
      <c r="J1253" s="12" t="s">
        <v>111</v>
      </c>
      <c r="K1253" s="68" t="s">
        <v>757</v>
      </c>
      <c r="L1253" s="8" t="s">
        <v>85</v>
      </c>
      <c r="M1253" s="51">
        <v>4</v>
      </c>
      <c r="N1253" s="187"/>
      <c r="O1253" s="171"/>
      <c r="P1253" s="171"/>
      <c r="Q1253" s="171"/>
      <c r="R1253" s="171"/>
      <c r="S1253" s="177"/>
      <c r="T1253" s="177"/>
      <c r="U1253" s="177"/>
      <c r="V1253" s="187"/>
      <c r="W1253" s="187"/>
      <c r="X1253" s="187"/>
      <c r="Y1253" s="187"/>
      <c r="Z1253" s="187"/>
      <c r="AA1253" s="187"/>
      <c r="AB1253" s="187"/>
      <c r="AC1253" s="187"/>
      <c r="AD1253" s="187"/>
      <c r="AE1253" s="187"/>
      <c r="AF1253" s="187"/>
      <c r="AG1253" s="187"/>
      <c r="AH1253" s="187"/>
      <c r="AI1253" s="187"/>
      <c r="AJ1253" s="177"/>
    </row>
    <row r="1254" spans="2:37" ht="89.15" customHeight="1" x14ac:dyDescent="0.3">
      <c r="B1254" s="180"/>
      <c r="C1254" s="172"/>
      <c r="D1254" s="172"/>
      <c r="E1254" s="194"/>
      <c r="F1254" s="173"/>
      <c r="G1254" s="256"/>
      <c r="H1254" s="172"/>
      <c r="I1254" s="177"/>
      <c r="J1254" s="12" t="s">
        <v>127</v>
      </c>
      <c r="K1254" s="68" t="s">
        <v>678</v>
      </c>
      <c r="L1254" s="8" t="s">
        <v>85</v>
      </c>
      <c r="M1254" s="8">
        <v>150</v>
      </c>
      <c r="N1254" s="187"/>
      <c r="O1254" s="172"/>
      <c r="P1254" s="171"/>
      <c r="Q1254" s="171"/>
      <c r="R1254" s="171"/>
      <c r="S1254" s="170"/>
      <c r="T1254" s="170"/>
      <c r="U1254" s="170"/>
      <c r="V1254" s="213"/>
      <c r="W1254" s="213"/>
      <c r="X1254" s="213"/>
      <c r="Y1254" s="213"/>
      <c r="Z1254" s="213"/>
      <c r="AA1254" s="213"/>
      <c r="AB1254" s="213"/>
      <c r="AC1254" s="213"/>
      <c r="AD1254" s="213"/>
      <c r="AE1254" s="213"/>
      <c r="AF1254" s="213"/>
      <c r="AG1254" s="213"/>
      <c r="AH1254" s="213"/>
      <c r="AI1254" s="213"/>
      <c r="AJ1254" s="170"/>
    </row>
    <row r="1255" spans="2:37" ht="56.15" customHeight="1" x14ac:dyDescent="0.3">
      <c r="B1255" s="315" t="s">
        <v>859</v>
      </c>
      <c r="C1255" s="177" t="s">
        <v>865</v>
      </c>
      <c r="D1255" s="170" t="s">
        <v>66</v>
      </c>
      <c r="E1255" s="176" t="s">
        <v>67</v>
      </c>
      <c r="F1255" s="176" t="s">
        <v>132</v>
      </c>
      <c r="G1255" s="173" t="s">
        <v>749</v>
      </c>
      <c r="H1255" s="170" t="s">
        <v>70</v>
      </c>
      <c r="I1255" s="177" t="s">
        <v>98</v>
      </c>
      <c r="J1255" s="12" t="s">
        <v>113</v>
      </c>
      <c r="K1255" s="8" t="s">
        <v>114</v>
      </c>
      <c r="L1255" s="8" t="s">
        <v>115</v>
      </c>
      <c r="M1255" s="8">
        <v>2</v>
      </c>
      <c r="N1255" s="191" t="s">
        <v>752</v>
      </c>
      <c r="O1255" s="170" t="s">
        <v>870</v>
      </c>
      <c r="P1255" s="170" t="s">
        <v>75</v>
      </c>
      <c r="Q1255" s="170" t="s">
        <v>76</v>
      </c>
      <c r="R1255" s="170" t="s">
        <v>77</v>
      </c>
      <c r="S1255" s="177" t="s">
        <v>109</v>
      </c>
      <c r="T1255" s="246">
        <f>+V1255+Y1255</f>
        <v>151940</v>
      </c>
      <c r="U1255" s="263" t="s">
        <v>98</v>
      </c>
      <c r="V1255" s="190">
        <v>129149</v>
      </c>
      <c r="W1255" s="187" t="s">
        <v>98</v>
      </c>
      <c r="X1255" s="187" t="s">
        <v>98</v>
      </c>
      <c r="Y1255" s="190">
        <v>22791</v>
      </c>
      <c r="Z1255" s="187" t="s">
        <v>98</v>
      </c>
      <c r="AA1255" s="187" t="s">
        <v>98</v>
      </c>
      <c r="AB1255" s="190">
        <v>12319.46</v>
      </c>
      <c r="AC1255" s="187" t="s">
        <v>80</v>
      </c>
      <c r="AD1255" s="187" t="s">
        <v>98</v>
      </c>
      <c r="AE1255" s="193">
        <f>+V1255+Y1255</f>
        <v>151940</v>
      </c>
      <c r="AF1255" s="177" t="s">
        <v>98</v>
      </c>
      <c r="AG1255" s="187" t="s">
        <v>33</v>
      </c>
      <c r="AH1255" s="213" t="s">
        <v>161</v>
      </c>
      <c r="AI1255" s="213" t="s">
        <v>162</v>
      </c>
      <c r="AJ1255" s="177"/>
    </row>
    <row r="1256" spans="2:37" ht="81" customHeight="1" x14ac:dyDescent="0.3">
      <c r="B1256" s="315"/>
      <c r="C1256" s="177"/>
      <c r="D1256" s="171"/>
      <c r="E1256" s="176"/>
      <c r="F1256" s="176"/>
      <c r="G1256" s="173"/>
      <c r="H1256" s="171"/>
      <c r="I1256" s="177"/>
      <c r="J1256" s="12" t="s">
        <v>116</v>
      </c>
      <c r="K1256" s="8" t="s">
        <v>117</v>
      </c>
      <c r="L1256" s="8" t="s">
        <v>85</v>
      </c>
      <c r="M1256" s="8">
        <v>2</v>
      </c>
      <c r="N1256" s="191"/>
      <c r="O1256" s="171"/>
      <c r="P1256" s="171"/>
      <c r="Q1256" s="171"/>
      <c r="R1256" s="171"/>
      <c r="S1256" s="177"/>
      <c r="T1256" s="177"/>
      <c r="U1256" s="192"/>
      <c r="V1256" s="190"/>
      <c r="W1256" s="187"/>
      <c r="X1256" s="187"/>
      <c r="Y1256" s="190"/>
      <c r="Z1256" s="187"/>
      <c r="AA1256" s="187"/>
      <c r="AB1256" s="190"/>
      <c r="AC1256" s="187"/>
      <c r="AD1256" s="187"/>
      <c r="AE1256" s="187"/>
      <c r="AF1256" s="177"/>
      <c r="AG1256" s="187"/>
      <c r="AH1256" s="223"/>
      <c r="AI1256" s="223"/>
      <c r="AJ1256" s="177"/>
    </row>
    <row r="1257" spans="2:37" ht="73.5" customHeight="1" x14ac:dyDescent="0.3">
      <c r="B1257" s="315"/>
      <c r="C1257" s="177"/>
      <c r="D1257" s="171"/>
      <c r="E1257" s="176"/>
      <c r="F1257" s="176"/>
      <c r="G1257" s="173"/>
      <c r="H1257" s="171"/>
      <c r="I1257" s="177"/>
      <c r="J1257" s="12" t="s">
        <v>216</v>
      </c>
      <c r="K1257" s="8" t="s">
        <v>118</v>
      </c>
      <c r="L1257" s="8" t="s">
        <v>119</v>
      </c>
      <c r="M1257" s="8">
        <v>2</v>
      </c>
      <c r="N1257" s="191"/>
      <c r="O1257" s="171"/>
      <c r="P1257" s="171"/>
      <c r="Q1257" s="171"/>
      <c r="R1257" s="171"/>
      <c r="S1257" s="177"/>
      <c r="T1257" s="177"/>
      <c r="U1257" s="192"/>
      <c r="V1257" s="190"/>
      <c r="W1257" s="187"/>
      <c r="X1257" s="187"/>
      <c r="Y1257" s="190"/>
      <c r="Z1257" s="187"/>
      <c r="AA1257" s="187"/>
      <c r="AB1257" s="190"/>
      <c r="AC1257" s="187"/>
      <c r="AD1257" s="187"/>
      <c r="AE1257" s="187"/>
      <c r="AF1257" s="177"/>
      <c r="AG1257" s="187"/>
      <c r="AH1257" s="223"/>
      <c r="AI1257" s="223"/>
      <c r="AJ1257" s="177"/>
    </row>
    <row r="1258" spans="2:37" ht="47.5" customHeight="1" x14ac:dyDescent="0.3">
      <c r="B1258" s="315"/>
      <c r="C1258" s="177"/>
      <c r="D1258" s="172"/>
      <c r="E1258" s="176"/>
      <c r="F1258" s="176"/>
      <c r="G1258" s="173"/>
      <c r="H1258" s="172"/>
      <c r="I1258" s="177"/>
      <c r="J1258" s="12" t="s">
        <v>120</v>
      </c>
      <c r="K1258" s="8" t="s">
        <v>121</v>
      </c>
      <c r="L1258" s="8" t="s">
        <v>119</v>
      </c>
      <c r="M1258" s="8">
        <v>2</v>
      </c>
      <c r="N1258" s="191"/>
      <c r="O1258" s="172"/>
      <c r="P1258" s="172"/>
      <c r="Q1258" s="172"/>
      <c r="R1258" s="172"/>
      <c r="S1258" s="177"/>
      <c r="T1258" s="177"/>
      <c r="U1258" s="192"/>
      <c r="V1258" s="190"/>
      <c r="W1258" s="187"/>
      <c r="X1258" s="187"/>
      <c r="Y1258" s="190"/>
      <c r="Z1258" s="187"/>
      <c r="AA1258" s="187"/>
      <c r="AB1258" s="190"/>
      <c r="AC1258" s="187"/>
      <c r="AD1258" s="187"/>
      <c r="AE1258" s="187"/>
      <c r="AF1258" s="177"/>
      <c r="AG1258" s="187"/>
      <c r="AH1258" s="223"/>
      <c r="AI1258" s="223"/>
      <c r="AJ1258" s="177"/>
    </row>
    <row r="1259" spans="2:37" ht="143" x14ac:dyDescent="0.3">
      <c r="B1259" s="8" t="s">
        <v>864</v>
      </c>
      <c r="C1259" s="8" t="s">
        <v>866</v>
      </c>
      <c r="D1259" s="8" t="s">
        <v>88</v>
      </c>
      <c r="E1259" s="11" t="s">
        <v>67</v>
      </c>
      <c r="F1259" s="74" t="s">
        <v>134</v>
      </c>
      <c r="G1259" s="10" t="s">
        <v>804</v>
      </c>
      <c r="H1259" s="8" t="s">
        <v>70</v>
      </c>
      <c r="I1259" s="8" t="s">
        <v>98</v>
      </c>
      <c r="J1259" s="12" t="s">
        <v>127</v>
      </c>
      <c r="K1259" s="68" t="s">
        <v>678</v>
      </c>
      <c r="L1259" s="8" t="s">
        <v>85</v>
      </c>
      <c r="M1259" s="8">
        <v>8</v>
      </c>
      <c r="N1259" s="9" t="s">
        <v>752</v>
      </c>
      <c r="O1259" s="8" t="s">
        <v>861</v>
      </c>
      <c r="P1259" s="8" t="s">
        <v>75</v>
      </c>
      <c r="Q1259" s="8" t="s">
        <v>76</v>
      </c>
      <c r="R1259" s="8" t="s">
        <v>77</v>
      </c>
      <c r="S1259" s="8" t="s">
        <v>109</v>
      </c>
      <c r="T1259" s="100">
        <f>+V1259+Y1259</f>
        <v>77040</v>
      </c>
      <c r="U1259" s="8" t="s">
        <v>98</v>
      </c>
      <c r="V1259" s="70">
        <v>65484</v>
      </c>
      <c r="W1259" s="9" t="s">
        <v>98</v>
      </c>
      <c r="X1259" s="9" t="s">
        <v>98</v>
      </c>
      <c r="Y1259" s="70">
        <v>11556</v>
      </c>
      <c r="Z1259" s="9" t="s">
        <v>98</v>
      </c>
      <c r="AA1259" s="9" t="s">
        <v>98</v>
      </c>
      <c r="AB1259" s="70">
        <v>6246.49</v>
      </c>
      <c r="AC1259" s="70" t="s">
        <v>149</v>
      </c>
      <c r="AD1259" s="9" t="s">
        <v>98</v>
      </c>
      <c r="AE1259" s="70">
        <f>+V1259+Y1259</f>
        <v>77040</v>
      </c>
      <c r="AF1259" s="9" t="s">
        <v>98</v>
      </c>
      <c r="AG1259" s="70" t="s">
        <v>33</v>
      </c>
      <c r="AH1259" s="75" t="s">
        <v>257</v>
      </c>
      <c r="AI1259" s="76" t="s">
        <v>261</v>
      </c>
      <c r="AJ1259" s="100"/>
    </row>
    <row r="1260" spans="2:37" x14ac:dyDescent="0.3">
      <c r="T1260" s="1"/>
      <c r="U1260" s="1"/>
      <c r="V1260" s="1"/>
      <c r="W1260" s="1"/>
      <c r="X1260" s="1"/>
      <c r="Y1260" s="1"/>
      <c r="Z1260" s="1"/>
    </row>
    <row r="1261" spans="2:37" x14ac:dyDescent="0.3">
      <c r="T1261" s="1"/>
      <c r="U1261" s="1"/>
      <c r="V1261" s="1"/>
      <c r="W1261" s="1"/>
      <c r="X1261" s="1"/>
      <c r="Y1261" s="1"/>
      <c r="Z1261" s="1"/>
    </row>
    <row r="1262" spans="2:37" x14ac:dyDescent="0.3">
      <c r="D1262" s="114"/>
      <c r="H1262" s="114"/>
      <c r="I1262" s="114"/>
      <c r="T1262" s="1"/>
      <c r="U1262" s="1"/>
      <c r="V1262" s="1"/>
      <c r="W1262" s="1"/>
      <c r="X1262" s="1"/>
      <c r="Y1262" s="1"/>
      <c r="Z1262" s="1"/>
    </row>
    <row r="1263" spans="2:37" x14ac:dyDescent="0.3">
      <c r="B1263" s="118" t="s">
        <v>214</v>
      </c>
      <c r="C1263" s="32"/>
      <c r="D1263" s="119"/>
      <c r="E1263" s="119"/>
      <c r="F1263" s="120"/>
      <c r="G1263" s="119"/>
      <c r="H1263" s="32"/>
      <c r="I1263" s="121"/>
      <c r="J1263" s="122"/>
      <c r="K1263" s="123"/>
      <c r="P1263" s="32"/>
      <c r="Q1263" s="32"/>
      <c r="R1263" s="32"/>
      <c r="S1263" s="32"/>
      <c r="T1263" s="32"/>
      <c r="U1263" s="32"/>
      <c r="V1263" s="32"/>
      <c r="W1263" s="32"/>
      <c r="X1263" s="32"/>
      <c r="Y1263" s="32"/>
      <c r="Z1263" s="32"/>
      <c r="AA1263" s="125"/>
      <c r="AB1263" s="125"/>
      <c r="AC1263" s="122"/>
      <c r="AD1263" s="126"/>
      <c r="AE1263" s="126"/>
      <c r="AF1263" s="32"/>
      <c r="AG1263" s="122"/>
      <c r="AH1263" s="122"/>
      <c r="AI1263" s="122"/>
      <c r="AJ1263" s="32"/>
    </row>
    <row r="1264" spans="2:37" x14ac:dyDescent="0.3">
      <c r="B1264" s="127" t="s">
        <v>213</v>
      </c>
      <c r="C1264" s="32"/>
      <c r="D1264" s="119"/>
      <c r="E1264" s="119"/>
      <c r="F1264" s="120"/>
      <c r="G1264" s="119"/>
      <c r="H1264" s="32"/>
      <c r="I1264" s="32"/>
      <c r="J1264" s="128"/>
      <c r="K1264" s="32"/>
      <c r="P1264" s="123"/>
      <c r="Q1264" s="32"/>
      <c r="R1264" s="32"/>
      <c r="S1264" s="32"/>
      <c r="T1264" s="32"/>
      <c r="U1264" s="32"/>
      <c r="V1264" s="32"/>
      <c r="W1264" s="32"/>
      <c r="X1264" s="32"/>
      <c r="Y1264" s="32"/>
      <c r="Z1264" s="32"/>
      <c r="AA1264" s="125"/>
      <c r="AB1264" s="125"/>
      <c r="AC1264" s="126"/>
      <c r="AD1264" s="122"/>
      <c r="AE1264" s="126"/>
      <c r="AF1264" s="129"/>
      <c r="AG1264" s="122"/>
      <c r="AH1264" s="122"/>
      <c r="AI1264" s="122"/>
      <c r="AJ1264" s="32"/>
      <c r="AK1264" s="32"/>
    </row>
    <row r="1265" spans="2:36" x14ac:dyDescent="0.3">
      <c r="B1265" s="119"/>
      <c r="C1265" s="32"/>
      <c r="D1265" s="119"/>
      <c r="E1265" s="119"/>
      <c r="F1265" s="120"/>
      <c r="G1265" s="119"/>
      <c r="H1265" s="32"/>
      <c r="I1265" s="121"/>
      <c r="J1265" s="122"/>
      <c r="K1265" s="123"/>
      <c r="P1265" s="32"/>
      <c r="Q1265" s="32"/>
      <c r="R1265" s="32"/>
      <c r="S1265" s="32"/>
      <c r="T1265" s="32"/>
      <c r="U1265" s="32"/>
      <c r="V1265" s="32"/>
      <c r="W1265" s="32"/>
      <c r="X1265" s="32"/>
      <c r="Y1265" s="32"/>
      <c r="Z1265" s="32"/>
      <c r="AA1265" s="125"/>
      <c r="AB1265" s="125"/>
      <c r="AC1265" s="122"/>
      <c r="AD1265" s="126"/>
      <c r="AE1265" s="126"/>
      <c r="AF1265" s="32"/>
      <c r="AG1265" s="122"/>
      <c r="AH1265" s="122"/>
      <c r="AI1265" s="122"/>
      <c r="AJ1265" s="32"/>
    </row>
    <row r="1266" spans="2:36" x14ac:dyDescent="0.3">
      <c r="B1266" s="118" t="s">
        <v>122</v>
      </c>
      <c r="C1266" s="130"/>
      <c r="D1266" s="131"/>
      <c r="E1266" s="131"/>
      <c r="F1266" s="78"/>
      <c r="G1266" s="118"/>
      <c r="H1266" s="130"/>
      <c r="I1266" s="124"/>
      <c r="J1266" s="132"/>
      <c r="K1266" s="78"/>
      <c r="P1266" s="78"/>
      <c r="Q1266" s="78"/>
      <c r="R1266" s="78"/>
      <c r="S1266" s="78"/>
      <c r="T1266" s="32"/>
      <c r="U1266" s="78"/>
      <c r="V1266" s="78"/>
      <c r="W1266" s="78"/>
      <c r="X1266" s="78"/>
      <c r="Y1266" s="78"/>
      <c r="Z1266" s="78"/>
      <c r="AA1266" s="134"/>
      <c r="AB1266" s="134"/>
      <c r="AC1266" s="132"/>
      <c r="AD1266" s="132"/>
      <c r="AE1266" s="132"/>
      <c r="AF1266" s="78"/>
      <c r="AG1266" s="132"/>
      <c r="AH1266" s="135"/>
      <c r="AI1266" s="135"/>
      <c r="AJ1266" s="78"/>
    </row>
    <row r="1267" spans="2:36" x14ac:dyDescent="0.3">
      <c r="B1267" s="118" t="s">
        <v>123</v>
      </c>
      <c r="C1267" s="130"/>
      <c r="D1267" s="131"/>
      <c r="E1267" s="131"/>
      <c r="F1267" s="78"/>
      <c r="G1267" s="118"/>
      <c r="H1267" s="130"/>
      <c r="I1267" s="124"/>
      <c r="J1267" s="132"/>
      <c r="K1267" s="78"/>
      <c r="P1267" s="78"/>
      <c r="Q1267" s="78"/>
      <c r="R1267" s="78"/>
      <c r="S1267" s="78"/>
      <c r="T1267" s="32"/>
      <c r="U1267" s="133"/>
      <c r="V1267" s="134"/>
      <c r="W1267" s="134"/>
      <c r="X1267" s="134"/>
      <c r="Y1267" s="134"/>
      <c r="Z1267" s="134"/>
      <c r="AA1267" s="134"/>
      <c r="AB1267" s="134"/>
      <c r="AC1267" s="132"/>
      <c r="AD1267" s="132"/>
      <c r="AE1267" s="132"/>
      <c r="AF1267" s="78"/>
      <c r="AG1267" s="132"/>
      <c r="AH1267" s="135"/>
      <c r="AI1267" s="135"/>
      <c r="AJ1267" s="78"/>
    </row>
    <row r="1268" spans="2:36" x14ac:dyDescent="0.3">
      <c r="B1268" s="136" t="s">
        <v>142</v>
      </c>
      <c r="D1268" s="114"/>
      <c r="F1268" s="1"/>
      <c r="G1268" s="136"/>
      <c r="H1268" s="2"/>
      <c r="I1268" s="113"/>
      <c r="J1268" s="115"/>
      <c r="K1268" s="1"/>
      <c r="T1268" s="32"/>
    </row>
    <row r="1269" spans="2:36" x14ac:dyDescent="0.3">
      <c r="B1269" s="136"/>
      <c r="D1269" s="114"/>
      <c r="F1269" s="1"/>
      <c r="G1269" s="136"/>
      <c r="H1269" s="2"/>
      <c r="I1269" s="113"/>
      <c r="J1269" s="115"/>
      <c r="K1269" s="1"/>
      <c r="T1269" s="32"/>
    </row>
    <row r="1270" spans="2:36" x14ac:dyDescent="0.3">
      <c r="B1270" s="118" t="s">
        <v>124</v>
      </c>
      <c r="C1270" s="130"/>
      <c r="D1270" s="131"/>
      <c r="E1270" s="131"/>
      <c r="F1270" s="78"/>
      <c r="G1270" s="118"/>
      <c r="H1270" s="130"/>
      <c r="I1270" s="124"/>
      <c r="J1270" s="135"/>
      <c r="K1270" s="130"/>
      <c r="P1270" s="130"/>
      <c r="Q1270" s="130"/>
      <c r="R1270" s="130"/>
      <c r="S1270" s="130"/>
      <c r="T1270" s="32"/>
      <c r="U1270" s="130"/>
      <c r="V1270" s="135"/>
      <c r="W1270" s="135"/>
      <c r="X1270" s="135"/>
      <c r="Y1270" s="135"/>
      <c r="Z1270" s="135"/>
      <c r="AA1270" s="135"/>
      <c r="AB1270" s="135"/>
      <c r="AC1270" s="135"/>
      <c r="AD1270" s="135"/>
      <c r="AE1270" s="135"/>
      <c r="AF1270" s="130"/>
      <c r="AG1270" s="135"/>
      <c r="AH1270" s="135"/>
      <c r="AI1270" s="135"/>
      <c r="AJ1270" s="130"/>
    </row>
  </sheetData>
  <autoFilter ref="A30:PZ1259" xr:uid="{00000000-0001-0000-0000-000000000000}"/>
  <mergeCells count="12253">
    <mergeCell ref="S1219:S1222"/>
    <mergeCell ref="T1219:T1222"/>
    <mergeCell ref="U1219:U1222"/>
    <mergeCell ref="V1219:V1222"/>
    <mergeCell ref="W1219:W1222"/>
    <mergeCell ref="X1219:X1222"/>
    <mergeCell ref="Y1219:Y1222"/>
    <mergeCell ref="Z1219:Z1222"/>
    <mergeCell ref="AA1219:AA1222"/>
    <mergeCell ref="AB1219:AB1222"/>
    <mergeCell ref="AC1219:AC1222"/>
    <mergeCell ref="AD1219:AD1222"/>
    <mergeCell ref="AE1219:AE1222"/>
    <mergeCell ref="AF1219:AF1222"/>
    <mergeCell ref="AG1219:AG1222"/>
    <mergeCell ref="AH1219:AH1222"/>
    <mergeCell ref="AI1219:AI1222"/>
    <mergeCell ref="AJ1219:AJ1222"/>
    <mergeCell ref="AI1216:AI1218"/>
    <mergeCell ref="E1197:E1199"/>
    <mergeCell ref="F1197:F1199"/>
    <mergeCell ref="G1197:G1199"/>
    <mergeCell ref="H1197:H1199"/>
    <mergeCell ref="I1197:I1199"/>
    <mergeCell ref="N1197:N1199"/>
    <mergeCell ref="O1197:O1199"/>
    <mergeCell ref="P1197:P1199"/>
    <mergeCell ref="Q1197:Q1199"/>
    <mergeCell ref="R1197:R1199"/>
    <mergeCell ref="S1197:S1199"/>
    <mergeCell ref="T1197:T1199"/>
    <mergeCell ref="U1197:U1199"/>
    <mergeCell ref="AG1213:AG1215"/>
    <mergeCell ref="O1213:O1215"/>
    <mergeCell ref="P1213:P1215"/>
    <mergeCell ref="Q1213:Q1215"/>
    <mergeCell ref="R1213:R1215"/>
    <mergeCell ref="S1213:S1215"/>
    <mergeCell ref="W1207:W1209"/>
    <mergeCell ref="T1207:T1209"/>
    <mergeCell ref="X1204:X1206"/>
    <mergeCell ref="Y1204:Y1206"/>
    <mergeCell ref="Z1204:Z1206"/>
    <mergeCell ref="H1204:H1206"/>
    <mergeCell ref="AB1204:AB1206"/>
    <mergeCell ref="AC1204:AC1206"/>
    <mergeCell ref="AH1200:AH1203"/>
    <mergeCell ref="G1210:G1212"/>
    <mergeCell ref="I1210:I1212"/>
    <mergeCell ref="N1210:N1212"/>
    <mergeCell ref="O1210:O1212"/>
    <mergeCell ref="AE1216:AE1218"/>
    <mergeCell ref="AC1207:AC1209"/>
    <mergeCell ref="AD1207:AD1209"/>
    <mergeCell ref="AE1207:AE1209"/>
    <mergeCell ref="W1204:W1206"/>
    <mergeCell ref="Y1213:Y1215"/>
    <mergeCell ref="Z1213:Z1215"/>
    <mergeCell ref="T1213:T1215"/>
    <mergeCell ref="U1213:U1215"/>
    <mergeCell ref="V1213:V1215"/>
    <mergeCell ref="W1213:W1215"/>
    <mergeCell ref="X1213:X1215"/>
    <mergeCell ref="AC1200:AC1203"/>
    <mergeCell ref="G1050:G1052"/>
    <mergeCell ref="G1060:G1062"/>
    <mergeCell ref="G1083:G1085"/>
    <mergeCell ref="I1083:I1085"/>
    <mergeCell ref="I1060:I1062"/>
    <mergeCell ref="N1066:N1068"/>
    <mergeCell ref="O1066:O1068"/>
    <mergeCell ref="P1066:P1068"/>
    <mergeCell ref="D1046:D1049"/>
    <mergeCell ref="E1046:E1049"/>
    <mergeCell ref="I1044:I1045"/>
    <mergeCell ref="I1046:I1049"/>
    <mergeCell ref="AF1072:AF1074"/>
    <mergeCell ref="G1063:G1065"/>
    <mergeCell ref="I1063:I1065"/>
    <mergeCell ref="G1066:G1068"/>
    <mergeCell ref="I1066:I1068"/>
    <mergeCell ref="G1069:G1071"/>
    <mergeCell ref="I1069:I1071"/>
    <mergeCell ref="G1072:G1074"/>
    <mergeCell ref="I1072:I1074"/>
    <mergeCell ref="AA1066:AA1068"/>
    <mergeCell ref="AB1066:AB1068"/>
    <mergeCell ref="AF1096:AF1098"/>
    <mergeCell ref="W1096:W1098"/>
    <mergeCell ref="X1096:X1098"/>
    <mergeCell ref="Y1096:Y1098"/>
    <mergeCell ref="Z1096:Z1098"/>
    <mergeCell ref="AA1096:AA1098"/>
    <mergeCell ref="I1086:I1088"/>
    <mergeCell ref="N1099:N1101"/>
    <mergeCell ref="S1099:S1101"/>
    <mergeCell ref="X1112:X1115"/>
    <mergeCell ref="Y1112:Y1115"/>
    <mergeCell ref="Z1112:Z1115"/>
    <mergeCell ref="AA1112:AA1115"/>
    <mergeCell ref="AB1112:AB1115"/>
    <mergeCell ref="AC1112:AC1115"/>
    <mergeCell ref="AD1112:AD1115"/>
    <mergeCell ref="S1096:S1098"/>
    <mergeCell ref="T1096:T1098"/>
    <mergeCell ref="U1096:U1098"/>
    <mergeCell ref="V1096:V1098"/>
    <mergeCell ref="AC1066:AC1068"/>
    <mergeCell ref="R1072:R1074"/>
    <mergeCell ref="Y1083:Y1085"/>
    <mergeCell ref="Y1069:Y1071"/>
    <mergeCell ref="N1086:N1088"/>
    <mergeCell ref="O1086:O1088"/>
    <mergeCell ref="P1086:P1088"/>
    <mergeCell ref="Q1086:Q1088"/>
    <mergeCell ref="R1086:R1088"/>
    <mergeCell ref="D1044:D1045"/>
    <mergeCell ref="E1044:E1045"/>
    <mergeCell ref="R1089:R1092"/>
    <mergeCell ref="O1089:O1092"/>
    <mergeCell ref="E1093:E1095"/>
    <mergeCell ref="F1093:F1095"/>
    <mergeCell ref="G1093:G1095"/>
    <mergeCell ref="I1093:I1095"/>
    <mergeCell ref="N1053:N1056"/>
    <mergeCell ref="P1053:P1056"/>
    <mergeCell ref="AE1053:AE1056"/>
    <mergeCell ref="AF1053:AF1056"/>
    <mergeCell ref="U1116:U1118"/>
    <mergeCell ref="V1116:V1118"/>
    <mergeCell ref="W1116:W1118"/>
    <mergeCell ref="AI1057:AI1059"/>
    <mergeCell ref="AJ1057:AJ1059"/>
    <mergeCell ref="AA1083:AA1085"/>
    <mergeCell ref="AI1066:AI1068"/>
    <mergeCell ref="V1089:V1092"/>
    <mergeCell ref="T1066:T1068"/>
    <mergeCell ref="U1066:U1068"/>
    <mergeCell ref="V1066:V1068"/>
    <mergeCell ref="W1066:W1068"/>
    <mergeCell ref="AI1086:AI1088"/>
    <mergeCell ref="AJ1086:AJ1088"/>
    <mergeCell ref="AJ1093:AJ1095"/>
    <mergeCell ref="AH1089:AH1092"/>
    <mergeCell ref="AI1089:AI1092"/>
    <mergeCell ref="AJ1089:AJ1092"/>
    <mergeCell ref="AC1089:AC1092"/>
    <mergeCell ref="AD1089:AD1092"/>
    <mergeCell ref="AE1089:AE1092"/>
    <mergeCell ref="AF1089:AF1092"/>
    <mergeCell ref="AD1086:AD1088"/>
    <mergeCell ref="AG1086:AG1088"/>
    <mergeCell ref="AH1086:AH1088"/>
    <mergeCell ref="AG1089:AG1092"/>
    <mergeCell ref="AF1093:AF1095"/>
    <mergeCell ref="AG1093:AG1095"/>
    <mergeCell ref="AG1096:AG1098"/>
    <mergeCell ref="AB1099:AB1101"/>
    <mergeCell ref="AC1099:AC1101"/>
    <mergeCell ref="AD1099:AD1101"/>
    <mergeCell ref="AE1099:AE1101"/>
    <mergeCell ref="V1099:V1101"/>
    <mergeCell ref="AD1106:AD1108"/>
    <mergeCell ref="AH1069:AH1071"/>
    <mergeCell ref="AI1069:AI1071"/>
    <mergeCell ref="AH1072:AH1074"/>
    <mergeCell ref="AI1072:AI1074"/>
    <mergeCell ref="X1057:X1059"/>
    <mergeCell ref="Y1057:Y1059"/>
    <mergeCell ref="Z1057:Z1059"/>
    <mergeCell ref="AA1057:AA1059"/>
    <mergeCell ref="Y1060:Y1062"/>
    <mergeCell ref="Z1060:Z1062"/>
    <mergeCell ref="AA1060:AA1062"/>
    <mergeCell ref="AB1060:AB1062"/>
    <mergeCell ref="AC1060:AC1062"/>
    <mergeCell ref="AD1072:AD1074"/>
    <mergeCell ref="AE1072:AE1074"/>
    <mergeCell ref="AD1066:AD1068"/>
    <mergeCell ref="AJ1099:AJ1101"/>
    <mergeCell ref="Z1079:Z1082"/>
    <mergeCell ref="AA1079:AA1082"/>
    <mergeCell ref="AB1093:AB1095"/>
    <mergeCell ref="AB1057:AB1059"/>
    <mergeCell ref="AC1057:AC1059"/>
    <mergeCell ref="AD1057:AD1059"/>
    <mergeCell ref="AB1079:AB1082"/>
    <mergeCell ref="AJ1075:AJ1078"/>
    <mergeCell ref="AJ1072:AJ1074"/>
    <mergeCell ref="AJ1069:AJ1071"/>
    <mergeCell ref="AJ1066:AJ1068"/>
    <mergeCell ref="AG1066:AG1068"/>
    <mergeCell ref="S1181:S1183"/>
    <mergeCell ref="T1181:T1183"/>
    <mergeCell ref="AH1157:AH1159"/>
    <mergeCell ref="AH1154:AH1156"/>
    <mergeCell ref="V1154:V1156"/>
    <mergeCell ref="Y1154:Y1156"/>
    <mergeCell ref="AB1154:AB1156"/>
    <mergeCell ref="U1181:U1183"/>
    <mergeCell ref="V1181:V1183"/>
    <mergeCell ref="W1181:W1183"/>
    <mergeCell ref="AG1223:AG1225"/>
    <mergeCell ref="AH1223:AH1225"/>
    <mergeCell ref="V1223:V1225"/>
    <mergeCell ref="W1223:W1225"/>
    <mergeCell ref="AI1197:AI1199"/>
    <mergeCell ref="AJ1197:AJ1199"/>
    <mergeCell ref="AI1193:AI1195"/>
    <mergeCell ref="E1193:E1196"/>
    <mergeCell ref="AI1187:AI1189"/>
    <mergeCell ref="AJ1187:AJ1189"/>
    <mergeCell ref="E1190:E1192"/>
    <mergeCell ref="F1190:F1192"/>
    <mergeCell ref="G1190:G1192"/>
    <mergeCell ref="H1190:H1192"/>
    <mergeCell ref="I1190:I1192"/>
    <mergeCell ref="N1190:N1192"/>
    <mergeCell ref="O1190:O1192"/>
    <mergeCell ref="P1190:P1192"/>
    <mergeCell ref="Q1190:Q1192"/>
    <mergeCell ref="R1190:R1192"/>
    <mergeCell ref="S1190:S1192"/>
    <mergeCell ref="T1190:T1192"/>
    <mergeCell ref="U1190:U1192"/>
    <mergeCell ref="W1190:W1192"/>
    <mergeCell ref="X1190:X1192"/>
    <mergeCell ref="Z1190:Z1192"/>
    <mergeCell ref="AA1190:AA1192"/>
    <mergeCell ref="AC1190:AC1192"/>
    <mergeCell ref="AD1190:AD1192"/>
    <mergeCell ref="AE1190:AE1192"/>
    <mergeCell ref="AF1190:AF1192"/>
    <mergeCell ref="AG1190:AG1192"/>
    <mergeCell ref="AH1190:AH1192"/>
    <mergeCell ref="AI1190:AI1192"/>
    <mergeCell ref="AJ1190:AJ1192"/>
    <mergeCell ref="Z1207:Z1209"/>
    <mergeCell ref="AI1200:AI1203"/>
    <mergeCell ref="AJ1200:AJ1203"/>
    <mergeCell ref="AH1204:AH1206"/>
    <mergeCell ref="AI1204:AI1206"/>
    <mergeCell ref="AJ1204:AJ1206"/>
    <mergeCell ref="AD1204:AD1206"/>
    <mergeCell ref="AE1204:AE1206"/>
    <mergeCell ref="AF1216:AF1218"/>
    <mergeCell ref="AG1216:AG1218"/>
    <mergeCell ref="AH1216:AH1218"/>
    <mergeCell ref="AA1204:AA1206"/>
    <mergeCell ref="V1187:V1189"/>
    <mergeCell ref="AJ1193:AJ1196"/>
    <mergeCell ref="AF1193:AF1196"/>
    <mergeCell ref="AG1193:AG1196"/>
    <mergeCell ref="AI1175:AI1177"/>
    <mergeCell ref="AJ1175:AJ1177"/>
    <mergeCell ref="I1219:I1222"/>
    <mergeCell ref="R1187:R1189"/>
    <mergeCell ref="S1187:S1189"/>
    <mergeCell ref="T1187:T1189"/>
    <mergeCell ref="U1187:U1189"/>
    <mergeCell ref="AG1053:AG1056"/>
    <mergeCell ref="V1197:V1199"/>
    <mergeCell ref="W1197:W1199"/>
    <mergeCell ref="C1178:C1180"/>
    <mergeCell ref="X1181:X1183"/>
    <mergeCell ref="Y1181:Y1183"/>
    <mergeCell ref="Z1181:Z1183"/>
    <mergeCell ref="AA1181:AA1183"/>
    <mergeCell ref="AB1181:AB1183"/>
    <mergeCell ref="AC1181:AC1183"/>
    <mergeCell ref="AD1181:AD1183"/>
    <mergeCell ref="AE1181:AE1183"/>
    <mergeCell ref="AF1181:AF1183"/>
    <mergeCell ref="AG1181:AG1183"/>
    <mergeCell ref="AH1181:AH1183"/>
    <mergeCell ref="Z1193:Z1196"/>
    <mergeCell ref="AA1193:AA1196"/>
    <mergeCell ref="AC1193:AC1196"/>
    <mergeCell ref="AD1193:AD1196"/>
    <mergeCell ref="AF1175:AF1177"/>
    <mergeCell ref="AG1175:AG1177"/>
    <mergeCell ref="AH1175:AH1177"/>
    <mergeCell ref="E1083:E1085"/>
    <mergeCell ref="W1099:W1101"/>
    <mergeCell ref="X1099:X1101"/>
    <mergeCell ref="Y1099:Y1101"/>
    <mergeCell ref="Z1099:Z1101"/>
    <mergeCell ref="Q1143:Q1144"/>
    <mergeCell ref="R1143:R1144"/>
    <mergeCell ref="AH1125:AH1127"/>
    <mergeCell ref="S1125:S1127"/>
    <mergeCell ref="Z1138:Z1140"/>
    <mergeCell ref="AA1138:AA1140"/>
    <mergeCell ref="AB1138:AB1140"/>
    <mergeCell ref="AC1138:AC1140"/>
    <mergeCell ref="G1125:G1127"/>
    <mergeCell ref="O1188:O1189"/>
    <mergeCell ref="AD1175:AD1177"/>
    <mergeCell ref="W1187:W1189"/>
    <mergeCell ref="AH1060:AH1062"/>
    <mergeCell ref="X1187:X1189"/>
    <mergeCell ref="Z1187:Z1189"/>
    <mergeCell ref="AA1187:AA1189"/>
    <mergeCell ref="AC1187:AC1189"/>
    <mergeCell ref="AD1187:AD1189"/>
    <mergeCell ref="AE1187:AE1189"/>
    <mergeCell ref="AF1187:AF1189"/>
    <mergeCell ref="AG1187:AG1189"/>
    <mergeCell ref="AH1187:AH1189"/>
    <mergeCell ref="AG1184:AG1186"/>
    <mergeCell ref="AH1184:AH1186"/>
    <mergeCell ref="N1131:N1133"/>
    <mergeCell ref="O1131:O1133"/>
    <mergeCell ref="N1134:N1137"/>
    <mergeCell ref="O1134:O1137"/>
    <mergeCell ref="AH1099:AH1101"/>
    <mergeCell ref="V1145:V1147"/>
    <mergeCell ref="W1145:W1147"/>
    <mergeCell ref="X1145:X1147"/>
    <mergeCell ref="X1163:X1166"/>
    <mergeCell ref="AD1200:AD1203"/>
    <mergeCell ref="AE1200:AE1203"/>
    <mergeCell ref="AF1200:AF1203"/>
    <mergeCell ref="AG1200:AG1203"/>
    <mergeCell ref="B1216:B1218"/>
    <mergeCell ref="H1200:H1203"/>
    <mergeCell ref="B1200:B1203"/>
    <mergeCell ref="AG1230:AG1232"/>
    <mergeCell ref="AH1230:AH1232"/>
    <mergeCell ref="AI1230:AI1232"/>
    <mergeCell ref="AJ1230:AJ1232"/>
    <mergeCell ref="E1226:E1229"/>
    <mergeCell ref="F1226:F1229"/>
    <mergeCell ref="G1226:G1229"/>
    <mergeCell ref="H1226:H1229"/>
    <mergeCell ref="N1226:N1229"/>
    <mergeCell ref="O1226:O1229"/>
    <mergeCell ref="P1226:P1229"/>
    <mergeCell ref="Q1226:Q1229"/>
    <mergeCell ref="R1226:R1229"/>
    <mergeCell ref="S1226:S1229"/>
    <mergeCell ref="T1226:T1229"/>
    <mergeCell ref="U1226:U1229"/>
    <mergeCell ref="V1226:V1229"/>
    <mergeCell ref="W1226:W1229"/>
    <mergeCell ref="X1226:X1229"/>
    <mergeCell ref="Y1226:Y1229"/>
    <mergeCell ref="Z1226:Z1229"/>
    <mergeCell ref="AA1226:AA1229"/>
    <mergeCell ref="AB1226:AB1229"/>
    <mergeCell ref="AC1226:AC1229"/>
    <mergeCell ref="AD1226:AD1229"/>
    <mergeCell ref="AE1226:AE1229"/>
    <mergeCell ref="AF1226:AF1229"/>
    <mergeCell ref="AG1226:AG1229"/>
    <mergeCell ref="AH1226:AH1229"/>
    <mergeCell ref="AI1226:AI1229"/>
    <mergeCell ref="I1226:I1229"/>
    <mergeCell ref="AJ1226:AJ1229"/>
    <mergeCell ref="H1207:H1209"/>
    <mergeCell ref="H1210:H1212"/>
    <mergeCell ref="AJ1216:AJ1218"/>
    <mergeCell ref="AA1207:AA1209"/>
    <mergeCell ref="AB1207:AB1209"/>
    <mergeCell ref="AF1207:AF1209"/>
    <mergeCell ref="AG1207:AG1209"/>
    <mergeCell ref="AH1207:AH1209"/>
    <mergeCell ref="AI1207:AI1209"/>
    <mergeCell ref="P1210:P1212"/>
    <mergeCell ref="Q1210:Q1212"/>
    <mergeCell ref="R1210:R1212"/>
    <mergeCell ref="S1210:S1212"/>
    <mergeCell ref="T1210:T1212"/>
    <mergeCell ref="U1210:U1212"/>
    <mergeCell ref="X1207:X1209"/>
    <mergeCell ref="Y1207:Y1209"/>
    <mergeCell ref="B1219:B1222"/>
    <mergeCell ref="C1219:C1222"/>
    <mergeCell ref="D1219:D1222"/>
    <mergeCell ref="E1219:E1222"/>
    <mergeCell ref="F1219:F1222"/>
    <mergeCell ref="G1219:G1222"/>
    <mergeCell ref="H1219:H1222"/>
    <mergeCell ref="Z1210:Z1212"/>
    <mergeCell ref="AA1210:AA1212"/>
    <mergeCell ref="AB1210:AB1212"/>
    <mergeCell ref="AC1210:AC1212"/>
    <mergeCell ref="AD1210:AD1212"/>
    <mergeCell ref="AA1213:AA1215"/>
    <mergeCell ref="AB1213:AB1215"/>
    <mergeCell ref="AC1213:AC1215"/>
    <mergeCell ref="AH1213:AH1215"/>
    <mergeCell ref="AI1213:AI1215"/>
    <mergeCell ref="AJ1213:AJ1215"/>
    <mergeCell ref="E1187:E1189"/>
    <mergeCell ref="F1187:F1189"/>
    <mergeCell ref="G1187:G1189"/>
    <mergeCell ref="H1187:H1189"/>
    <mergeCell ref="I1187:I1189"/>
    <mergeCell ref="N1187:N1189"/>
    <mergeCell ref="C1190:C1192"/>
    <mergeCell ref="B1193:B1196"/>
    <mergeCell ref="D1181:D1183"/>
    <mergeCell ref="B1184:B1186"/>
    <mergeCell ref="C1184:C1186"/>
    <mergeCell ref="D1184:D1186"/>
    <mergeCell ref="B1187:B1189"/>
    <mergeCell ref="C1187:C1189"/>
    <mergeCell ref="F1213:F1215"/>
    <mergeCell ref="G1213:G1215"/>
    <mergeCell ref="I1213:I1215"/>
    <mergeCell ref="N1213:N1215"/>
    <mergeCell ref="AF1204:AF1206"/>
    <mergeCell ref="AG1204:AG1206"/>
    <mergeCell ref="X1197:X1199"/>
    <mergeCell ref="Y1197:Y1199"/>
    <mergeCell ref="Z1197:Z1199"/>
    <mergeCell ref="AA1197:AA1199"/>
    <mergeCell ref="AB1197:AB1199"/>
    <mergeCell ref="AC1197:AC1199"/>
    <mergeCell ref="AD1197:AD1199"/>
    <mergeCell ref="AE1197:AE1199"/>
    <mergeCell ref="AF1197:AF1199"/>
    <mergeCell ref="AG1197:AG1199"/>
    <mergeCell ref="AH1197:AH1199"/>
    <mergeCell ref="AH1193:AH1195"/>
    <mergeCell ref="Y1193:Y1195"/>
    <mergeCell ref="AB1193:AB1195"/>
    <mergeCell ref="G1193:G1196"/>
    <mergeCell ref="H1193:H1196"/>
    <mergeCell ref="I1193:I1196"/>
    <mergeCell ref="N1193:N1196"/>
    <mergeCell ref="O1193:O1196"/>
    <mergeCell ref="P1193:P1196"/>
    <mergeCell ref="Q1193:Q1196"/>
    <mergeCell ref="R1193:R1196"/>
    <mergeCell ref="S1193:S1196"/>
    <mergeCell ref="T1193:T1196"/>
    <mergeCell ref="U1193:U1196"/>
    <mergeCell ref="V1193:V1196"/>
    <mergeCell ref="W1193:W1196"/>
    <mergeCell ref="X1193:X1196"/>
    <mergeCell ref="AE1193:AE1196"/>
    <mergeCell ref="P1187:P1189"/>
    <mergeCell ref="Q1187:Q1189"/>
    <mergeCell ref="AA1200:AA1203"/>
    <mergeCell ref="AB1200:AB1203"/>
    <mergeCell ref="S1204:S1206"/>
    <mergeCell ref="H1175:H1177"/>
    <mergeCell ref="I1175:I1177"/>
    <mergeCell ref="N1175:N1177"/>
    <mergeCell ref="O1175:O1177"/>
    <mergeCell ref="P1175:P1177"/>
    <mergeCell ref="Q1175:Q1177"/>
    <mergeCell ref="R1175:R1177"/>
    <mergeCell ref="S1175:S1177"/>
    <mergeCell ref="T1175:T1177"/>
    <mergeCell ref="U1175:U1177"/>
    <mergeCell ref="V1175:V1177"/>
    <mergeCell ref="W1175:W1177"/>
    <mergeCell ref="AE1175:AE1177"/>
    <mergeCell ref="X1175:X1177"/>
    <mergeCell ref="Y1175:Y1177"/>
    <mergeCell ref="Z1175:Z1177"/>
    <mergeCell ref="AA1175:AA1177"/>
    <mergeCell ref="AB1175:AB1177"/>
    <mergeCell ref="AC1175:AC1177"/>
    <mergeCell ref="AI1223:AI1225"/>
    <mergeCell ref="AJ1223:AJ1225"/>
    <mergeCell ref="AI1181:AI1183"/>
    <mergeCell ref="AJ1181:AJ1183"/>
    <mergeCell ref="E1184:E1186"/>
    <mergeCell ref="F1184:F1186"/>
    <mergeCell ref="G1184:G1186"/>
    <mergeCell ref="H1184:H1186"/>
    <mergeCell ref="I1184:I1186"/>
    <mergeCell ref="N1184:N1186"/>
    <mergeCell ref="O1184:O1186"/>
    <mergeCell ref="P1184:P1186"/>
    <mergeCell ref="Q1184:Q1186"/>
    <mergeCell ref="R1184:R1186"/>
    <mergeCell ref="S1184:S1186"/>
    <mergeCell ref="T1184:T1186"/>
    <mergeCell ref="U1184:U1186"/>
    <mergeCell ref="V1184:V1186"/>
    <mergeCell ref="W1184:W1186"/>
    <mergeCell ref="X1184:X1186"/>
    <mergeCell ref="Z1184:Z1186"/>
    <mergeCell ref="AA1184:AA1186"/>
    <mergeCell ref="AB1184:AB1186"/>
    <mergeCell ref="AC1184:AC1186"/>
    <mergeCell ref="AD1184:AD1186"/>
    <mergeCell ref="AE1184:AE1186"/>
    <mergeCell ref="AF1184:AF1186"/>
    <mergeCell ref="AI1184:AI1186"/>
    <mergeCell ref="AJ1184:AJ1186"/>
    <mergeCell ref="E1181:E1183"/>
    <mergeCell ref="F1181:F1183"/>
    <mergeCell ref="G1181:G1183"/>
    <mergeCell ref="H1181:H1183"/>
    <mergeCell ref="I1181:I1183"/>
    <mergeCell ref="N1181:N1183"/>
    <mergeCell ref="AJ1207:AJ1209"/>
    <mergeCell ref="V1210:V1212"/>
    <mergeCell ref="W1210:W1212"/>
    <mergeCell ref="X1210:X1212"/>
    <mergeCell ref="Y1210:Y1212"/>
    <mergeCell ref="T1178:T1180"/>
    <mergeCell ref="U1178:U1180"/>
    <mergeCell ref="V1178:V1180"/>
    <mergeCell ref="W1178:W1180"/>
    <mergeCell ref="X1178:X1180"/>
    <mergeCell ref="Y1178:Y1180"/>
    <mergeCell ref="Z1178:Z1180"/>
    <mergeCell ref="AA1178:AA1180"/>
    <mergeCell ref="AB1178:AB1180"/>
    <mergeCell ref="AC1178:AC1180"/>
    <mergeCell ref="AD1178:AD1180"/>
    <mergeCell ref="AE1178:AE1180"/>
    <mergeCell ref="AF1178:AF1180"/>
    <mergeCell ref="AG1178:AG1180"/>
    <mergeCell ref="AH1178:AH1180"/>
    <mergeCell ref="AI1178:AI1180"/>
    <mergeCell ref="AJ1178:AJ1180"/>
    <mergeCell ref="AD1138:AD1140"/>
    <mergeCell ref="AE1138:AE1140"/>
    <mergeCell ref="AF1138:AF1140"/>
    <mergeCell ref="AG1138:AG1140"/>
    <mergeCell ref="T1141:T1142"/>
    <mergeCell ref="U1141:U1142"/>
    <mergeCell ref="V1141:V1142"/>
    <mergeCell ref="W1141:W1142"/>
    <mergeCell ref="X1141:X1142"/>
    <mergeCell ref="AC1141:AC1142"/>
    <mergeCell ref="AD1141:AD1142"/>
    <mergeCell ref="AE1141:AE1142"/>
    <mergeCell ref="AF1141:AF1142"/>
    <mergeCell ref="AG1141:AG1142"/>
    <mergeCell ref="AC1131:AC1133"/>
    <mergeCell ref="AD1131:AD1133"/>
    <mergeCell ref="AH1141:AH1142"/>
    <mergeCell ref="AC1151:AC1153"/>
    <mergeCell ref="AD1151:AD1153"/>
    <mergeCell ref="X1173:X1174"/>
    <mergeCell ref="Y1173:Y1174"/>
    <mergeCell ref="Z1173:Z1174"/>
    <mergeCell ref="AA1173:AA1174"/>
    <mergeCell ref="AB1173:AB1174"/>
    <mergeCell ref="AC1173:AC1174"/>
    <mergeCell ref="AD1173:AD1174"/>
    <mergeCell ref="Y1148:Y1150"/>
    <mergeCell ref="Z1148:Z1150"/>
    <mergeCell ref="AA1148:AA1150"/>
    <mergeCell ref="AB1148:AB1150"/>
    <mergeCell ref="AG1157:AG1159"/>
    <mergeCell ref="Z1163:Z1166"/>
    <mergeCell ref="AA1163:AA1166"/>
    <mergeCell ref="AB1163:AB1166"/>
    <mergeCell ref="AC1163:AC1166"/>
    <mergeCell ref="AD1163:AD1166"/>
    <mergeCell ref="AE1163:AE1166"/>
    <mergeCell ref="AF1163:AF1166"/>
    <mergeCell ref="AG1163:AG1166"/>
    <mergeCell ref="AJ1145:AJ1147"/>
    <mergeCell ref="AE1173:AE1174"/>
    <mergeCell ref="AF1173:AF1174"/>
    <mergeCell ref="AG1173:AG1174"/>
    <mergeCell ref="AH1173:AH1174"/>
    <mergeCell ref="AI1173:AI1174"/>
    <mergeCell ref="AJ1173:AJ1174"/>
    <mergeCell ref="T1160:T1162"/>
    <mergeCell ref="W1173:W1174"/>
    <mergeCell ref="AA1131:AA1133"/>
    <mergeCell ref="X1131:X1133"/>
    <mergeCell ref="AF1169:AF1172"/>
    <mergeCell ref="AH1169:AH1172"/>
    <mergeCell ref="AH1128:AH1130"/>
    <mergeCell ref="AI1128:AI1130"/>
    <mergeCell ref="AJ1122:AJ1124"/>
    <mergeCell ref="AJ1112:AJ1115"/>
    <mergeCell ref="AH1116:AH1118"/>
    <mergeCell ref="AI1116:AI1118"/>
    <mergeCell ref="AJ1116:AJ1118"/>
    <mergeCell ref="AE1125:AE1127"/>
    <mergeCell ref="D1050:D1052"/>
    <mergeCell ref="D1053:D1056"/>
    <mergeCell ref="D1057:D1059"/>
    <mergeCell ref="E1053:E1056"/>
    <mergeCell ref="F1053:F1056"/>
    <mergeCell ref="AC1079:AC1082"/>
    <mergeCell ref="AD1079:AD1082"/>
    <mergeCell ref="V1069:V1071"/>
    <mergeCell ref="F1060:F1062"/>
    <mergeCell ref="F1063:F1065"/>
    <mergeCell ref="F1066:F1068"/>
    <mergeCell ref="F1069:F1071"/>
    <mergeCell ref="F1072:F1074"/>
    <mergeCell ref="G1075:G1078"/>
    <mergeCell ref="E1072:E1074"/>
    <mergeCell ref="AH1053:AH1056"/>
    <mergeCell ref="E1057:E1059"/>
    <mergeCell ref="F1057:F1059"/>
    <mergeCell ref="W1069:W1071"/>
    <mergeCell ref="X1069:X1071"/>
    <mergeCell ref="AJ1063:AJ1065"/>
    <mergeCell ref="N1093:N1095"/>
    <mergeCell ref="O1093:O1095"/>
    <mergeCell ref="N1072:N1074"/>
    <mergeCell ref="O1072:O1074"/>
    <mergeCell ref="P1072:P1074"/>
    <mergeCell ref="Q1072:Q1074"/>
    <mergeCell ref="F1099:F1101"/>
    <mergeCell ref="G1099:G1101"/>
    <mergeCell ref="I1099:I1101"/>
    <mergeCell ref="U1099:U1101"/>
    <mergeCell ref="AB1096:AB1098"/>
    <mergeCell ref="T1125:T1127"/>
    <mergeCell ref="N1069:N1071"/>
    <mergeCell ref="S1116:S1118"/>
    <mergeCell ref="T1116:T1118"/>
    <mergeCell ref="AE1079:AE1082"/>
    <mergeCell ref="AF1079:AF1082"/>
    <mergeCell ref="AJ1096:AJ1098"/>
    <mergeCell ref="AE1096:AE1098"/>
    <mergeCell ref="S1109:S1111"/>
    <mergeCell ref="U1125:U1127"/>
    <mergeCell ref="AJ1125:AJ1127"/>
    <mergeCell ref="AI1109:AI1111"/>
    <mergeCell ref="U1089:U1092"/>
    <mergeCell ref="AJ1079:AJ1082"/>
    <mergeCell ref="AG1079:AG1082"/>
    <mergeCell ref="X1079:X1082"/>
    <mergeCell ref="Y1079:Y1082"/>
    <mergeCell ref="AD1096:AD1098"/>
    <mergeCell ref="AC1096:AC1098"/>
    <mergeCell ref="AC1093:AC1095"/>
    <mergeCell ref="AD1093:AD1095"/>
    <mergeCell ref="AE1093:AE1095"/>
    <mergeCell ref="X1093:X1095"/>
    <mergeCell ref="N1089:N1092"/>
    <mergeCell ref="AH1075:AH1078"/>
    <mergeCell ref="AI1075:AI1078"/>
    <mergeCell ref="AG1075:AG1078"/>
    <mergeCell ref="AE1086:AE1088"/>
    <mergeCell ref="AF1086:AF1088"/>
    <mergeCell ref="AA1069:AA1071"/>
    <mergeCell ref="AB1069:AB1071"/>
    <mergeCell ref="AC1069:AC1071"/>
    <mergeCell ref="AC1083:AC1085"/>
    <mergeCell ref="AD1083:AD1085"/>
    <mergeCell ref="Y1093:Y1095"/>
    <mergeCell ref="Z1093:Z1095"/>
    <mergeCell ref="AA1093:AA1095"/>
    <mergeCell ref="AH1079:AH1082"/>
    <mergeCell ref="AE1066:AE1068"/>
    <mergeCell ref="AF1066:AF1068"/>
    <mergeCell ref="AE1069:AE1071"/>
    <mergeCell ref="AF1069:AF1071"/>
    <mergeCell ref="U1086:U1088"/>
    <mergeCell ref="V1086:V1088"/>
    <mergeCell ref="W1086:W1088"/>
    <mergeCell ref="X1086:X1088"/>
    <mergeCell ref="W1089:W1092"/>
    <mergeCell ref="P1089:P1092"/>
    <mergeCell ref="Q1089:Q1092"/>
    <mergeCell ref="AB1075:AB1078"/>
    <mergeCell ref="Q1079:Q1082"/>
    <mergeCell ref="R1079:R1082"/>
    <mergeCell ref="Q1083:Q1085"/>
    <mergeCell ref="R1083:R1085"/>
    <mergeCell ref="Q1066:Q1068"/>
    <mergeCell ref="R1066:R1068"/>
    <mergeCell ref="S1066:S1068"/>
    <mergeCell ref="V1083:V1085"/>
    <mergeCell ref="S1083:S1085"/>
    <mergeCell ref="W1079:W1082"/>
    <mergeCell ref="AJ1053:AJ1056"/>
    <mergeCell ref="AI1060:AI1062"/>
    <mergeCell ref="AJ1060:AJ1062"/>
    <mergeCell ref="AJ1050:AJ1052"/>
    <mergeCell ref="AJ1046:AJ1049"/>
    <mergeCell ref="AD1044:AD1045"/>
    <mergeCell ref="G1046:G1049"/>
    <mergeCell ref="AI1096:AI1098"/>
    <mergeCell ref="E1075:E1078"/>
    <mergeCell ref="F1075:F1078"/>
    <mergeCell ref="E1079:E1082"/>
    <mergeCell ref="F1079:F1082"/>
    <mergeCell ref="V1079:V1082"/>
    <mergeCell ref="AA1053:AA1056"/>
    <mergeCell ref="V1050:V1052"/>
    <mergeCell ref="W1050:W1052"/>
    <mergeCell ref="X1050:X1052"/>
    <mergeCell ref="N1060:N1062"/>
    <mergeCell ref="P1050:P1052"/>
    <mergeCell ref="AH1093:AH1095"/>
    <mergeCell ref="AI1093:AI1095"/>
    <mergeCell ref="Z1046:Z1049"/>
    <mergeCell ref="Y1086:Y1088"/>
    <mergeCell ref="Z1086:Z1088"/>
    <mergeCell ref="AI1050:AI1052"/>
    <mergeCell ref="Q1050:Q1052"/>
    <mergeCell ref="AD1053:AD1056"/>
    <mergeCell ref="R1050:R1052"/>
    <mergeCell ref="S1050:S1052"/>
    <mergeCell ref="T1050:T1052"/>
    <mergeCell ref="U1072:U1074"/>
    <mergeCell ref="V1072:V1074"/>
    <mergeCell ref="W1072:W1074"/>
    <mergeCell ref="X1072:X1074"/>
    <mergeCell ref="Y1072:Y1074"/>
    <mergeCell ref="Z1072:Z1074"/>
    <mergeCell ref="AA1072:AA1074"/>
    <mergeCell ref="AB1072:AB1074"/>
    <mergeCell ref="AC1072:AC1074"/>
    <mergeCell ref="Z1050:Z1052"/>
    <mergeCell ref="AA1050:AA1052"/>
    <mergeCell ref="AB1050:AB1052"/>
    <mergeCell ref="AI1053:AI1056"/>
    <mergeCell ref="E1086:E1088"/>
    <mergeCell ref="F1086:F1088"/>
    <mergeCell ref="G1086:G1088"/>
    <mergeCell ref="AC1086:AC1088"/>
    <mergeCell ref="T1086:T1088"/>
    <mergeCell ref="AH1083:AH1085"/>
    <mergeCell ref="AI1083:AI1085"/>
    <mergeCell ref="H1063:H1065"/>
    <mergeCell ref="AG1063:AG1065"/>
    <mergeCell ref="AD1046:AD1049"/>
    <mergeCell ref="S1046:S1049"/>
    <mergeCell ref="G1057:G1059"/>
    <mergeCell ref="H1057:H1059"/>
    <mergeCell ref="I1057:I1059"/>
    <mergeCell ref="S1072:S1074"/>
    <mergeCell ref="E1096:E1098"/>
    <mergeCell ref="F1096:F1098"/>
    <mergeCell ref="G1096:G1098"/>
    <mergeCell ref="H1093:H1095"/>
    <mergeCell ref="AG1069:AG1071"/>
    <mergeCell ref="AG1072:AG1074"/>
    <mergeCell ref="O1026:O1029"/>
    <mergeCell ref="AG1044:AG1045"/>
    <mergeCell ref="O1039:O1041"/>
    <mergeCell ref="O1042:O1043"/>
    <mergeCell ref="O1057:O1059"/>
    <mergeCell ref="AF1026:AF1029"/>
    <mergeCell ref="AI1039:AI1041"/>
    <mergeCell ref="AJ1039:AJ1041"/>
    <mergeCell ref="V1020:V1022"/>
    <mergeCell ref="V1026:V1029"/>
    <mergeCell ref="AF1023:AF1025"/>
    <mergeCell ref="AH1044:AH1045"/>
    <mergeCell ref="AI1044:AI1045"/>
    <mergeCell ref="AF1020:AF1022"/>
    <mergeCell ref="AG1020:AG1022"/>
    <mergeCell ref="AJ1020:AJ1022"/>
    <mergeCell ref="AJ1017:AJ1019"/>
    <mergeCell ref="Q1020:Q1022"/>
    <mergeCell ref="R1020:R1022"/>
    <mergeCell ref="S1020:S1022"/>
    <mergeCell ref="T1020:T1022"/>
    <mergeCell ref="W1060:W1062"/>
    <mergeCell ref="X1060:X1062"/>
    <mergeCell ref="AB1026:AB1029"/>
    <mergeCell ref="Q1039:Q1041"/>
    <mergeCell ref="R1039:R1041"/>
    <mergeCell ref="P1042:P1043"/>
    <mergeCell ref="AD1050:AD1052"/>
    <mergeCell ref="AE1050:AE1052"/>
    <mergeCell ref="AF1050:AF1052"/>
    <mergeCell ref="S1042:S1043"/>
    <mergeCell ref="S1044:S1045"/>
    <mergeCell ref="P1039:P1041"/>
    <mergeCell ref="AC1039:AC1041"/>
    <mergeCell ref="AE1046:AE1049"/>
    <mergeCell ref="AG1017:AG1019"/>
    <mergeCell ref="AH1017:AH1019"/>
    <mergeCell ref="AI1046:AI1049"/>
    <mergeCell ref="AG1057:AG1059"/>
    <mergeCell ref="AH1057:AH1059"/>
    <mergeCell ref="AF1046:AF1049"/>
    <mergeCell ref="AI1042:AI1043"/>
    <mergeCell ref="AJ1042:AJ1043"/>
    <mergeCell ref="T1057:T1059"/>
    <mergeCell ref="U1057:U1059"/>
    <mergeCell ref="V1057:V1059"/>
    <mergeCell ref="W1057:W1059"/>
    <mergeCell ref="V1053:V1056"/>
    <mergeCell ref="Y1053:Y1056"/>
    <mergeCell ref="AB1053:AB1056"/>
    <mergeCell ref="AF1039:AF1041"/>
    <mergeCell ref="Y1050:Y1052"/>
    <mergeCell ref="S1039:S1041"/>
    <mergeCell ref="U1039:U1041"/>
    <mergeCell ref="U1042:U1043"/>
    <mergeCell ref="U1044:U1045"/>
    <mergeCell ref="T1044:T1045"/>
    <mergeCell ref="P1057:P1059"/>
    <mergeCell ref="AE1042:AE1043"/>
    <mergeCell ref="AF1042:AF1043"/>
    <mergeCell ref="AH1039:AH1041"/>
    <mergeCell ref="W1026:W1029"/>
    <mergeCell ref="O1050:O1052"/>
    <mergeCell ref="W1044:W1045"/>
    <mergeCell ref="R1044:R1045"/>
    <mergeCell ref="P1046:P1049"/>
    <mergeCell ref="Q1046:Q1049"/>
    <mergeCell ref="U957:U959"/>
    <mergeCell ref="V957:V959"/>
    <mergeCell ref="U1046:U1049"/>
    <mergeCell ref="Y1039:Y1041"/>
    <mergeCell ref="U1017:U1019"/>
    <mergeCell ref="W1017:W1019"/>
    <mergeCell ref="X1017:X1019"/>
    <mergeCell ref="V1017:V1019"/>
    <mergeCell ref="Q1017:Q1019"/>
    <mergeCell ref="AD1017:AD1019"/>
    <mergeCell ref="AB1017:AB1019"/>
    <mergeCell ref="AB1020:AB1022"/>
    <mergeCell ref="Z1017:Z1019"/>
    <mergeCell ref="AA1017:AA1019"/>
    <mergeCell ref="AC1017:AC1019"/>
    <mergeCell ref="V1023:V1025"/>
    <mergeCell ref="AB1023:AB1025"/>
    <mergeCell ref="Z1023:Z1025"/>
    <mergeCell ref="AA1023:AA1025"/>
    <mergeCell ref="Y1026:Y1029"/>
    <mergeCell ref="Y1023:Y1025"/>
    <mergeCell ref="Q954:Q956"/>
    <mergeCell ref="P989:P991"/>
    <mergeCell ref="Q989:Q991"/>
    <mergeCell ref="S989:S991"/>
    <mergeCell ref="Y960:Y962"/>
    <mergeCell ref="X1039:X1041"/>
    <mergeCell ref="X1042:X1043"/>
    <mergeCell ref="Y1042:Y1043"/>
    <mergeCell ref="Z1042:Z1043"/>
    <mergeCell ref="AA1042:AA1043"/>
    <mergeCell ref="AB1042:AB1043"/>
    <mergeCell ref="AC1042:AC1043"/>
    <mergeCell ref="R992:R994"/>
    <mergeCell ref="T980:T982"/>
    <mergeCell ref="T983:T985"/>
    <mergeCell ref="T986:T988"/>
    <mergeCell ref="Z986:Z988"/>
    <mergeCell ref="AA986:AA988"/>
    <mergeCell ref="AC986:AC988"/>
    <mergeCell ref="V1039:V1041"/>
    <mergeCell ref="W1039:W1041"/>
    <mergeCell ref="W1042:W1043"/>
    <mergeCell ref="AA957:AA959"/>
    <mergeCell ref="AB957:AB959"/>
    <mergeCell ref="AB1046:AB1049"/>
    <mergeCell ref="AC1046:AC1049"/>
    <mergeCell ref="Q1026:Q1029"/>
    <mergeCell ref="R1046:R1049"/>
    <mergeCell ref="W999:W1001"/>
    <mergeCell ref="X999:X1001"/>
    <mergeCell ref="Y999:Y1001"/>
    <mergeCell ref="Z999:Z1001"/>
    <mergeCell ref="AA999:AA1001"/>
    <mergeCell ref="AB999:AB1001"/>
    <mergeCell ref="AD1023:AD1025"/>
    <mergeCell ref="U1023:U1025"/>
    <mergeCell ref="R989:R991"/>
    <mergeCell ref="AE957:AE959"/>
    <mergeCell ref="R969:R972"/>
    <mergeCell ref="S969:S972"/>
    <mergeCell ref="T969:T972"/>
    <mergeCell ref="P1026:P1029"/>
    <mergeCell ref="AB537:AB540"/>
    <mergeCell ref="S537:S540"/>
    <mergeCell ref="AI557:AI559"/>
    <mergeCell ref="R924:R926"/>
    <mergeCell ref="W908:W911"/>
    <mergeCell ref="X947:X949"/>
    <mergeCell ref="W976:W979"/>
    <mergeCell ref="X918:X920"/>
    <mergeCell ref="X921:X923"/>
    <mergeCell ref="X924:X926"/>
    <mergeCell ref="X927:X929"/>
    <mergeCell ref="X930:X932"/>
    <mergeCell ref="AA918:AA920"/>
    <mergeCell ref="Z921:Z923"/>
    <mergeCell ref="AA921:AA923"/>
    <mergeCell ref="Y927:Y929"/>
    <mergeCell ref="Y930:Y932"/>
    <mergeCell ref="AG924:AG926"/>
    <mergeCell ref="AG927:AG929"/>
    <mergeCell ref="AG930:AG932"/>
    <mergeCell ref="Y918:Y920"/>
    <mergeCell ref="Y921:Y923"/>
    <mergeCell ref="Y924:Y926"/>
    <mergeCell ref="Z918:Z920"/>
    <mergeCell ref="AH950:AH953"/>
    <mergeCell ref="AC947:AC949"/>
    <mergeCell ref="AD947:AD949"/>
    <mergeCell ref="AE947:AE949"/>
    <mergeCell ref="AF947:AF949"/>
    <mergeCell ref="AC954:AC956"/>
    <mergeCell ref="AD954:AD956"/>
    <mergeCell ref="AI927:AI929"/>
    <mergeCell ref="AI895:AI898"/>
    <mergeCell ref="AH899:AH901"/>
    <mergeCell ref="AI899:AI901"/>
    <mergeCell ref="AH902:AH904"/>
    <mergeCell ref="S941:S943"/>
    <mergeCell ref="T941:T943"/>
    <mergeCell ref="AC957:AC959"/>
    <mergeCell ref="U941:U943"/>
    <mergeCell ref="AG804:AG806"/>
    <mergeCell ref="AH804:AH806"/>
    <mergeCell ref="AI804:AI806"/>
    <mergeCell ref="AB937:AB940"/>
    <mergeCell ref="AH807:AH810"/>
    <mergeCell ref="AB852:AB855"/>
    <mergeCell ref="AG845:AG847"/>
    <mergeCell ref="AF902:AF904"/>
    <mergeCell ref="R954:R956"/>
    <mergeCell ref="X1026:X1029"/>
    <mergeCell ref="Z1026:Z1029"/>
    <mergeCell ref="AA950:AA953"/>
    <mergeCell ref="U980:U982"/>
    <mergeCell ref="S933:S936"/>
    <mergeCell ref="AA1026:AA1029"/>
    <mergeCell ref="AC1026:AC1029"/>
    <mergeCell ref="AD1026:AD1029"/>
    <mergeCell ref="C1069:C1071"/>
    <mergeCell ref="C1079:C1082"/>
    <mergeCell ref="D1079:D1082"/>
    <mergeCell ref="C1083:C1085"/>
    <mergeCell ref="D1083:D1085"/>
    <mergeCell ref="AA1046:AA1049"/>
    <mergeCell ref="V941:V943"/>
    <mergeCell ref="X954:X956"/>
    <mergeCell ref="Y950:Y953"/>
    <mergeCell ref="Z1075:Z1078"/>
    <mergeCell ref="AA1075:AA1078"/>
    <mergeCell ref="AC804:AC806"/>
    <mergeCell ref="AD804:AD806"/>
    <mergeCell ref="AE804:AE806"/>
    <mergeCell ref="AF804:AF806"/>
    <mergeCell ref="AI1017:AI1019"/>
    <mergeCell ref="AH1023:AH1025"/>
    <mergeCell ref="AI1023:AI1025"/>
    <mergeCell ref="AH1020:AH1022"/>
    <mergeCell ref="AI1020:AI1022"/>
    <mergeCell ref="AG1023:AG1025"/>
    <mergeCell ref="AH976:AH979"/>
    <mergeCell ref="R973:R975"/>
    <mergeCell ref="S992:S994"/>
    <mergeCell ref="P976:P979"/>
    <mergeCell ref="Q976:Q979"/>
    <mergeCell ref="AE1023:AE1025"/>
    <mergeCell ref="U937:U940"/>
    <mergeCell ref="S957:S959"/>
    <mergeCell ref="V980:V982"/>
    <mergeCell ref="Y980:Y982"/>
    <mergeCell ref="T937:T940"/>
    <mergeCell ref="R915:R917"/>
    <mergeCell ref="R921:R923"/>
    <mergeCell ref="AE902:AE904"/>
    <mergeCell ref="AB908:AB911"/>
    <mergeCell ref="AC908:AC911"/>
    <mergeCell ref="R902:R904"/>
    <mergeCell ref="AC960:AC962"/>
    <mergeCell ref="W960:W962"/>
    <mergeCell ref="AF905:AF907"/>
    <mergeCell ref="Y954:Y956"/>
    <mergeCell ref="Z954:Z956"/>
    <mergeCell ref="AA954:AA956"/>
    <mergeCell ref="AB954:AB956"/>
    <mergeCell ref="V954:V956"/>
    <mergeCell ref="U947:U949"/>
    <mergeCell ref="AF954:AF956"/>
    <mergeCell ref="AG954:AG956"/>
    <mergeCell ref="AB980:AB982"/>
    <mergeCell ref="V983:V985"/>
    <mergeCell ref="U983:U985"/>
    <mergeCell ref="Y983:Y985"/>
    <mergeCell ref="AB983:AB985"/>
    <mergeCell ref="U986:U988"/>
    <mergeCell ref="W933:W936"/>
    <mergeCell ref="AA941:AA943"/>
    <mergeCell ref="U954:U956"/>
    <mergeCell ref="T947:T949"/>
    <mergeCell ref="AC937:AC940"/>
    <mergeCell ref="AC941:AC943"/>
    <mergeCell ref="AD941:AD943"/>
    <mergeCell ref="AE941:AE943"/>
    <mergeCell ref="AG941:AG943"/>
    <mergeCell ref="U1204:U1206"/>
    <mergeCell ref="V1204:V1206"/>
    <mergeCell ref="F1216:F1218"/>
    <mergeCell ref="G1216:G1218"/>
    <mergeCell ref="I1216:I1218"/>
    <mergeCell ref="U1207:U1209"/>
    <mergeCell ref="V1207:V1209"/>
    <mergeCell ref="E1204:E1206"/>
    <mergeCell ref="E1207:E1209"/>
    <mergeCell ref="F1207:F1209"/>
    <mergeCell ref="Z937:Z940"/>
    <mergeCell ref="AA937:AA940"/>
    <mergeCell ref="C1026:C1029"/>
    <mergeCell ref="B1050:B1052"/>
    <mergeCell ref="C1050:C1052"/>
    <mergeCell ref="B1053:B1056"/>
    <mergeCell ref="C1053:C1056"/>
    <mergeCell ref="B1057:B1059"/>
    <mergeCell ref="C1057:C1059"/>
    <mergeCell ref="G1053:G1056"/>
    <mergeCell ref="B1046:B1049"/>
    <mergeCell ref="C1046:C1049"/>
    <mergeCell ref="N1063:N1065"/>
    <mergeCell ref="O1063:O1065"/>
    <mergeCell ref="P1063:P1065"/>
    <mergeCell ref="Q1063:Q1065"/>
    <mergeCell ref="R1063:R1065"/>
    <mergeCell ref="S1063:S1065"/>
    <mergeCell ref="T1063:T1065"/>
    <mergeCell ref="U1063:U1065"/>
    <mergeCell ref="V1063:V1065"/>
    <mergeCell ref="W1063:W1065"/>
    <mergeCell ref="N1042:N1043"/>
    <mergeCell ref="N1044:N1045"/>
    <mergeCell ref="U1050:U1052"/>
    <mergeCell ref="E1050:E1052"/>
    <mergeCell ref="F1050:F1052"/>
    <mergeCell ref="W1083:W1085"/>
    <mergeCell ref="F1083:F1085"/>
    <mergeCell ref="N1083:N1085"/>
    <mergeCell ref="T1083:T1085"/>
    <mergeCell ref="U1083:U1085"/>
    <mergeCell ref="I1075:I1078"/>
    <mergeCell ref="O1075:O1078"/>
    <mergeCell ref="N1075:N1078"/>
    <mergeCell ref="P1075:P1078"/>
    <mergeCell ref="Q1075:Q1078"/>
    <mergeCell ref="R1075:R1078"/>
    <mergeCell ref="S1075:S1078"/>
    <mergeCell ref="T1075:T1078"/>
    <mergeCell ref="U1075:U1078"/>
    <mergeCell ref="V1075:V1078"/>
    <mergeCell ref="W1075:W1078"/>
    <mergeCell ref="Q1057:Q1059"/>
    <mergeCell ref="R1057:R1059"/>
    <mergeCell ref="S1057:S1059"/>
    <mergeCell ref="N1046:N1049"/>
    <mergeCell ref="B1066:B1068"/>
    <mergeCell ref="C1066:C1068"/>
    <mergeCell ref="D1066:D1068"/>
    <mergeCell ref="B1072:B1074"/>
    <mergeCell ref="C1072:C1074"/>
    <mergeCell ref="V1173:V1174"/>
    <mergeCell ref="D1072:D1074"/>
    <mergeCell ref="U1112:U1115"/>
    <mergeCell ref="V1112:V1115"/>
    <mergeCell ref="W1112:W1115"/>
    <mergeCell ref="S1148:S1150"/>
    <mergeCell ref="T1148:T1150"/>
    <mergeCell ref="S1106:S1108"/>
    <mergeCell ref="T1106:T1108"/>
    <mergeCell ref="U1106:U1108"/>
    <mergeCell ref="V1106:V1108"/>
    <mergeCell ref="W1131:W1133"/>
    <mergeCell ref="B1204:B1206"/>
    <mergeCell ref="C1204:C1206"/>
    <mergeCell ref="D1204:D1206"/>
    <mergeCell ref="T1223:T1225"/>
    <mergeCell ref="U1223:U1225"/>
    <mergeCell ref="AE1239:AE1242"/>
    <mergeCell ref="X1233:X1235"/>
    <mergeCell ref="Y1233:Y1235"/>
    <mergeCell ref="Z1233:Z1235"/>
    <mergeCell ref="AA1233:AA1235"/>
    <mergeCell ref="AB1233:AB1235"/>
    <mergeCell ref="AC1233:AC1235"/>
    <mergeCell ref="E1230:E1232"/>
    <mergeCell ref="F1230:F1232"/>
    <mergeCell ref="G1230:G1232"/>
    <mergeCell ref="H1230:H1232"/>
    <mergeCell ref="I1230:I1232"/>
    <mergeCell ref="N1230:N1232"/>
    <mergeCell ref="O1230:O1232"/>
    <mergeCell ref="P1230:P1232"/>
    <mergeCell ref="Q1230:Q1232"/>
    <mergeCell ref="R1230:R1232"/>
    <mergeCell ref="S1230:S1232"/>
    <mergeCell ref="T1230:T1232"/>
    <mergeCell ref="U1230:U1232"/>
    <mergeCell ref="V1230:V1232"/>
    <mergeCell ref="W1230:W1232"/>
    <mergeCell ref="X1230:X1232"/>
    <mergeCell ref="Y1230:Y1232"/>
    <mergeCell ref="Z1230:Z1232"/>
    <mergeCell ref="AA1230:AA1232"/>
    <mergeCell ref="AB1230:AB1232"/>
    <mergeCell ref="AC1230:AC1232"/>
    <mergeCell ref="AD1230:AD1232"/>
    <mergeCell ref="AE1230:AE1232"/>
    <mergeCell ref="H1236:H1238"/>
    <mergeCell ref="H1239:H1242"/>
    <mergeCell ref="X1223:X1225"/>
    <mergeCell ref="Y1223:Y1225"/>
    <mergeCell ref="Z1223:Z1225"/>
    <mergeCell ref="Z1239:Z1242"/>
    <mergeCell ref="AA1239:AA1242"/>
    <mergeCell ref="E1213:E1215"/>
    <mergeCell ref="E1216:E1218"/>
    <mergeCell ref="F1204:F1206"/>
    <mergeCell ref="G1204:G1206"/>
    <mergeCell ref="I1204:I1206"/>
    <mergeCell ref="N1204:N1206"/>
    <mergeCell ref="O1204:O1206"/>
    <mergeCell ref="P1204:P1206"/>
    <mergeCell ref="Q1204:Q1206"/>
    <mergeCell ref="V1233:V1235"/>
    <mergeCell ref="W1233:W1235"/>
    <mergeCell ref="T1204:T1206"/>
    <mergeCell ref="Q1239:Q1242"/>
    <mergeCell ref="R1239:R1242"/>
    <mergeCell ref="S1239:S1242"/>
    <mergeCell ref="T1239:T1242"/>
    <mergeCell ref="U1239:U1242"/>
    <mergeCell ref="V1239:V1242"/>
    <mergeCell ref="W1239:W1242"/>
    <mergeCell ref="Q1236:Q1238"/>
    <mergeCell ref="R1236:R1238"/>
    <mergeCell ref="S1236:S1238"/>
    <mergeCell ref="T1236:T1238"/>
    <mergeCell ref="U1236:U1238"/>
    <mergeCell ref="Q1233:Q1235"/>
    <mergeCell ref="R1233:R1235"/>
    <mergeCell ref="B1230:B1232"/>
    <mergeCell ref="C1230:C1232"/>
    <mergeCell ref="D1230:D1232"/>
    <mergeCell ref="E1223:E1225"/>
    <mergeCell ref="F1223:F1225"/>
    <mergeCell ref="G1223:G1225"/>
    <mergeCell ref="H1223:H1225"/>
    <mergeCell ref="I1223:I1225"/>
    <mergeCell ref="N1223:N1225"/>
    <mergeCell ref="O1223:O1225"/>
    <mergeCell ref="P1223:P1225"/>
    <mergeCell ref="Q1223:Q1225"/>
    <mergeCell ref="R1223:R1225"/>
    <mergeCell ref="S1223:S1225"/>
    <mergeCell ref="B1223:B1225"/>
    <mergeCell ref="C1223:C1225"/>
    <mergeCell ref="D1223:D1225"/>
    <mergeCell ref="B1226:B1229"/>
    <mergeCell ref="C1226:C1229"/>
    <mergeCell ref="D1226:D1229"/>
    <mergeCell ref="C1102:C1105"/>
    <mergeCell ref="D1102:D1105"/>
    <mergeCell ref="C1106:C1108"/>
    <mergeCell ref="P1134:P1137"/>
    <mergeCell ref="P1138:P1140"/>
    <mergeCell ref="P1141:P1142"/>
    <mergeCell ref="M1125:M1127"/>
    <mergeCell ref="N1125:N1127"/>
    <mergeCell ref="P1154:P1156"/>
    <mergeCell ref="Q1154:Q1156"/>
    <mergeCell ref="R1154:R1156"/>
    <mergeCell ref="R1106:R1108"/>
    <mergeCell ref="R1109:R1111"/>
    <mergeCell ref="G1122:G1124"/>
    <mergeCell ref="H1122:H1124"/>
    <mergeCell ref="I1122:I1124"/>
    <mergeCell ref="N1122:N1124"/>
    <mergeCell ref="O1122:O1124"/>
    <mergeCell ref="P1122:P1124"/>
    <mergeCell ref="R1096:R1098"/>
    <mergeCell ref="H1143:H1144"/>
    <mergeCell ref="H1145:H1147"/>
    <mergeCell ref="N1141:N1142"/>
    <mergeCell ref="I1141:I1142"/>
    <mergeCell ref="H1138:H1140"/>
    <mergeCell ref="L1141:L1142"/>
    <mergeCell ref="M1141:M1142"/>
    <mergeCell ref="N1128:N1130"/>
    <mergeCell ref="O1106:O1108"/>
    <mergeCell ref="P1239:P1242"/>
    <mergeCell ref="O1125:O1127"/>
    <mergeCell ref="I1128:I1130"/>
    <mergeCell ref="I1131:I1133"/>
    <mergeCell ref="I1134:I1137"/>
    <mergeCell ref="I1138:I1140"/>
    <mergeCell ref="C1134:C1137"/>
    <mergeCell ref="E1134:E1137"/>
    <mergeCell ref="R1204:R1206"/>
    <mergeCell ref="N1096:N1098"/>
    <mergeCell ref="O1096:O1098"/>
    <mergeCell ref="P1096:P1098"/>
    <mergeCell ref="Q1096:Q1098"/>
    <mergeCell ref="C1193:C1196"/>
    <mergeCell ref="D1193:D1195"/>
    <mergeCell ref="O1181:O1183"/>
    <mergeCell ref="P1181:P1183"/>
    <mergeCell ref="Q1181:Q1183"/>
    <mergeCell ref="R1181:R1183"/>
    <mergeCell ref="N1106:N1108"/>
    <mergeCell ref="H1116:H1118"/>
    <mergeCell ref="I1116:I1118"/>
    <mergeCell ref="N1219:N1222"/>
    <mergeCell ref="O1219:O1222"/>
    <mergeCell ref="P1219:P1222"/>
    <mergeCell ref="Q1219:Q1222"/>
    <mergeCell ref="R1219:R1222"/>
    <mergeCell ref="C1145:C1147"/>
    <mergeCell ref="D1145:D1147"/>
    <mergeCell ref="E1145:E1147"/>
    <mergeCell ref="F1128:F1130"/>
    <mergeCell ref="G1128:G1130"/>
    <mergeCell ref="F1131:F1133"/>
    <mergeCell ref="G1131:G1133"/>
    <mergeCell ref="F1134:F1137"/>
    <mergeCell ref="B1207:B1209"/>
    <mergeCell ref="C1207:C1209"/>
    <mergeCell ref="D1207:D1209"/>
    <mergeCell ref="B1210:B1212"/>
    <mergeCell ref="C1210:C1212"/>
    <mergeCell ref="D1210:D1212"/>
    <mergeCell ref="B1213:B1215"/>
    <mergeCell ref="C1213:C1215"/>
    <mergeCell ref="D1213:D1215"/>
    <mergeCell ref="C1197:C1199"/>
    <mergeCell ref="F1210:F1212"/>
    <mergeCell ref="B1175:B1177"/>
    <mergeCell ref="C1175:C1177"/>
    <mergeCell ref="D1175:D1177"/>
    <mergeCell ref="B1178:B1180"/>
    <mergeCell ref="B1181:B1183"/>
    <mergeCell ref="C1181:C1183"/>
    <mergeCell ref="R1145:R1147"/>
    <mergeCell ref="R1099:R1101"/>
    <mergeCell ref="C1138:C1140"/>
    <mergeCell ref="Q1141:Q1142"/>
    <mergeCell ref="R1141:R1142"/>
    <mergeCell ref="Q1116:Q1118"/>
    <mergeCell ref="R1116:R1118"/>
    <mergeCell ref="E1178:E1180"/>
    <mergeCell ref="F1178:F1180"/>
    <mergeCell ref="G1178:G1180"/>
    <mergeCell ref="H1178:H1180"/>
    <mergeCell ref="I1178:I1180"/>
    <mergeCell ref="N1178:N1180"/>
    <mergeCell ref="O1178:O1180"/>
    <mergeCell ref="P1178:P1180"/>
    <mergeCell ref="Q1178:Q1180"/>
    <mergeCell ref="B1197:B1199"/>
    <mergeCell ref="P1106:P1108"/>
    <mergeCell ref="Q1106:Q1108"/>
    <mergeCell ref="F1143:F1144"/>
    <mergeCell ref="G1143:G1144"/>
    <mergeCell ref="F1145:F1147"/>
    <mergeCell ref="G1145:G1147"/>
    <mergeCell ref="E1125:E1127"/>
    <mergeCell ref="E1128:E1130"/>
    <mergeCell ref="D1151:D1153"/>
    <mergeCell ref="C1157:C1159"/>
    <mergeCell ref="D1157:D1159"/>
    <mergeCell ref="B1160:B1162"/>
    <mergeCell ref="C1160:C1162"/>
    <mergeCell ref="D1160:D1162"/>
    <mergeCell ref="B1167:B1168"/>
    <mergeCell ref="F1160:F1162"/>
    <mergeCell ref="G1160:G1162"/>
    <mergeCell ref="H1160:H1162"/>
    <mergeCell ref="I1160:I1162"/>
    <mergeCell ref="F1102:F1105"/>
    <mergeCell ref="G1102:G1105"/>
    <mergeCell ref="G1106:G1108"/>
    <mergeCell ref="H1106:H1108"/>
    <mergeCell ref="I1106:I1108"/>
    <mergeCell ref="E1112:E1115"/>
    <mergeCell ref="F1112:F1115"/>
    <mergeCell ref="G1112:G1115"/>
    <mergeCell ref="H1125:H1127"/>
    <mergeCell ref="H1128:H1130"/>
    <mergeCell ref="B1145:B1147"/>
    <mergeCell ref="B1083:B1085"/>
    <mergeCell ref="B1069:B1071"/>
    <mergeCell ref="P1145:P1147"/>
    <mergeCell ref="Q1145:Q1147"/>
    <mergeCell ref="B1138:B1140"/>
    <mergeCell ref="B1112:B1115"/>
    <mergeCell ref="B1116:B1118"/>
    <mergeCell ref="B1096:B1098"/>
    <mergeCell ref="B1099:B1101"/>
    <mergeCell ref="B1102:B1105"/>
    <mergeCell ref="B1109:B1111"/>
    <mergeCell ref="C1109:C1111"/>
    <mergeCell ref="D1109:D1111"/>
    <mergeCell ref="G1138:G1140"/>
    <mergeCell ref="B1079:B1082"/>
    <mergeCell ref="F1193:F1196"/>
    <mergeCell ref="B1075:B1078"/>
    <mergeCell ref="C1075:C1078"/>
    <mergeCell ref="D1075:D1078"/>
    <mergeCell ref="D1099:D1101"/>
    <mergeCell ref="B1125:B1127"/>
    <mergeCell ref="C1125:C1127"/>
    <mergeCell ref="D1125:D1127"/>
    <mergeCell ref="B1128:B1130"/>
    <mergeCell ref="C1128:C1130"/>
    <mergeCell ref="D1128:D1130"/>
    <mergeCell ref="B1131:B1133"/>
    <mergeCell ref="Q1109:Q1111"/>
    <mergeCell ref="B1141:B1142"/>
    <mergeCell ref="C1141:C1142"/>
    <mergeCell ref="D1141:D1142"/>
    <mergeCell ref="E1141:E1142"/>
    <mergeCell ref="B1143:B1144"/>
    <mergeCell ref="C1143:C1144"/>
    <mergeCell ref="D1143:D1144"/>
    <mergeCell ref="P1125:P1127"/>
    <mergeCell ref="Q1125:Q1127"/>
    <mergeCell ref="O1083:O1085"/>
    <mergeCell ref="O1099:O1101"/>
    <mergeCell ref="P1099:P1101"/>
    <mergeCell ref="Q1099:Q1101"/>
    <mergeCell ref="K1143:K1144"/>
    <mergeCell ref="L1143:L1144"/>
    <mergeCell ref="M1143:M1144"/>
    <mergeCell ref="N1143:N1144"/>
    <mergeCell ref="O1143:O1144"/>
    <mergeCell ref="N1145:N1147"/>
    <mergeCell ref="O1145:O1147"/>
    <mergeCell ref="J1125:J1127"/>
    <mergeCell ref="K1125:K1127"/>
    <mergeCell ref="L1125:L1127"/>
    <mergeCell ref="C1096:C1098"/>
    <mergeCell ref="D1096:D1098"/>
    <mergeCell ref="C1099:C1101"/>
    <mergeCell ref="D1116:D1118"/>
    <mergeCell ref="E1157:E1159"/>
    <mergeCell ref="H1102:H1105"/>
    <mergeCell ref="C1154:C1156"/>
    <mergeCell ref="D1154:D1156"/>
    <mergeCell ref="E1163:E1166"/>
    <mergeCell ref="H1167:H1168"/>
    <mergeCell ref="B1163:B1166"/>
    <mergeCell ref="C1163:C1166"/>
    <mergeCell ref="D1163:D1166"/>
    <mergeCell ref="G1134:G1137"/>
    <mergeCell ref="F1138:F1140"/>
    <mergeCell ref="C1131:C1133"/>
    <mergeCell ref="D1131:D1133"/>
    <mergeCell ref="E1131:E1133"/>
    <mergeCell ref="B1134:B1137"/>
    <mergeCell ref="F1122:F1124"/>
    <mergeCell ref="AA1063:AA1065"/>
    <mergeCell ref="AB1063:AB1065"/>
    <mergeCell ref="X1075:X1078"/>
    <mergeCell ref="Y1075:Y1078"/>
    <mergeCell ref="AH1233:AH1235"/>
    <mergeCell ref="AI1233:AI1235"/>
    <mergeCell ref="AJ1233:AJ1235"/>
    <mergeCell ref="AH1236:AH1238"/>
    <mergeCell ref="AI1236:AI1238"/>
    <mergeCell ref="AJ1236:AJ1238"/>
    <mergeCell ref="AH1239:AH1242"/>
    <mergeCell ref="AI1239:AI1242"/>
    <mergeCell ref="AH1243:AH1245"/>
    <mergeCell ref="AJ1239:AJ1242"/>
    <mergeCell ref="AF1239:AF1242"/>
    <mergeCell ref="AG1239:AG1242"/>
    <mergeCell ref="B1243:B1245"/>
    <mergeCell ref="C1243:C1245"/>
    <mergeCell ref="D1243:D1245"/>
    <mergeCell ref="E1233:E1235"/>
    <mergeCell ref="F1233:F1235"/>
    <mergeCell ref="G1233:G1235"/>
    <mergeCell ref="I1233:I1235"/>
    <mergeCell ref="N1233:N1235"/>
    <mergeCell ref="E1236:E1238"/>
    <mergeCell ref="F1236:F1238"/>
    <mergeCell ref="G1236:G1238"/>
    <mergeCell ref="I1236:I1238"/>
    <mergeCell ref="N1236:N1238"/>
    <mergeCell ref="E1243:E1245"/>
    <mergeCell ref="F1243:F1245"/>
    <mergeCell ref="G1243:G1245"/>
    <mergeCell ref="I1243:I1245"/>
    <mergeCell ref="N1243:N1245"/>
    <mergeCell ref="E1239:E1242"/>
    <mergeCell ref="F1239:F1242"/>
    <mergeCell ref="G1239:G1242"/>
    <mergeCell ref="I1239:I1242"/>
    <mergeCell ref="N1239:N1242"/>
    <mergeCell ref="B1233:B1235"/>
    <mergeCell ref="C1233:C1235"/>
    <mergeCell ref="D1233:D1235"/>
    <mergeCell ref="B1236:B1238"/>
    <mergeCell ref="C1236:C1238"/>
    <mergeCell ref="S1233:S1235"/>
    <mergeCell ref="T1233:T1235"/>
    <mergeCell ref="U1233:U1235"/>
    <mergeCell ref="C1086:C1088"/>
    <mergeCell ref="D1086:D1088"/>
    <mergeCell ref="C1089:C1092"/>
    <mergeCell ref="D1089:D1092"/>
    <mergeCell ref="C1093:C1095"/>
    <mergeCell ref="D1093:D1095"/>
    <mergeCell ref="I1143:I1144"/>
    <mergeCell ref="I1145:I1147"/>
    <mergeCell ref="I1125:I1127"/>
    <mergeCell ref="O1128:O1130"/>
    <mergeCell ref="B1093:B1095"/>
    <mergeCell ref="D1138:D1140"/>
    <mergeCell ref="E1138:E1140"/>
    <mergeCell ref="D1134:D1137"/>
    <mergeCell ref="C1112:C1115"/>
    <mergeCell ref="D1112:D1115"/>
    <mergeCell ref="C1116:C1118"/>
    <mergeCell ref="AI954:AI956"/>
    <mergeCell ref="AG947:AG949"/>
    <mergeCell ref="AD957:AD959"/>
    <mergeCell ref="Z960:Z962"/>
    <mergeCell ref="AA960:AA962"/>
    <mergeCell ref="AB960:AB962"/>
    <mergeCell ref="AJ960:AJ962"/>
    <mergeCell ref="X960:X962"/>
    <mergeCell ref="AF992:AF994"/>
    <mergeCell ref="AG992:AG994"/>
    <mergeCell ref="U973:U975"/>
    <mergeCell ref="V973:V975"/>
    <mergeCell ref="Y973:Y975"/>
    <mergeCell ref="AB973:AB975"/>
    <mergeCell ref="AD973:AD975"/>
    <mergeCell ref="D1236:D1238"/>
    <mergeCell ref="B1239:B1242"/>
    <mergeCell ref="C1239:C1242"/>
    <mergeCell ref="D1239:D1242"/>
    <mergeCell ref="S1243:S1245"/>
    <mergeCell ref="T1243:T1245"/>
    <mergeCell ref="U1243:U1245"/>
    <mergeCell ref="V1243:V1245"/>
    <mergeCell ref="W1243:W1245"/>
    <mergeCell ref="X1243:X1245"/>
    <mergeCell ref="Y1243:Y1245"/>
    <mergeCell ref="Z1243:Z1245"/>
    <mergeCell ref="AA1243:AA1245"/>
    <mergeCell ref="AB1243:AB1245"/>
    <mergeCell ref="AC1243:AC1245"/>
    <mergeCell ref="AD1243:AD1245"/>
    <mergeCell ref="AE1243:AE1245"/>
    <mergeCell ref="AF1243:AF1245"/>
    <mergeCell ref="AG1243:AG1245"/>
    <mergeCell ref="H1112:H1115"/>
    <mergeCell ref="R1053:R1056"/>
    <mergeCell ref="S1053:S1056"/>
    <mergeCell ref="T1053:T1056"/>
    <mergeCell ref="U1053:U1056"/>
    <mergeCell ref="Y1143:Y1144"/>
    <mergeCell ref="Z1143:Z1144"/>
    <mergeCell ref="AA1143:AA1144"/>
    <mergeCell ref="AB1143:AB1144"/>
    <mergeCell ref="AC1143:AC1144"/>
    <mergeCell ref="AD1143:AD1144"/>
    <mergeCell ref="AE1143:AE1144"/>
    <mergeCell ref="AF1143:AF1144"/>
    <mergeCell ref="AG1143:AG1144"/>
    <mergeCell ref="T1099:T1101"/>
    <mergeCell ref="AG1083:AG1085"/>
    <mergeCell ref="AE1112:AE1115"/>
    <mergeCell ref="AF1112:AF1115"/>
    <mergeCell ref="AG1112:AG1115"/>
    <mergeCell ref="H1079:H1082"/>
    <mergeCell ref="H1083:H1085"/>
    <mergeCell ref="H1086:H1088"/>
    <mergeCell ref="H1089:H1092"/>
    <mergeCell ref="H1096:H1098"/>
    <mergeCell ref="H1099:H1101"/>
    <mergeCell ref="H1053:H1056"/>
    <mergeCell ref="O1148:O1150"/>
    <mergeCell ref="P1148:P1150"/>
    <mergeCell ref="AD1039:AD1041"/>
    <mergeCell ref="AJ973:AJ975"/>
    <mergeCell ref="AJ980:AJ982"/>
    <mergeCell ref="AJ957:AJ959"/>
    <mergeCell ref="AJ983:AJ985"/>
    <mergeCell ref="AJ986:AJ988"/>
    <mergeCell ref="AJ989:AJ991"/>
    <mergeCell ref="AJ992:AJ994"/>
    <mergeCell ref="AF1005:AF1007"/>
    <mergeCell ref="T973:T975"/>
    <mergeCell ref="Y986:Y988"/>
    <mergeCell ref="AB986:AB988"/>
    <mergeCell ref="Y989:Y991"/>
    <mergeCell ref="AB989:AB991"/>
    <mergeCell ref="AB992:AB994"/>
    <mergeCell ref="Y992:Y994"/>
    <mergeCell ref="V992:V994"/>
    <mergeCell ref="U992:U994"/>
    <mergeCell ref="X976:X979"/>
    <mergeCell ref="Y976:Y979"/>
    <mergeCell ref="Z976:Z979"/>
    <mergeCell ref="U1020:U1022"/>
    <mergeCell ref="W1020:W1022"/>
    <mergeCell ref="X1020:X1022"/>
    <mergeCell ref="V1042:V1043"/>
    <mergeCell ref="V1044:V1045"/>
    <mergeCell ref="T1026:T1029"/>
    <mergeCell ref="U1026:U1029"/>
    <mergeCell ref="AC1020:AC1022"/>
    <mergeCell ref="AD1020:AD1022"/>
    <mergeCell ref="AE1020:AE1022"/>
    <mergeCell ref="AE1017:AE1019"/>
    <mergeCell ref="AF1017:AF1019"/>
    <mergeCell ref="AE1044:AE1045"/>
    <mergeCell ref="AF1044:AF1045"/>
    <mergeCell ref="Z1020:Z1022"/>
    <mergeCell ref="AA1020:AA1022"/>
    <mergeCell ref="AJ1023:AJ1025"/>
    <mergeCell ref="AG1026:AG1029"/>
    <mergeCell ref="X1023:X1025"/>
    <mergeCell ref="AH1026:AH1029"/>
    <mergeCell ref="AI1026:AI1029"/>
    <mergeCell ref="AC1023:AC1025"/>
    <mergeCell ref="W1023:W1025"/>
    <mergeCell ref="AJ1044:AJ1045"/>
    <mergeCell ref="AE1026:AE1029"/>
    <mergeCell ref="AA989:AA991"/>
    <mergeCell ref="AC989:AC991"/>
    <mergeCell ref="AE960:AE962"/>
    <mergeCell ref="AF960:AF962"/>
    <mergeCell ref="AG960:AG962"/>
    <mergeCell ref="AH960:AH962"/>
    <mergeCell ref="AG957:AG959"/>
    <mergeCell ref="AH957:AH959"/>
    <mergeCell ref="AI960:AI962"/>
    <mergeCell ref="AI957:AI959"/>
    <mergeCell ref="AD1042:AD1043"/>
    <mergeCell ref="AJ1026:AJ1029"/>
    <mergeCell ref="AG1039:AG1041"/>
    <mergeCell ref="T933:T936"/>
    <mergeCell ref="U933:U936"/>
    <mergeCell ref="V933:V936"/>
    <mergeCell ref="R941:R943"/>
    <mergeCell ref="Z1083:Z1085"/>
    <mergeCell ref="Z1044:Z1045"/>
    <mergeCell ref="AA1044:AA1045"/>
    <mergeCell ref="AB1044:AB1045"/>
    <mergeCell ref="O947:O949"/>
    <mergeCell ref="I969:I972"/>
    <mergeCell ref="N969:N972"/>
    <mergeCell ref="O969:O972"/>
    <mergeCell ref="P969:P972"/>
    <mergeCell ref="Q969:Q972"/>
    <mergeCell ref="Y1044:Y1045"/>
    <mergeCell ref="Z1039:Z1041"/>
    <mergeCell ref="AA1039:AA1041"/>
    <mergeCell ref="AB1039:AB1041"/>
    <mergeCell ref="Z1069:Z1071"/>
    <mergeCell ref="AI1102:AI1105"/>
    <mergeCell ref="AC1050:AC1052"/>
    <mergeCell ref="X1066:X1068"/>
    <mergeCell ref="Y1066:Y1068"/>
    <mergeCell ref="Z1066:Z1068"/>
    <mergeCell ref="AG1125:AG1127"/>
    <mergeCell ref="AH1119:AH1121"/>
    <mergeCell ref="W1102:W1105"/>
    <mergeCell ref="X1102:X1105"/>
    <mergeCell ref="Y1102:Y1105"/>
    <mergeCell ref="Z1102:Z1105"/>
    <mergeCell ref="AA1102:AA1105"/>
    <mergeCell ref="AB1102:AB1105"/>
    <mergeCell ref="AC1102:AC1105"/>
    <mergeCell ref="AD1102:AD1105"/>
    <mergeCell ref="AE1102:AE1105"/>
    <mergeCell ref="W1053:W1056"/>
    <mergeCell ref="X1053:X1056"/>
    <mergeCell ref="Z1053:Z1056"/>
    <mergeCell ref="AC1053:AC1056"/>
    <mergeCell ref="W1125:W1127"/>
    <mergeCell ref="AB1106:AB1108"/>
    <mergeCell ref="AC1106:AC1108"/>
    <mergeCell ref="Q1053:Q1056"/>
    <mergeCell ref="S1079:S1082"/>
    <mergeCell ref="W1093:W1095"/>
    <mergeCell ref="X1125:X1127"/>
    <mergeCell ref="AD1060:AD1062"/>
    <mergeCell ref="AE1060:AE1062"/>
    <mergeCell ref="AF1060:AF1062"/>
    <mergeCell ref="AG1060:AG1062"/>
    <mergeCell ref="AD1069:AD1071"/>
    <mergeCell ref="S1089:S1092"/>
    <mergeCell ref="T1089:T1092"/>
    <mergeCell ref="AH1066:AH1068"/>
    <mergeCell ref="AA1086:AA1088"/>
    <mergeCell ref="AC1075:AC1078"/>
    <mergeCell ref="T1072:T1074"/>
    <mergeCell ref="T1112:T1115"/>
    <mergeCell ref="X1119:X1121"/>
    <mergeCell ref="Y1119:Y1121"/>
    <mergeCell ref="AH1063:AH1065"/>
    <mergeCell ref="AI1063:AI1065"/>
    <mergeCell ref="AI1079:AI1082"/>
    <mergeCell ref="AF1125:AF1127"/>
    <mergeCell ref="Z1106:Z1108"/>
    <mergeCell ref="AA1106:AA1108"/>
    <mergeCell ref="Y1125:Y1127"/>
    <mergeCell ref="Z1125:Z1127"/>
    <mergeCell ref="I1026:I1029"/>
    <mergeCell ref="I1053:I1056"/>
    <mergeCell ref="AD960:AD962"/>
    <mergeCell ref="P1017:P1019"/>
    <mergeCell ref="AG966:AG968"/>
    <mergeCell ref="AH966:AH968"/>
    <mergeCell ref="AH989:AH991"/>
    <mergeCell ref="I1109:I1111"/>
    <mergeCell ref="N1109:N1111"/>
    <mergeCell ref="O1109:O1111"/>
    <mergeCell ref="P1109:P1111"/>
    <mergeCell ref="I1102:I1105"/>
    <mergeCell ref="N1102:N1105"/>
    <mergeCell ref="O1102:O1105"/>
    <mergeCell ref="P1102:P1105"/>
    <mergeCell ref="Q1102:Q1105"/>
    <mergeCell ref="R1102:R1105"/>
    <mergeCell ref="S1102:S1105"/>
    <mergeCell ref="AF966:AF968"/>
    <mergeCell ref="AB966:AB968"/>
    <mergeCell ref="AH963:AH965"/>
    <mergeCell ref="AH1112:AH1115"/>
    <mergeCell ref="X1116:X1118"/>
    <mergeCell ref="Y1116:Y1118"/>
    <mergeCell ref="AC1044:AC1045"/>
    <mergeCell ref="Y1046:Y1049"/>
    <mergeCell ref="AG1046:AG1049"/>
    <mergeCell ref="W1046:W1049"/>
    <mergeCell ref="X1046:X1049"/>
    <mergeCell ref="I1023:I1025"/>
    <mergeCell ref="O1044:O1045"/>
    <mergeCell ref="U989:U991"/>
    <mergeCell ref="P1083:P1085"/>
    <mergeCell ref="O1053:O1056"/>
    <mergeCell ref="AE1039:AE1041"/>
    <mergeCell ref="AG1042:AG1043"/>
    <mergeCell ref="AH1042:AH1043"/>
    <mergeCell ref="P1116:P1118"/>
    <mergeCell ref="I1089:I1092"/>
    <mergeCell ref="I1096:I1098"/>
    <mergeCell ref="AG1050:AG1052"/>
    <mergeCell ref="AH1050:AH1052"/>
    <mergeCell ref="AF1099:AF1101"/>
    <mergeCell ref="AH1096:AH1098"/>
    <mergeCell ref="O1069:O1071"/>
    <mergeCell ref="P1069:P1071"/>
    <mergeCell ref="Q1069:Q1071"/>
    <mergeCell ref="R1069:R1071"/>
    <mergeCell ref="S1069:S1071"/>
    <mergeCell ref="T1069:T1071"/>
    <mergeCell ref="U1069:U1071"/>
    <mergeCell ref="X1063:X1065"/>
    <mergeCell ref="Y1063:Y1065"/>
    <mergeCell ref="Z1063:Z1065"/>
    <mergeCell ref="V989:V991"/>
    <mergeCell ref="T989:T991"/>
    <mergeCell ref="T992:T994"/>
    <mergeCell ref="AF963:AF965"/>
    <mergeCell ref="AF999:AF1001"/>
    <mergeCell ref="AG999:AG1001"/>
    <mergeCell ref="Z950:Z953"/>
    <mergeCell ref="AJ820:AJ822"/>
    <mergeCell ref="AG797:AG799"/>
    <mergeCell ref="AJ833:AJ835"/>
    <mergeCell ref="AG833:AG835"/>
    <mergeCell ref="AH833:AH835"/>
    <mergeCell ref="X905:X907"/>
    <mergeCell ref="X908:X911"/>
    <mergeCell ref="X912:X914"/>
    <mergeCell ref="Z833:Z835"/>
    <mergeCell ref="AA833:AA835"/>
    <mergeCell ref="AG817:AG819"/>
    <mergeCell ref="AH817:AH819"/>
    <mergeCell ref="AI833:AI835"/>
    <mergeCell ref="AG852:AG855"/>
    <mergeCell ref="AH852:AH855"/>
    <mergeCell ref="AI852:AI855"/>
    <mergeCell ref="AJ852:AJ855"/>
    <mergeCell ref="AI830:AI832"/>
    <mergeCell ref="AJ930:AJ932"/>
    <mergeCell ref="AJ927:AJ929"/>
    <mergeCell ref="AJ924:AJ926"/>
    <mergeCell ref="AJ921:AJ923"/>
    <mergeCell ref="AJ918:AJ920"/>
    <mergeCell ref="AJ915:AJ917"/>
    <mergeCell ref="AE915:AE917"/>
    <mergeCell ref="AF915:AF917"/>
    <mergeCell ref="AE918:AE920"/>
    <mergeCell ref="AF918:AF920"/>
    <mergeCell ref="AE921:AE923"/>
    <mergeCell ref="AF921:AF923"/>
    <mergeCell ref="Z924:Z926"/>
    <mergeCell ref="AA924:AA926"/>
    <mergeCell ref="Z927:Z929"/>
    <mergeCell ref="AA927:AA929"/>
    <mergeCell ref="Z930:Z932"/>
    <mergeCell ref="AA930:AA932"/>
    <mergeCell ref="AB915:AB917"/>
    <mergeCell ref="AJ845:AJ847"/>
    <mergeCell ref="Z845:Z847"/>
    <mergeCell ref="AF889:AF891"/>
    <mergeCell ref="AG889:AG891"/>
    <mergeCell ref="AI845:AI847"/>
    <mergeCell ref="AG921:AG923"/>
    <mergeCell ref="AA905:AA907"/>
    <mergeCell ref="AE924:AE926"/>
    <mergeCell ref="AF924:AF926"/>
    <mergeCell ref="AI902:AI904"/>
    <mergeCell ref="AH905:AH907"/>
    <mergeCell ref="AJ823:AJ825"/>
    <mergeCell ref="Y937:Y940"/>
    <mergeCell ref="X933:X936"/>
    <mergeCell ref="Y933:Y936"/>
    <mergeCell ref="AJ804:AJ806"/>
    <mergeCell ref="AJ797:AJ799"/>
    <mergeCell ref="AJ811:AJ813"/>
    <mergeCell ref="AJ814:AJ816"/>
    <mergeCell ref="AJ848:AJ851"/>
    <mergeCell ref="AI870:AI872"/>
    <mergeCell ref="AJ870:AJ872"/>
    <mergeCell ref="Y867:Y869"/>
    <mergeCell ref="Z867:Z869"/>
    <mergeCell ref="AJ944:AJ946"/>
    <mergeCell ref="AF941:AF943"/>
    <mergeCell ref="AJ876:AJ878"/>
    <mergeCell ref="AI864:AI866"/>
    <mergeCell ref="AJ864:AJ866"/>
    <mergeCell ref="AE856:AE859"/>
    <mergeCell ref="AF856:AF859"/>
    <mergeCell ref="AH856:AH859"/>
    <mergeCell ref="AI856:AI859"/>
    <mergeCell ref="AJ856:AJ859"/>
    <mergeCell ref="AJ830:AJ832"/>
    <mergeCell ref="AJ817:AJ819"/>
    <mergeCell ref="AI820:AI822"/>
    <mergeCell ref="AF873:AF875"/>
    <mergeCell ref="Z860:Z863"/>
    <mergeCell ref="AA860:AA863"/>
    <mergeCell ref="Z870:Z872"/>
    <mergeCell ref="AH873:AH875"/>
    <mergeCell ref="AI873:AI875"/>
    <mergeCell ref="AJ873:AJ875"/>
    <mergeCell ref="AG860:AG863"/>
    <mergeCell ref="AI842:AI844"/>
    <mergeCell ref="AJ842:AJ844"/>
    <mergeCell ref="Z839:Z841"/>
    <mergeCell ref="AD842:AD844"/>
    <mergeCell ref="AC842:AC844"/>
    <mergeCell ref="AH823:AH825"/>
    <mergeCell ref="AG856:AG859"/>
    <mergeCell ref="AC876:AC878"/>
    <mergeCell ref="AD876:AD878"/>
    <mergeCell ref="AE876:AE878"/>
    <mergeCell ref="Z852:Z855"/>
    <mergeCell ref="AA852:AA855"/>
    <mergeCell ref="AD864:AD866"/>
    <mergeCell ref="AE864:AE866"/>
    <mergeCell ref="AJ867:AJ869"/>
    <mergeCell ref="AC873:AC875"/>
    <mergeCell ref="AD873:AD875"/>
    <mergeCell ref="AF870:AF872"/>
    <mergeCell ref="AG870:AG872"/>
    <mergeCell ref="Z864:Z866"/>
    <mergeCell ref="AA864:AA866"/>
    <mergeCell ref="AF876:AF878"/>
    <mergeCell ref="AG876:AG878"/>
    <mergeCell ref="AI817:AI819"/>
    <mergeCell ref="Z820:Z822"/>
    <mergeCell ref="AD836:AD838"/>
    <mergeCell ref="Z842:Z844"/>
    <mergeCell ref="AA842:AA844"/>
    <mergeCell ref="AB842:AB844"/>
    <mergeCell ref="AH876:AH878"/>
    <mergeCell ref="AI876:AI878"/>
    <mergeCell ref="AG839:AG841"/>
    <mergeCell ref="AH839:AH841"/>
    <mergeCell ref="AI839:AI841"/>
    <mergeCell ref="AH830:AH832"/>
    <mergeCell ref="U820:U822"/>
    <mergeCell ref="AF791:AF793"/>
    <mergeCell ref="AG791:AG793"/>
    <mergeCell ref="AH791:AH793"/>
    <mergeCell ref="AF833:AF835"/>
    <mergeCell ref="AE823:AE825"/>
    <mergeCell ref="AE833:AE835"/>
    <mergeCell ref="AE852:AE855"/>
    <mergeCell ref="AF839:AF841"/>
    <mergeCell ref="W852:W855"/>
    <mergeCell ref="AH811:AH813"/>
    <mergeCell ref="W797:W799"/>
    <mergeCell ref="AH826:AH829"/>
    <mergeCell ref="AI826:AI829"/>
    <mergeCell ref="AF852:AF855"/>
    <mergeCell ref="AD807:AD810"/>
    <mergeCell ref="AE807:AE810"/>
    <mergeCell ref="AF807:AF810"/>
    <mergeCell ref="AA823:AA825"/>
    <mergeCell ref="AB823:AB825"/>
    <mergeCell ref="Z814:Z816"/>
    <mergeCell ref="Y876:Y878"/>
    <mergeCell ref="P856:P859"/>
    <mergeCell ref="Q856:Q859"/>
    <mergeCell ref="R856:R859"/>
    <mergeCell ref="S856:S859"/>
    <mergeCell ref="U908:U911"/>
    <mergeCell ref="V908:V911"/>
    <mergeCell ref="T912:T914"/>
    <mergeCell ref="U912:U914"/>
    <mergeCell ref="U883:U885"/>
    <mergeCell ref="V883:V885"/>
    <mergeCell ref="Q902:Q904"/>
    <mergeCell ref="P804:P806"/>
    <mergeCell ref="Q804:Q806"/>
    <mergeCell ref="V879:V882"/>
    <mergeCell ref="W879:W882"/>
    <mergeCell ref="S836:S838"/>
    <mergeCell ref="AA867:AA869"/>
    <mergeCell ref="AB867:AB869"/>
    <mergeCell ref="AC867:AC869"/>
    <mergeCell ref="AD867:AD869"/>
    <mergeCell ref="AE867:AE869"/>
    <mergeCell ref="AF867:AF869"/>
    <mergeCell ref="AE870:AE872"/>
    <mergeCell ref="AB833:AB835"/>
    <mergeCell ref="AC833:AC835"/>
    <mergeCell ref="AE842:AE844"/>
    <mergeCell ref="AF842:AF844"/>
    <mergeCell ref="R804:R806"/>
    <mergeCell ref="S804:S806"/>
    <mergeCell ref="T804:T806"/>
    <mergeCell ref="U804:U806"/>
    <mergeCell ref="V804:V806"/>
    <mergeCell ref="W804:W806"/>
    <mergeCell ref="X804:X806"/>
    <mergeCell ref="Y804:Y806"/>
    <mergeCell ref="Z804:Z806"/>
    <mergeCell ref="AA804:AA806"/>
    <mergeCell ref="AB804:AB806"/>
    <mergeCell ref="AE873:AE875"/>
    <mergeCell ref="AB836:AB838"/>
    <mergeCell ref="AC836:AC838"/>
    <mergeCell ref="Y902:Y904"/>
    <mergeCell ref="AI905:AI907"/>
    <mergeCell ref="W876:W878"/>
    <mergeCell ref="AG867:AG869"/>
    <mergeCell ref="AH867:AH869"/>
    <mergeCell ref="AI867:AI869"/>
    <mergeCell ref="AH883:AH885"/>
    <mergeCell ref="AH892:AH894"/>
    <mergeCell ref="W886:W888"/>
    <mergeCell ref="X886:X888"/>
    <mergeCell ref="AF836:AF838"/>
    <mergeCell ref="AG836:AG838"/>
    <mergeCell ref="AA839:AA841"/>
    <mergeCell ref="AB839:AB841"/>
    <mergeCell ref="AC839:AC841"/>
    <mergeCell ref="AD839:AD841"/>
    <mergeCell ref="AE839:AE841"/>
    <mergeCell ref="O924:O926"/>
    <mergeCell ref="Z848:Z851"/>
    <mergeCell ref="W905:W907"/>
    <mergeCell ref="Y895:Y898"/>
    <mergeCell ref="Y899:Y901"/>
    <mergeCell ref="AE886:AE888"/>
    <mergeCell ref="AF886:AF888"/>
    <mergeCell ref="AH912:AH914"/>
    <mergeCell ref="Y886:Y888"/>
    <mergeCell ref="AI912:AI914"/>
    <mergeCell ref="AG895:AG898"/>
    <mergeCell ref="AG899:AG901"/>
    <mergeCell ref="AG902:AG904"/>
    <mergeCell ref="AG905:AG907"/>
    <mergeCell ref="AG908:AG911"/>
    <mergeCell ref="AE895:AE898"/>
    <mergeCell ref="AF895:AF898"/>
    <mergeCell ref="AE899:AE901"/>
    <mergeCell ref="Z876:Z878"/>
    <mergeCell ref="AD870:AD872"/>
    <mergeCell ref="P836:P838"/>
    <mergeCell ref="Q836:Q838"/>
    <mergeCell ref="R836:R838"/>
    <mergeCell ref="AH836:AH838"/>
    <mergeCell ref="AH842:AH844"/>
    <mergeCell ref="AA845:AA847"/>
    <mergeCell ref="AG842:AG844"/>
    <mergeCell ref="O902:O904"/>
    <mergeCell ref="AI848:AI851"/>
    <mergeCell ref="AI860:AI863"/>
    <mergeCell ref="W839:W841"/>
    <mergeCell ref="X839:X841"/>
    <mergeCell ref="R886:R888"/>
    <mergeCell ref="T886:T888"/>
    <mergeCell ref="U886:U888"/>
    <mergeCell ref="V886:V888"/>
    <mergeCell ref="U892:U894"/>
    <mergeCell ref="V892:V894"/>
    <mergeCell ref="W892:W894"/>
    <mergeCell ref="S886:S888"/>
    <mergeCell ref="P905:P907"/>
    <mergeCell ref="Q905:Q907"/>
    <mergeCell ref="R905:R907"/>
    <mergeCell ref="AE905:AE907"/>
    <mergeCell ref="AC860:AC863"/>
    <mergeCell ref="Y839:Y841"/>
    <mergeCell ref="AB924:AB926"/>
    <mergeCell ref="AC924:AC926"/>
    <mergeCell ref="F980:F982"/>
    <mergeCell ref="G980:G982"/>
    <mergeCell ref="C983:C985"/>
    <mergeCell ref="D983:D985"/>
    <mergeCell ref="E1005:E1007"/>
    <mergeCell ref="Y1017:Y1019"/>
    <mergeCell ref="X915:X917"/>
    <mergeCell ref="P930:P932"/>
    <mergeCell ref="Q930:Q932"/>
    <mergeCell ref="R930:R932"/>
    <mergeCell ref="T957:T959"/>
    <mergeCell ref="F986:F988"/>
    <mergeCell ref="G986:G988"/>
    <mergeCell ref="I973:I975"/>
    <mergeCell ref="I976:I979"/>
    <mergeCell ref="I980:I982"/>
    <mergeCell ref="I983:I985"/>
    <mergeCell ref="I986:I988"/>
    <mergeCell ref="D989:D991"/>
    <mergeCell ref="E989:E991"/>
    <mergeCell ref="F989:F991"/>
    <mergeCell ref="G989:G991"/>
    <mergeCell ref="D992:D994"/>
    <mergeCell ref="E992:E994"/>
    <mergeCell ref="F992:F994"/>
    <mergeCell ref="G992:G994"/>
    <mergeCell ref="I992:I994"/>
    <mergeCell ref="I927:I929"/>
    <mergeCell ref="I930:I932"/>
    <mergeCell ref="N947:N949"/>
    <mergeCell ref="V947:V949"/>
    <mergeCell ref="W947:W949"/>
    <mergeCell ref="D1008:D1010"/>
    <mergeCell ref="S954:S956"/>
    <mergeCell ref="T954:T956"/>
    <mergeCell ref="N937:N940"/>
    <mergeCell ref="O937:O940"/>
    <mergeCell ref="P937:P940"/>
    <mergeCell ref="Q937:Q940"/>
    <mergeCell ref="R937:R940"/>
    <mergeCell ref="S937:S940"/>
    <mergeCell ref="H989:H991"/>
    <mergeCell ref="H992:H994"/>
    <mergeCell ref="H1005:H1007"/>
    <mergeCell ref="H1008:H1010"/>
    <mergeCell ref="H1011:H1014"/>
    <mergeCell ref="H1015:H1016"/>
    <mergeCell ref="H1017:H1019"/>
    <mergeCell ref="I921:I923"/>
    <mergeCell ref="I924:I926"/>
    <mergeCell ref="D973:D975"/>
    <mergeCell ref="E973:E975"/>
    <mergeCell ref="F973:F975"/>
    <mergeCell ref="N924:N926"/>
    <mergeCell ref="C924:C926"/>
    <mergeCell ref="W924:W926"/>
    <mergeCell ref="W915:W917"/>
    <mergeCell ref="W918:W920"/>
    <mergeCell ref="W921:W923"/>
    <mergeCell ref="G947:G949"/>
    <mergeCell ref="H947:H949"/>
    <mergeCell ref="Q947:Q949"/>
    <mergeCell ref="R1017:R1019"/>
    <mergeCell ref="I954:I956"/>
    <mergeCell ref="E1026:E1029"/>
    <mergeCell ref="C1017:C1019"/>
    <mergeCell ref="C1020:C1022"/>
    <mergeCell ref="C1023:C1025"/>
    <mergeCell ref="I989:I991"/>
    <mergeCell ref="B989:B991"/>
    <mergeCell ref="B992:B994"/>
    <mergeCell ref="C989:C991"/>
    <mergeCell ref="C992:C994"/>
    <mergeCell ref="O980:O982"/>
    <mergeCell ref="N983:N985"/>
    <mergeCell ref="O983:O985"/>
    <mergeCell ref="N986:N988"/>
    <mergeCell ref="O986:O988"/>
    <mergeCell ref="N989:N991"/>
    <mergeCell ref="O989:O991"/>
    <mergeCell ref="N992:N994"/>
    <mergeCell ref="O992:O994"/>
    <mergeCell ref="P973:P975"/>
    <mergeCell ref="Q973:Q975"/>
    <mergeCell ref="P992:P994"/>
    <mergeCell ref="Q992:Q994"/>
    <mergeCell ref="S973:S975"/>
    <mergeCell ref="P980:P982"/>
    <mergeCell ref="Q980:Q982"/>
    <mergeCell ref="R980:R982"/>
    <mergeCell ref="S980:S982"/>
    <mergeCell ref="P983:P985"/>
    <mergeCell ref="Q983:Q985"/>
    <mergeCell ref="R983:R985"/>
    <mergeCell ref="S983:S985"/>
    <mergeCell ref="P986:P988"/>
    <mergeCell ref="Q986:Q988"/>
    <mergeCell ref="R986:R988"/>
    <mergeCell ref="S986:S988"/>
    <mergeCell ref="B1020:B1022"/>
    <mergeCell ref="B1023:B1025"/>
    <mergeCell ref="B1026:B1029"/>
    <mergeCell ref="Q1023:Q1025"/>
    <mergeCell ref="R1023:R1025"/>
    <mergeCell ref="F1023:F1025"/>
    <mergeCell ref="G1023:G1025"/>
    <mergeCell ref="R999:R1001"/>
    <mergeCell ref="S999:S1001"/>
    <mergeCell ref="B995:B998"/>
    <mergeCell ref="C995:C998"/>
    <mergeCell ref="D995:D998"/>
    <mergeCell ref="E995:E998"/>
    <mergeCell ref="F995:F998"/>
    <mergeCell ref="D999:D1001"/>
    <mergeCell ref="E999:E1001"/>
    <mergeCell ref="F999:F1001"/>
    <mergeCell ref="G999:G1001"/>
    <mergeCell ref="G995:G998"/>
    <mergeCell ref="H995:H998"/>
    <mergeCell ref="I995:I998"/>
    <mergeCell ref="N995:N998"/>
    <mergeCell ref="O995:O998"/>
    <mergeCell ref="P995:P998"/>
    <mergeCell ref="G973:G975"/>
    <mergeCell ref="C976:C979"/>
    <mergeCell ref="D976:D979"/>
    <mergeCell ref="E976:E979"/>
    <mergeCell ref="F976:F979"/>
    <mergeCell ref="H1039:H1041"/>
    <mergeCell ref="H1042:H1043"/>
    <mergeCell ref="G1026:G1029"/>
    <mergeCell ref="B1005:B1007"/>
    <mergeCell ref="C1005:C1007"/>
    <mergeCell ref="D1005:D1007"/>
    <mergeCell ref="B1008:B1010"/>
    <mergeCell ref="C1008:C1010"/>
    <mergeCell ref="H973:H975"/>
    <mergeCell ref="H976:H979"/>
    <mergeCell ref="H980:H982"/>
    <mergeCell ref="H983:H985"/>
    <mergeCell ref="H986:H988"/>
    <mergeCell ref="C986:C988"/>
    <mergeCell ref="D986:D988"/>
    <mergeCell ref="O1017:O1019"/>
    <mergeCell ref="N1017:N1019"/>
    <mergeCell ref="B983:B985"/>
    <mergeCell ref="B986:B988"/>
    <mergeCell ref="C973:C975"/>
    <mergeCell ref="D892:D894"/>
    <mergeCell ref="E892:E894"/>
    <mergeCell ref="I937:I940"/>
    <mergeCell ref="C870:C872"/>
    <mergeCell ref="D870:D872"/>
    <mergeCell ref="E867:E869"/>
    <mergeCell ref="Y870:Y872"/>
    <mergeCell ref="B973:B975"/>
    <mergeCell ref="B976:B979"/>
    <mergeCell ref="N980:N982"/>
    <mergeCell ref="Y889:Y891"/>
    <mergeCell ref="V912:V914"/>
    <mergeCell ref="T915:T917"/>
    <mergeCell ref="U915:U917"/>
    <mergeCell ref="V915:V917"/>
    <mergeCell ref="N973:N975"/>
    <mergeCell ref="T924:T926"/>
    <mergeCell ref="U924:U926"/>
    <mergeCell ref="V924:V926"/>
    <mergeCell ref="N873:N875"/>
    <mergeCell ref="O873:O875"/>
    <mergeCell ref="P873:P875"/>
    <mergeCell ref="B892:B894"/>
    <mergeCell ref="C892:C894"/>
    <mergeCell ref="Q915:Q917"/>
    <mergeCell ref="P918:P920"/>
    <mergeCell ref="P921:P923"/>
    <mergeCell ref="Q921:Q923"/>
    <mergeCell ref="P924:P926"/>
    <mergeCell ref="F892:F894"/>
    <mergeCell ref="N912:N914"/>
    <mergeCell ref="O912:O914"/>
    <mergeCell ref="N915:N917"/>
    <mergeCell ref="O915:O917"/>
    <mergeCell ref="N918:N920"/>
    <mergeCell ref="B873:B875"/>
    <mergeCell ref="C873:C875"/>
    <mergeCell ref="D873:D875"/>
    <mergeCell ref="E873:E875"/>
    <mergeCell ref="C918:C920"/>
    <mergeCell ref="D918:D920"/>
    <mergeCell ref="E918:E920"/>
    <mergeCell ref="F918:F920"/>
    <mergeCell ref="E889:E891"/>
    <mergeCell ref="B842:B844"/>
    <mergeCell ref="B856:B859"/>
    <mergeCell ref="C856:C859"/>
    <mergeCell ref="D856:D859"/>
    <mergeCell ref="E856:E859"/>
    <mergeCell ref="Y845:Y847"/>
    <mergeCell ref="B886:B888"/>
    <mergeCell ref="C886:C888"/>
    <mergeCell ref="D886:D888"/>
    <mergeCell ref="E886:E888"/>
    <mergeCell ref="F886:F888"/>
    <mergeCell ref="N886:N888"/>
    <mergeCell ref="B876:B878"/>
    <mergeCell ref="C876:C878"/>
    <mergeCell ref="D876:D878"/>
    <mergeCell ref="E876:E878"/>
    <mergeCell ref="F876:F878"/>
    <mergeCell ref="G876:G878"/>
    <mergeCell ref="H876:H878"/>
    <mergeCell ref="I876:I878"/>
    <mergeCell ref="N876:N878"/>
    <mergeCell ref="I879:I882"/>
    <mergeCell ref="N879:N882"/>
    <mergeCell ref="T918:T920"/>
    <mergeCell ref="P895:P898"/>
    <mergeCell ref="B980:B982"/>
    <mergeCell ref="X836:X838"/>
    <mergeCell ref="Y836:Y838"/>
    <mergeCell ref="X860:X863"/>
    <mergeCell ref="Y860:Y863"/>
    <mergeCell ref="N933:N936"/>
    <mergeCell ref="O933:O936"/>
    <mergeCell ref="P933:P936"/>
    <mergeCell ref="Q933:Q936"/>
    <mergeCell ref="R933:R936"/>
    <mergeCell ref="N905:N907"/>
    <mergeCell ref="O905:O907"/>
    <mergeCell ref="N908:N911"/>
    <mergeCell ref="S895:S898"/>
    <mergeCell ref="T908:T911"/>
    <mergeCell ref="Q892:Q894"/>
    <mergeCell ref="R892:R894"/>
    <mergeCell ref="S892:S894"/>
    <mergeCell ref="H899:H901"/>
    <mergeCell ref="H902:H904"/>
    <mergeCell ref="S899:S901"/>
    <mergeCell ref="T867:T869"/>
    <mergeCell ref="P889:P891"/>
    <mergeCell ref="X852:X855"/>
    <mergeCell ref="Y852:Y855"/>
    <mergeCell ref="Q924:Q926"/>
    <mergeCell ref="Q889:Q891"/>
    <mergeCell ref="R889:R891"/>
    <mergeCell ref="S889:S891"/>
    <mergeCell ref="V845:V847"/>
    <mergeCell ref="U848:U851"/>
    <mergeCell ref="V848:V851"/>
    <mergeCell ref="W848:W851"/>
    <mergeCell ref="X848:X851"/>
    <mergeCell ref="U842:U844"/>
    <mergeCell ref="G976:G979"/>
    <mergeCell ref="C980:C982"/>
    <mergeCell ref="D980:D982"/>
    <mergeCell ref="E980:E982"/>
    <mergeCell ref="H848:H851"/>
    <mergeCell ref="I848:I851"/>
    <mergeCell ref="N848:N851"/>
    <mergeCell ref="O848:O851"/>
    <mergeCell ref="P848:P851"/>
    <mergeCell ref="Q848:Q851"/>
    <mergeCell ref="R848:R851"/>
    <mergeCell ref="S848:S851"/>
    <mergeCell ref="X830:X832"/>
    <mergeCell ref="Y830:Y832"/>
    <mergeCell ref="Z830:Z832"/>
    <mergeCell ref="AA830:AA832"/>
    <mergeCell ref="AB830:AB832"/>
    <mergeCell ref="AC830:AC832"/>
    <mergeCell ref="AD830:AD832"/>
    <mergeCell ref="AE830:AE832"/>
    <mergeCell ref="C833:C835"/>
    <mergeCell ref="D833:D835"/>
    <mergeCell ref="E833:E835"/>
    <mergeCell ref="F833:F835"/>
    <mergeCell ref="G833:G835"/>
    <mergeCell ref="E836:E838"/>
    <mergeCell ref="F836:F838"/>
    <mergeCell ref="G836:G838"/>
    <mergeCell ref="H836:H838"/>
    <mergeCell ref="I836:I838"/>
    <mergeCell ref="N836:N838"/>
    <mergeCell ref="D842:D844"/>
    <mergeCell ref="H852:H855"/>
    <mergeCell ref="I852:I855"/>
    <mergeCell ref="O845:O847"/>
    <mergeCell ref="W860:W863"/>
    <mergeCell ref="F856:F859"/>
    <mergeCell ref="G856:G859"/>
    <mergeCell ref="H856:H859"/>
    <mergeCell ref="I856:I859"/>
    <mergeCell ref="N856:N859"/>
    <mergeCell ref="O856:O859"/>
    <mergeCell ref="U860:U863"/>
    <mergeCell ref="AD860:AD863"/>
    <mergeCell ref="F860:F863"/>
    <mergeCell ref="V860:V863"/>
    <mergeCell ref="V842:V844"/>
    <mergeCell ref="W842:W844"/>
    <mergeCell ref="X842:X844"/>
    <mergeCell ref="Y842:Y844"/>
    <mergeCell ref="X856:X859"/>
    <mergeCell ref="Y856:Y859"/>
    <mergeCell ref="V852:V855"/>
    <mergeCell ref="X845:X847"/>
    <mergeCell ref="O836:O838"/>
    <mergeCell ref="T833:T835"/>
    <mergeCell ref="AD833:AD835"/>
    <mergeCell ref="G845:G847"/>
    <mergeCell ref="H845:H847"/>
    <mergeCell ref="I845:I847"/>
    <mergeCell ref="N845:N847"/>
    <mergeCell ref="P845:P847"/>
    <mergeCell ref="N842:N844"/>
    <mergeCell ref="T836:T838"/>
    <mergeCell ref="U836:U838"/>
    <mergeCell ref="E845:E847"/>
    <mergeCell ref="F845:F847"/>
    <mergeCell ref="O839:O841"/>
    <mergeCell ref="B833:B835"/>
    <mergeCell ref="T848:T851"/>
    <mergeCell ref="O883:O885"/>
    <mergeCell ref="P883:P885"/>
    <mergeCell ref="Q883:Q885"/>
    <mergeCell ref="R883:R885"/>
    <mergeCell ref="S883:S885"/>
    <mergeCell ref="T883:T885"/>
    <mergeCell ref="Q879:Q882"/>
    <mergeCell ref="H886:H888"/>
    <mergeCell ref="G886:G888"/>
    <mergeCell ref="I886:I888"/>
    <mergeCell ref="O886:O888"/>
    <mergeCell ref="P886:P888"/>
    <mergeCell ref="Q886:Q888"/>
    <mergeCell ref="O876:O878"/>
    <mergeCell ref="AI892:AI894"/>
    <mergeCell ref="B820:B822"/>
    <mergeCell ref="N817:N819"/>
    <mergeCell ref="O817:O819"/>
    <mergeCell ref="P839:P841"/>
    <mergeCell ref="Q839:Q841"/>
    <mergeCell ref="R839:R841"/>
    <mergeCell ref="S839:S841"/>
    <mergeCell ref="T839:T841"/>
    <mergeCell ref="U839:U841"/>
    <mergeCell ref="V839:V841"/>
    <mergeCell ref="AA814:AA816"/>
    <mergeCell ref="N823:N825"/>
    <mergeCell ref="T823:T825"/>
    <mergeCell ref="AB817:AB819"/>
    <mergeCell ref="AC817:AC819"/>
    <mergeCell ref="AB814:AB816"/>
    <mergeCell ref="AC823:AC825"/>
    <mergeCell ref="I823:I825"/>
    <mergeCell ref="U823:U825"/>
    <mergeCell ref="X820:X822"/>
    <mergeCell ref="Y820:Y822"/>
    <mergeCell ref="U833:U835"/>
    <mergeCell ref="V833:V835"/>
    <mergeCell ref="W833:W835"/>
    <mergeCell ref="X833:X835"/>
    <mergeCell ref="Y833:Y835"/>
    <mergeCell ref="H823:H825"/>
    <mergeCell ref="B830:B832"/>
    <mergeCell ref="C830:C832"/>
    <mergeCell ref="D830:D832"/>
    <mergeCell ref="E830:E832"/>
    <mergeCell ref="B870:B872"/>
    <mergeCell ref="O842:O844"/>
    <mergeCell ref="P842:P844"/>
    <mergeCell ref="T845:T847"/>
    <mergeCell ref="W845:W847"/>
    <mergeCell ref="U845:U847"/>
    <mergeCell ref="AA856:AA859"/>
    <mergeCell ref="AB856:AB859"/>
    <mergeCell ref="AC856:AC859"/>
    <mergeCell ref="AD856:AD859"/>
    <mergeCell ref="AC848:AC851"/>
    <mergeCell ref="AD848:AD851"/>
    <mergeCell ref="AE848:AE851"/>
    <mergeCell ref="AF848:AF851"/>
    <mergeCell ref="AG848:AG851"/>
    <mergeCell ref="AH848:AH851"/>
    <mergeCell ref="AJ892:AJ894"/>
    <mergeCell ref="W899:W901"/>
    <mergeCell ref="AJ912:AJ914"/>
    <mergeCell ref="AJ908:AJ911"/>
    <mergeCell ref="W902:W904"/>
    <mergeCell ref="AJ883:AJ885"/>
    <mergeCell ref="AA791:AA793"/>
    <mergeCell ref="AA811:AA813"/>
    <mergeCell ref="AB811:AB813"/>
    <mergeCell ref="AC811:AC813"/>
    <mergeCell ref="AD811:AD813"/>
    <mergeCell ref="AC791:AC793"/>
    <mergeCell ref="AJ839:AJ841"/>
    <mergeCell ref="N833:N835"/>
    <mergeCell ref="O833:O835"/>
    <mergeCell ref="P833:P835"/>
    <mergeCell ref="Q842:Q844"/>
    <mergeCell ref="R842:R844"/>
    <mergeCell ref="S842:S844"/>
    <mergeCell ref="T842:T844"/>
    <mergeCell ref="AE836:AE838"/>
    <mergeCell ref="E842:E844"/>
    <mergeCell ref="F842:F844"/>
    <mergeCell ref="G842:G844"/>
    <mergeCell ref="H842:H844"/>
    <mergeCell ref="I842:I844"/>
    <mergeCell ref="Y848:Y851"/>
    <mergeCell ref="Z836:Z838"/>
    <mergeCell ref="AB845:AB847"/>
    <mergeCell ref="B845:B847"/>
    <mergeCell ref="N852:N855"/>
    <mergeCell ref="C845:C847"/>
    <mergeCell ref="D845:D847"/>
    <mergeCell ref="O852:O855"/>
    <mergeCell ref="P852:P855"/>
    <mergeCell ref="Q852:Q855"/>
    <mergeCell ref="R852:R855"/>
    <mergeCell ref="S852:S855"/>
    <mergeCell ref="T852:T855"/>
    <mergeCell ref="U852:U855"/>
    <mergeCell ref="B823:B825"/>
    <mergeCell ref="C823:C825"/>
    <mergeCell ref="D823:D825"/>
    <mergeCell ref="E823:E825"/>
    <mergeCell ref="F823:F825"/>
    <mergeCell ref="G823:G825"/>
    <mergeCell ref="Y811:Y813"/>
    <mergeCell ref="B791:B793"/>
    <mergeCell ref="C791:C793"/>
    <mergeCell ref="D791:D793"/>
    <mergeCell ref="B804:B806"/>
    <mergeCell ref="C804:C806"/>
    <mergeCell ref="D804:D806"/>
    <mergeCell ref="E804:E806"/>
    <mergeCell ref="F804:F806"/>
    <mergeCell ref="G804:G806"/>
    <mergeCell ref="AF830:AF832"/>
    <mergeCell ref="AC814:AC816"/>
    <mergeCell ref="O830:O832"/>
    <mergeCell ref="P830:P832"/>
    <mergeCell ref="Q830:Q832"/>
    <mergeCell ref="R830:R832"/>
    <mergeCell ref="S830:S832"/>
    <mergeCell ref="AI889:AI891"/>
    <mergeCell ref="AJ933:AJ936"/>
    <mergeCell ref="AE933:AE936"/>
    <mergeCell ref="AF933:AF936"/>
    <mergeCell ref="AG933:AG936"/>
    <mergeCell ref="AH924:AH926"/>
    <mergeCell ref="AI924:AI926"/>
    <mergeCell ref="AF927:AF929"/>
    <mergeCell ref="AE930:AE932"/>
    <mergeCell ref="AF930:AF932"/>
    <mergeCell ref="AH927:AH929"/>
    <mergeCell ref="AH933:AH936"/>
    <mergeCell ref="Z933:Z936"/>
    <mergeCell ref="AA933:AA936"/>
    <mergeCell ref="AB933:AB936"/>
    <mergeCell ref="AC933:AC936"/>
    <mergeCell ref="AD933:AD936"/>
    <mergeCell ref="AD905:AD907"/>
    <mergeCell ref="AD908:AD911"/>
    <mergeCell ref="AD912:AD914"/>
    <mergeCell ref="AD915:AD917"/>
    <mergeCell ref="AD918:AD920"/>
    <mergeCell ref="AD921:AD923"/>
    <mergeCell ref="AD924:AD926"/>
    <mergeCell ref="AD927:AD929"/>
    <mergeCell ref="AD930:AD932"/>
    <mergeCell ref="AH895:AH898"/>
    <mergeCell ref="AJ905:AJ907"/>
    <mergeCell ref="AJ902:AJ904"/>
    <mergeCell ref="AJ899:AJ901"/>
    <mergeCell ref="AE892:AE894"/>
    <mergeCell ref="AF892:AF894"/>
    <mergeCell ref="AG892:AG894"/>
    <mergeCell ref="W927:W929"/>
    <mergeCell ref="W930:W932"/>
    <mergeCell ref="AB930:AB932"/>
    <mergeCell ref="AC930:AC932"/>
    <mergeCell ref="AB899:AB901"/>
    <mergeCell ref="AG912:AG914"/>
    <mergeCell ref="AI930:AI932"/>
    <mergeCell ref="AG915:AG917"/>
    <mergeCell ref="AG918:AG920"/>
    <mergeCell ref="AB927:AB929"/>
    <mergeCell ref="AC927:AC929"/>
    <mergeCell ref="AE927:AE929"/>
    <mergeCell ref="AH930:AH932"/>
    <mergeCell ref="Y915:Y917"/>
    <mergeCell ref="AI933:AI936"/>
    <mergeCell ref="AC912:AC914"/>
    <mergeCell ref="Z895:Z898"/>
    <mergeCell ref="AA895:AA898"/>
    <mergeCell ref="Z899:Z901"/>
    <mergeCell ref="AA899:AA901"/>
    <mergeCell ref="Z902:Z904"/>
    <mergeCell ref="AA902:AA904"/>
    <mergeCell ref="Z905:Z907"/>
    <mergeCell ref="AB912:AB914"/>
    <mergeCell ref="AE912:AE914"/>
    <mergeCell ref="AF912:AF914"/>
    <mergeCell ref="X892:X894"/>
    <mergeCell ref="Y892:Y894"/>
    <mergeCell ref="Z892:Z894"/>
    <mergeCell ref="AA892:AA894"/>
    <mergeCell ref="AB892:AB894"/>
    <mergeCell ref="AC892:AC894"/>
    <mergeCell ref="AJ889:AJ891"/>
    <mergeCell ref="AH870:AH872"/>
    <mergeCell ref="AH889:AH891"/>
    <mergeCell ref="AG873:AG875"/>
    <mergeCell ref="AI879:AI882"/>
    <mergeCell ref="AJ879:AJ882"/>
    <mergeCell ref="AJ860:AJ863"/>
    <mergeCell ref="AC895:AC898"/>
    <mergeCell ref="AC899:AC901"/>
    <mergeCell ref="AA908:AA911"/>
    <mergeCell ref="Z912:Z914"/>
    <mergeCell ref="AA912:AA914"/>
    <mergeCell ref="Z915:Z917"/>
    <mergeCell ref="AA915:AA917"/>
    <mergeCell ref="AE908:AE911"/>
    <mergeCell ref="AF908:AF911"/>
    <mergeCell ref="AH845:AH847"/>
    <mergeCell ref="AA870:AA872"/>
    <mergeCell ref="AB870:AB872"/>
    <mergeCell ref="AJ895:AJ898"/>
    <mergeCell ref="AH915:AH917"/>
    <mergeCell ref="AI915:AI917"/>
    <mergeCell ref="AH918:AH920"/>
    <mergeCell ref="AI918:AI920"/>
    <mergeCell ref="AH921:AH923"/>
    <mergeCell ref="AI921:AI923"/>
    <mergeCell ref="AH860:AH863"/>
    <mergeCell ref="AF864:AF866"/>
    <mergeCell ref="AF883:AF885"/>
    <mergeCell ref="AD899:AD901"/>
    <mergeCell ref="AD902:AD904"/>
    <mergeCell ref="AH886:AH888"/>
    <mergeCell ref="AI886:AI888"/>
    <mergeCell ref="AF899:AF901"/>
    <mergeCell ref="AB905:AB907"/>
    <mergeCell ref="AC905:AC907"/>
    <mergeCell ref="Z889:Z891"/>
    <mergeCell ref="AA889:AA891"/>
    <mergeCell ref="AA848:AA851"/>
    <mergeCell ref="AB848:AB851"/>
    <mergeCell ref="AD852:AD855"/>
    <mergeCell ref="AH908:AH911"/>
    <mergeCell ref="AI908:AI911"/>
    <mergeCell ref="AC845:AC847"/>
    <mergeCell ref="AD845:AD847"/>
    <mergeCell ref="AE845:AE847"/>
    <mergeCell ref="AF845:AF847"/>
    <mergeCell ref="AC902:AC904"/>
    <mergeCell ref="AB895:AB898"/>
    <mergeCell ref="AF860:AF863"/>
    <mergeCell ref="AC915:AC917"/>
    <mergeCell ref="AB918:AB920"/>
    <mergeCell ref="AC918:AC920"/>
    <mergeCell ref="AB921:AB923"/>
    <mergeCell ref="AC921:AC923"/>
    <mergeCell ref="AI883:AI885"/>
    <mergeCell ref="AB889:AB891"/>
    <mergeCell ref="AC889:AC891"/>
    <mergeCell ref="AD889:AD891"/>
    <mergeCell ref="AC852:AC855"/>
    <mergeCell ref="AJ886:AJ888"/>
    <mergeCell ref="AG886:AG888"/>
    <mergeCell ref="AG883:AG885"/>
    <mergeCell ref="Z856:Z859"/>
    <mergeCell ref="AJ794:AJ796"/>
    <mergeCell ref="AI836:AI838"/>
    <mergeCell ref="AJ762:AJ764"/>
    <mergeCell ref="AJ765:AJ767"/>
    <mergeCell ref="AH755:AH758"/>
    <mergeCell ref="AE742:AE744"/>
    <mergeCell ref="AF742:AF744"/>
    <mergeCell ref="AF800:AF803"/>
    <mergeCell ref="AG800:AG803"/>
    <mergeCell ref="AH800:AH803"/>
    <mergeCell ref="AI800:AI803"/>
    <mergeCell ref="AJ800:AJ803"/>
    <mergeCell ref="AC752:AC754"/>
    <mergeCell ref="AC739:AC741"/>
    <mergeCell ref="AJ788:AJ790"/>
    <mergeCell ref="AJ791:AJ793"/>
    <mergeCell ref="AI814:AI816"/>
    <mergeCell ref="AE778:AE780"/>
    <mergeCell ref="AJ755:AJ758"/>
    <mergeCell ref="AI733:AI735"/>
    <mergeCell ref="AC749:AC751"/>
    <mergeCell ref="AD749:AD751"/>
    <mergeCell ref="AE749:AE751"/>
    <mergeCell ref="AJ807:AJ810"/>
    <mergeCell ref="AJ749:AJ751"/>
    <mergeCell ref="AA749:AA751"/>
    <mergeCell ref="AJ739:AJ741"/>
    <mergeCell ref="AG736:AG738"/>
    <mergeCell ref="AH736:AH738"/>
    <mergeCell ref="AI736:AI738"/>
    <mergeCell ref="AJ736:AJ738"/>
    <mergeCell ref="Z736:Z738"/>
    <mergeCell ref="AA736:AA738"/>
    <mergeCell ref="AJ781:AJ784"/>
    <mergeCell ref="AH765:AH767"/>
    <mergeCell ref="AI765:AI767"/>
    <mergeCell ref="AH739:AH741"/>
    <mergeCell ref="AI739:AI741"/>
    <mergeCell ref="AG755:AG758"/>
    <mergeCell ref="AH733:AH735"/>
    <mergeCell ref="AJ836:AJ838"/>
    <mergeCell ref="AJ785:AJ787"/>
    <mergeCell ref="AF752:AF754"/>
    <mergeCell ref="AG752:AG754"/>
    <mergeCell ref="AJ778:AJ780"/>
    <mergeCell ref="AJ772:AJ774"/>
    <mergeCell ref="AI823:AI825"/>
    <mergeCell ref="AF826:AF829"/>
    <mergeCell ref="AG826:AG829"/>
    <mergeCell ref="AA836:AA838"/>
    <mergeCell ref="Z794:Z796"/>
    <mergeCell ref="AB797:AB799"/>
    <mergeCell ref="AC797:AC799"/>
    <mergeCell ref="AF797:AF799"/>
    <mergeCell ref="AI811:AI813"/>
    <mergeCell ref="AD820:AD822"/>
    <mergeCell ref="AG814:AG816"/>
    <mergeCell ref="AJ826:AJ829"/>
    <mergeCell ref="AH814:AH816"/>
    <mergeCell ref="AE820:AE822"/>
    <mergeCell ref="AF820:AF822"/>
    <mergeCell ref="AG820:AG822"/>
    <mergeCell ref="AH820:AH822"/>
    <mergeCell ref="AB807:AB810"/>
    <mergeCell ref="D739:D741"/>
    <mergeCell ref="E739:E741"/>
    <mergeCell ref="F739:F741"/>
    <mergeCell ref="G739:G741"/>
    <mergeCell ref="H739:H741"/>
    <mergeCell ref="I739:I741"/>
    <mergeCell ref="N739:N741"/>
    <mergeCell ref="O739:O741"/>
    <mergeCell ref="T785:T787"/>
    <mergeCell ref="Z759:Z761"/>
    <mergeCell ref="AF755:AF758"/>
    <mergeCell ref="AH745:AH748"/>
    <mergeCell ref="Y749:Y751"/>
    <mergeCell ref="P785:P787"/>
    <mergeCell ref="Q785:Q787"/>
    <mergeCell ref="B772:B774"/>
    <mergeCell ref="D765:D767"/>
    <mergeCell ref="E765:E767"/>
    <mergeCell ref="B768:B771"/>
    <mergeCell ref="C768:C771"/>
    <mergeCell ref="D768:D771"/>
    <mergeCell ref="E768:E771"/>
    <mergeCell ref="F768:F771"/>
    <mergeCell ref="AI730:AI732"/>
    <mergeCell ref="AJ730:AJ732"/>
    <mergeCell ref="Z730:Z732"/>
    <mergeCell ref="AA730:AA732"/>
    <mergeCell ref="AE759:AE761"/>
    <mergeCell ref="AF759:AF761"/>
    <mergeCell ref="AB762:AB764"/>
    <mergeCell ref="AB781:AB784"/>
    <mergeCell ref="AC781:AC784"/>
    <mergeCell ref="AD781:AD784"/>
    <mergeCell ref="AE781:AE784"/>
    <mergeCell ref="AI785:AI787"/>
    <mergeCell ref="AJ745:AJ748"/>
    <mergeCell ref="AE745:AE748"/>
    <mergeCell ref="B759:B761"/>
    <mergeCell ref="AH785:AH787"/>
    <mergeCell ref="AH781:AH784"/>
    <mergeCell ref="O742:O744"/>
    <mergeCell ref="AH759:AH761"/>
    <mergeCell ref="AH752:AH754"/>
    <mergeCell ref="I759:I761"/>
    <mergeCell ref="N759:N761"/>
    <mergeCell ref="O759:O761"/>
    <mergeCell ref="P759:P761"/>
    <mergeCell ref="Q759:Q761"/>
    <mergeCell ref="R759:R761"/>
    <mergeCell ref="W759:W761"/>
    <mergeCell ref="AB759:AB761"/>
    <mergeCell ref="AC759:AC761"/>
    <mergeCell ref="B755:B758"/>
    <mergeCell ref="G752:G754"/>
    <mergeCell ref="H752:H754"/>
    <mergeCell ref="R755:R758"/>
    <mergeCell ref="T755:T758"/>
    <mergeCell ref="V759:V761"/>
    <mergeCell ref="Z781:Z784"/>
    <mergeCell ref="AA781:AA784"/>
    <mergeCell ref="D749:D751"/>
    <mergeCell ref="T742:T744"/>
    <mergeCell ref="Z745:Z748"/>
    <mergeCell ref="AA745:AA748"/>
    <mergeCell ref="AB745:AB748"/>
    <mergeCell ref="AI742:AI744"/>
    <mergeCell ref="X749:X751"/>
    <mergeCell ref="AD759:AD761"/>
    <mergeCell ref="AF762:AF764"/>
    <mergeCell ref="AG762:AG764"/>
    <mergeCell ref="C762:C764"/>
    <mergeCell ref="AI772:AI774"/>
    <mergeCell ref="AA785:AA787"/>
    <mergeCell ref="AB785:AB787"/>
    <mergeCell ref="AA762:AA764"/>
    <mergeCell ref="Q762:Q764"/>
    <mergeCell ref="B814:B816"/>
    <mergeCell ref="C814:C816"/>
    <mergeCell ref="B817:B819"/>
    <mergeCell ref="O794:O796"/>
    <mergeCell ref="P794:P796"/>
    <mergeCell ref="O785:O787"/>
    <mergeCell ref="C788:C790"/>
    <mergeCell ref="D788:D790"/>
    <mergeCell ref="E788:E790"/>
    <mergeCell ref="F788:F790"/>
    <mergeCell ref="S785:S787"/>
    <mergeCell ref="D820:D822"/>
    <mergeCell ref="E820:E822"/>
    <mergeCell ref="N820:N822"/>
    <mergeCell ref="G814:G816"/>
    <mergeCell ref="H814:H816"/>
    <mergeCell ref="O820:O822"/>
    <mergeCell ref="F817:F819"/>
    <mergeCell ref="G817:G819"/>
    <mergeCell ref="H817:H819"/>
    <mergeCell ref="I817:I819"/>
    <mergeCell ref="W817:W819"/>
    <mergeCell ref="P820:P822"/>
    <mergeCell ref="Q820:Q822"/>
    <mergeCell ref="R820:R822"/>
    <mergeCell ref="I820:I822"/>
    <mergeCell ref="G820:G822"/>
    <mergeCell ref="H820:H822"/>
    <mergeCell ref="E817:E819"/>
    <mergeCell ref="D814:D816"/>
    <mergeCell ref="W814:W816"/>
    <mergeCell ref="R817:R819"/>
    <mergeCell ref="P817:P819"/>
    <mergeCell ref="Q817:Q819"/>
    <mergeCell ref="T814:T816"/>
    <mergeCell ref="U814:U816"/>
    <mergeCell ref="V814:V816"/>
    <mergeCell ref="G807:G810"/>
    <mergeCell ref="H807:H810"/>
    <mergeCell ref="T807:T810"/>
    <mergeCell ref="U807:U810"/>
    <mergeCell ref="P800:P803"/>
    <mergeCell ref="Q800:Q803"/>
    <mergeCell ref="R800:R803"/>
    <mergeCell ref="S800:S803"/>
    <mergeCell ref="T800:T803"/>
    <mergeCell ref="U800:U803"/>
    <mergeCell ref="U797:U799"/>
    <mergeCell ref="F814:F816"/>
    <mergeCell ref="S811:S813"/>
    <mergeCell ref="T811:T813"/>
    <mergeCell ref="U811:U813"/>
    <mergeCell ref="V811:V813"/>
    <mergeCell ref="W820:W822"/>
    <mergeCell ref="W794:W796"/>
    <mergeCell ref="O814:O816"/>
    <mergeCell ref="R811:R813"/>
    <mergeCell ref="W807:W810"/>
    <mergeCell ref="C817:C819"/>
    <mergeCell ref="D817:D819"/>
    <mergeCell ref="S817:S819"/>
    <mergeCell ref="G791:G793"/>
    <mergeCell ref="H791:H793"/>
    <mergeCell ref="Q794:Q796"/>
    <mergeCell ref="D807:D810"/>
    <mergeCell ref="W772:W774"/>
    <mergeCell ref="I788:I790"/>
    <mergeCell ref="N788:N790"/>
    <mergeCell ref="O788:O790"/>
    <mergeCell ref="P788:P790"/>
    <mergeCell ref="Z791:Z793"/>
    <mergeCell ref="AC765:AC767"/>
    <mergeCell ref="X781:X784"/>
    <mergeCell ref="AA772:AA774"/>
    <mergeCell ref="AB772:AB774"/>
    <mergeCell ref="AC772:AC774"/>
    <mergeCell ref="AD772:AD774"/>
    <mergeCell ref="X772:X774"/>
    <mergeCell ref="B785:B787"/>
    <mergeCell ref="C785:C787"/>
    <mergeCell ref="D785:D787"/>
    <mergeCell ref="I785:I787"/>
    <mergeCell ref="B788:B790"/>
    <mergeCell ref="F785:F787"/>
    <mergeCell ref="B800:B803"/>
    <mergeCell ref="C800:C803"/>
    <mergeCell ref="B794:B796"/>
    <mergeCell ref="C797:C799"/>
    <mergeCell ref="T797:T799"/>
    <mergeCell ref="E791:E793"/>
    <mergeCell ref="F791:F793"/>
    <mergeCell ref="Q811:Q813"/>
    <mergeCell ref="B811:B813"/>
    <mergeCell ref="C811:C813"/>
    <mergeCell ref="D811:D813"/>
    <mergeCell ref="N797:N799"/>
    <mergeCell ref="O797:O799"/>
    <mergeCell ref="P797:P799"/>
    <mergeCell ref="W811:W813"/>
    <mergeCell ref="B781:B784"/>
    <mergeCell ref="F781:F784"/>
    <mergeCell ref="Z811:Z813"/>
    <mergeCell ref="F778:F780"/>
    <mergeCell ref="Z785:Z787"/>
    <mergeCell ref="Y788:Y790"/>
    <mergeCell ref="Z788:Z790"/>
    <mergeCell ref="AA788:AA790"/>
    <mergeCell ref="AB788:AB790"/>
    <mergeCell ref="H785:H787"/>
    <mergeCell ref="V797:V799"/>
    <mergeCell ref="E807:E810"/>
    <mergeCell ref="Y794:Y796"/>
    <mergeCell ref="U794:U796"/>
    <mergeCell ref="Q797:Q799"/>
    <mergeCell ref="T794:T796"/>
    <mergeCell ref="W791:W793"/>
    <mergeCell ref="O811:O813"/>
    <mergeCell ref="L791:L792"/>
    <mergeCell ref="G785:G787"/>
    <mergeCell ref="Q788:Q790"/>
    <mergeCell ref="E785:E787"/>
    <mergeCell ref="F797:F799"/>
    <mergeCell ref="X797:X799"/>
    <mergeCell ref="AA794:AA796"/>
    <mergeCell ref="P811:P813"/>
    <mergeCell ref="F807:F810"/>
    <mergeCell ref="S781:S784"/>
    <mergeCell ref="R788:R790"/>
    <mergeCell ref="C759:C761"/>
    <mergeCell ref="D759:D761"/>
    <mergeCell ref="AI788:AI790"/>
    <mergeCell ref="Y765:Y767"/>
    <mergeCell ref="I814:I816"/>
    <mergeCell ref="N814:N816"/>
    <mergeCell ref="C794:C796"/>
    <mergeCell ref="D794:D796"/>
    <mergeCell ref="E794:E796"/>
    <mergeCell ref="AD768:AD771"/>
    <mergeCell ref="AG768:AG771"/>
    <mergeCell ref="AH768:AH771"/>
    <mergeCell ref="AI768:AI771"/>
    <mergeCell ref="O823:O825"/>
    <mergeCell ref="P823:P825"/>
    <mergeCell ref="AF745:AF748"/>
    <mergeCell ref="H797:H799"/>
    <mergeCell ref="I797:I799"/>
    <mergeCell ref="M791:M792"/>
    <mergeCell ref="V820:V822"/>
    <mergeCell ref="W830:W832"/>
    <mergeCell ref="W781:W784"/>
    <mergeCell ref="W778:W780"/>
    <mergeCell ref="AC788:AC790"/>
    <mergeCell ref="C775:C777"/>
    <mergeCell ref="D775:D777"/>
    <mergeCell ref="E775:E777"/>
    <mergeCell ref="F775:F777"/>
    <mergeCell ref="AE772:AE774"/>
    <mergeCell ref="C749:C751"/>
    <mergeCell ref="AI797:AI799"/>
    <mergeCell ref="V807:V810"/>
    <mergeCell ref="E811:E813"/>
    <mergeCell ref="F811:F813"/>
    <mergeCell ref="G811:G813"/>
    <mergeCell ref="H811:H813"/>
    <mergeCell ref="Q807:Q810"/>
    <mergeCell ref="R807:R810"/>
    <mergeCell ref="D800:D803"/>
    <mergeCell ref="E800:E803"/>
    <mergeCell ref="F800:F803"/>
    <mergeCell ref="G800:G803"/>
    <mergeCell ref="H800:H803"/>
    <mergeCell ref="I800:I803"/>
    <mergeCell ref="N800:N803"/>
    <mergeCell ref="O800:O803"/>
    <mergeCell ref="V800:V803"/>
    <mergeCell ref="W800:W803"/>
    <mergeCell ref="X800:X803"/>
    <mergeCell ref="Y800:Y803"/>
    <mergeCell ref="Z800:Z803"/>
    <mergeCell ref="AA800:AA803"/>
    <mergeCell ref="AB800:AB803"/>
    <mergeCell ref="AC800:AC803"/>
    <mergeCell ref="Y778:Y780"/>
    <mergeCell ref="G788:G790"/>
    <mergeCell ref="H788:H790"/>
    <mergeCell ref="Y759:Y761"/>
    <mergeCell ref="Q791:Q793"/>
    <mergeCell ref="R791:R793"/>
    <mergeCell ref="S791:S793"/>
    <mergeCell ref="U791:U793"/>
    <mergeCell ref="AB820:AB822"/>
    <mergeCell ref="AC820:AC822"/>
    <mergeCell ref="C664:C666"/>
    <mergeCell ref="D664:D666"/>
    <mergeCell ref="D672:D674"/>
    <mergeCell ref="E672:E674"/>
    <mergeCell ref="AJ699:AJ701"/>
    <mergeCell ref="AJ696:AJ698"/>
    <mergeCell ref="AH687:AH689"/>
    <mergeCell ref="AF696:AF698"/>
    <mergeCell ref="AG696:AG698"/>
    <mergeCell ref="X655:X657"/>
    <mergeCell ref="X648:X651"/>
    <mergeCell ref="Z683:Z686"/>
    <mergeCell ref="X715:X717"/>
    <mergeCell ref="Y693:Y695"/>
    <mergeCell ref="AJ712:AJ714"/>
    <mergeCell ref="AJ709:AJ711"/>
    <mergeCell ref="AB712:AB714"/>
    <mergeCell ref="AJ655:AJ657"/>
    <mergeCell ref="C715:C717"/>
    <mergeCell ref="D715:D717"/>
    <mergeCell ref="E715:E717"/>
    <mergeCell ref="F715:F717"/>
    <mergeCell ref="AC696:AC698"/>
    <mergeCell ref="AD696:AD698"/>
    <mergeCell ref="AG648:AG651"/>
    <mergeCell ref="AH655:AH657"/>
    <mergeCell ref="AI655:AI657"/>
    <mergeCell ref="D709:D711"/>
    <mergeCell ref="G709:G711"/>
    <mergeCell ref="S655:S657"/>
    <mergeCell ref="AI667:AI669"/>
    <mergeCell ref="AJ667:AJ669"/>
    <mergeCell ref="AJ672:AJ674"/>
    <mergeCell ref="D702:D704"/>
    <mergeCell ref="C658:C659"/>
    <mergeCell ref="D658:D659"/>
    <mergeCell ref="E658:E659"/>
    <mergeCell ref="U660:U663"/>
    <mergeCell ref="V660:V663"/>
    <mergeCell ref="W660:W663"/>
    <mergeCell ref="Z652:Z654"/>
    <mergeCell ref="I658:I659"/>
    <mergeCell ref="E667:E669"/>
    <mergeCell ref="F667:F669"/>
    <mergeCell ref="W655:W657"/>
    <mergeCell ref="S660:S663"/>
    <mergeCell ref="T655:T657"/>
    <mergeCell ref="Z709:Z711"/>
    <mergeCell ref="AE658:AE659"/>
    <mergeCell ref="AA696:AA698"/>
    <mergeCell ref="Z693:Z695"/>
    <mergeCell ref="V693:V695"/>
    <mergeCell ref="AB641:AB644"/>
    <mergeCell ref="AA712:AA714"/>
    <mergeCell ref="AC712:AC714"/>
    <mergeCell ref="AD712:AD714"/>
    <mergeCell ref="C712:C714"/>
    <mergeCell ref="D712:D714"/>
    <mergeCell ref="E712:E714"/>
    <mergeCell ref="F712:F714"/>
    <mergeCell ref="G712:G714"/>
    <mergeCell ref="H712:H714"/>
    <mergeCell ref="B660:B663"/>
    <mergeCell ref="C660:C663"/>
    <mergeCell ref="D660:D663"/>
    <mergeCell ref="E660:E663"/>
    <mergeCell ref="F660:F663"/>
    <mergeCell ref="R687:R689"/>
    <mergeCell ref="V664:V666"/>
    <mergeCell ref="Z664:Z666"/>
    <mergeCell ref="P677:P679"/>
    <mergeCell ref="Q677:Q679"/>
    <mergeCell ref="R677:R679"/>
    <mergeCell ref="P680:P682"/>
    <mergeCell ref="X667:X669"/>
    <mergeCell ref="R672:R674"/>
    <mergeCell ref="B712:B714"/>
    <mergeCell ref="AA658:AA659"/>
    <mergeCell ref="B655:B657"/>
    <mergeCell ref="J652:J653"/>
    <mergeCell ref="B648:B651"/>
    <mergeCell ref="Y699:Y701"/>
    <mergeCell ref="F648:F651"/>
    <mergeCell ref="G648:G651"/>
    <mergeCell ref="H648:H651"/>
    <mergeCell ref="I648:I651"/>
    <mergeCell ref="U677:U679"/>
    <mergeCell ref="R690:R692"/>
    <mergeCell ref="I660:I663"/>
    <mergeCell ref="P709:P711"/>
    <mergeCell ref="Q709:Q711"/>
    <mergeCell ref="R709:R711"/>
    <mergeCell ref="S709:S711"/>
    <mergeCell ref="T709:T711"/>
    <mergeCell ref="U709:U711"/>
    <mergeCell ref="Y667:Y669"/>
    <mergeCell ref="Y672:Y674"/>
    <mergeCell ref="W667:W669"/>
    <mergeCell ref="T672:T674"/>
    <mergeCell ref="Z687:Z689"/>
    <mergeCell ref="AA687:AA689"/>
    <mergeCell ref="F709:F711"/>
    <mergeCell ref="G658:G659"/>
    <mergeCell ref="Q702:Q704"/>
    <mergeCell ref="R702:R704"/>
    <mergeCell ref="R680:R682"/>
    <mergeCell ref="E709:E711"/>
    <mergeCell ref="Q670:Q671"/>
    <mergeCell ref="B724:B726"/>
    <mergeCell ref="C724:C726"/>
    <mergeCell ref="D724:D726"/>
    <mergeCell ref="E724:E726"/>
    <mergeCell ref="F724:F726"/>
    <mergeCell ref="Q724:Q726"/>
    <mergeCell ref="R724:R726"/>
    <mergeCell ref="S724:S726"/>
    <mergeCell ref="T724:T726"/>
    <mergeCell ref="C721:C723"/>
    <mergeCell ref="D721:D723"/>
    <mergeCell ref="E721:E723"/>
    <mergeCell ref="F721:F723"/>
    <mergeCell ref="AJ718:AJ720"/>
    <mergeCell ref="AJ648:AJ651"/>
    <mergeCell ref="AD638:AD640"/>
    <mergeCell ref="AE638:AE640"/>
    <mergeCell ref="AF638:AF640"/>
    <mergeCell ref="AG638:AG640"/>
    <mergeCell ref="AI648:AI651"/>
    <mergeCell ref="AF660:AF663"/>
    <mergeCell ref="AG660:AG663"/>
    <mergeCell ref="D641:D644"/>
    <mergeCell ref="E641:E644"/>
    <mergeCell ref="T641:T644"/>
    <mergeCell ref="E702:E704"/>
    <mergeCell ref="F702:F704"/>
    <mergeCell ref="G702:G704"/>
    <mergeCell ref="H702:H704"/>
    <mergeCell ref="I702:I704"/>
    <mergeCell ref="AJ687:AJ689"/>
    <mergeCell ref="AJ721:AJ723"/>
    <mergeCell ref="AJ677:AJ679"/>
    <mergeCell ref="AI680:AI682"/>
    <mergeCell ref="AJ680:AJ682"/>
    <mergeCell ref="AG645:AG647"/>
    <mergeCell ref="AH645:AH647"/>
    <mergeCell ref="AJ645:AJ647"/>
    <mergeCell ref="AF641:AF644"/>
    <mergeCell ref="AG641:AG644"/>
    <mergeCell ref="AG658:AG659"/>
    <mergeCell ref="AF645:AF647"/>
    <mergeCell ref="AF655:AF657"/>
    <mergeCell ref="AG655:AG657"/>
    <mergeCell ref="AH660:AH663"/>
    <mergeCell ref="AI660:AI663"/>
    <mergeCell ref="AH652:AH654"/>
    <mergeCell ref="AI658:AI659"/>
    <mergeCell ref="AJ660:AJ663"/>
    <mergeCell ref="E718:E720"/>
    <mergeCell ref="F718:F720"/>
    <mergeCell ref="C677:C679"/>
    <mergeCell ref="U696:U698"/>
    <mergeCell ref="Y690:Y692"/>
    <mergeCell ref="Q715:Q717"/>
    <mergeCell ref="R715:R717"/>
    <mergeCell ref="S715:S717"/>
    <mergeCell ref="T715:T717"/>
    <mergeCell ref="U715:U717"/>
    <mergeCell ref="AA648:AA651"/>
    <mergeCell ref="H693:H695"/>
    <mergeCell ref="W687:W689"/>
    <mergeCell ref="AJ683:AJ686"/>
    <mergeCell ref="AI677:AI679"/>
    <mergeCell ref="C820:C822"/>
    <mergeCell ref="Y374:Y376"/>
    <mergeCell ref="Z374:Z376"/>
    <mergeCell ref="I623:I625"/>
    <mergeCell ref="N569:N570"/>
    <mergeCell ref="Q581:Q584"/>
    <mergeCell ref="Q623:Q625"/>
    <mergeCell ref="R623:R625"/>
    <mergeCell ref="Q626:Q628"/>
    <mergeCell ref="S578:S580"/>
    <mergeCell ref="G594:G596"/>
    <mergeCell ref="G597:G599"/>
    <mergeCell ref="Z578:Z580"/>
    <mergeCell ref="B718:B720"/>
    <mergeCell ref="B638:B640"/>
    <mergeCell ref="B645:B647"/>
    <mergeCell ref="B658:B659"/>
    <mergeCell ref="B721:B723"/>
    <mergeCell ref="Y721:Y723"/>
    <mergeCell ref="B797:B799"/>
    <mergeCell ref="X788:X790"/>
    <mergeCell ref="N745:N748"/>
    <mergeCell ref="O745:O748"/>
    <mergeCell ref="P745:P748"/>
    <mergeCell ref="Q745:Q748"/>
    <mergeCell ref="R745:R748"/>
    <mergeCell ref="S745:S748"/>
    <mergeCell ref="G477:G479"/>
    <mergeCell ref="H477:H479"/>
    <mergeCell ref="I477:I479"/>
    <mergeCell ref="O477:O479"/>
    <mergeCell ref="S477:S479"/>
    <mergeCell ref="Q464:Q467"/>
    <mergeCell ref="C718:C720"/>
    <mergeCell ref="V626:V628"/>
    <mergeCell ref="H736:H738"/>
    <mergeCell ref="B680:B682"/>
    <mergeCell ref="I652:I654"/>
    <mergeCell ref="N652:N654"/>
    <mergeCell ref="O652:O654"/>
    <mergeCell ref="P652:P654"/>
    <mergeCell ref="Q652:Q654"/>
    <mergeCell ref="B742:B744"/>
    <mergeCell ref="B762:B764"/>
    <mergeCell ref="D762:D764"/>
    <mergeCell ref="E762:E764"/>
    <mergeCell ref="F762:F764"/>
    <mergeCell ref="G762:G764"/>
    <mergeCell ref="H762:H764"/>
    <mergeCell ref="I762:I764"/>
    <mergeCell ref="N762:N764"/>
    <mergeCell ref="O762:O764"/>
    <mergeCell ref="C772:C774"/>
    <mergeCell ref="D742:D744"/>
    <mergeCell ref="T775:T777"/>
    <mergeCell ref="C781:C784"/>
    <mergeCell ref="E745:E748"/>
    <mergeCell ref="F745:F748"/>
    <mergeCell ref="G745:G748"/>
    <mergeCell ref="H745:H748"/>
    <mergeCell ref="I745:I748"/>
    <mergeCell ref="E749:E751"/>
    <mergeCell ref="B749:B751"/>
    <mergeCell ref="E755:E758"/>
    <mergeCell ref="AJ733:AJ735"/>
    <mergeCell ref="AF727:AF729"/>
    <mergeCell ref="AG727:AG729"/>
    <mergeCell ref="AH727:AH729"/>
    <mergeCell ref="AI727:AI729"/>
    <mergeCell ref="AJ727:AJ729"/>
    <mergeCell ref="X759:X761"/>
    <mergeCell ref="Z739:Z741"/>
    <mergeCell ref="AA739:AA741"/>
    <mergeCell ref="AB739:AB741"/>
    <mergeCell ref="X742:X744"/>
    <mergeCell ref="X794:X796"/>
    <mergeCell ref="V794:V796"/>
    <mergeCell ref="C702:C704"/>
    <mergeCell ref="F730:F732"/>
    <mergeCell ref="G730:G732"/>
    <mergeCell ref="H730:H732"/>
    <mergeCell ref="N730:N732"/>
    <mergeCell ref="M655:M657"/>
    <mergeCell ref="C638:C640"/>
    <mergeCell ref="D638:D640"/>
    <mergeCell ref="E638:E640"/>
    <mergeCell ref="E772:E774"/>
    <mergeCell ref="Y680:Y682"/>
    <mergeCell ref="Y641:Y644"/>
    <mergeCell ref="Z641:Z644"/>
    <mergeCell ref="AB705:AB708"/>
    <mergeCell ref="I664:I666"/>
    <mergeCell ref="I667:I669"/>
    <mergeCell ref="I672:I674"/>
    <mergeCell ref="N660:N663"/>
    <mergeCell ref="Y724:Y726"/>
    <mergeCell ref="Z724:Z726"/>
    <mergeCell ref="N715:N717"/>
    <mergeCell ref="F641:F644"/>
    <mergeCell ref="G641:G644"/>
    <mergeCell ref="C672:C674"/>
    <mergeCell ref="Z715:Z717"/>
    <mergeCell ref="S718:S720"/>
    <mergeCell ref="T718:T720"/>
    <mergeCell ref="G724:G726"/>
    <mergeCell ref="H724:H726"/>
    <mergeCell ref="I724:I726"/>
    <mergeCell ref="S664:S666"/>
    <mergeCell ref="S667:S669"/>
    <mergeCell ref="Q672:Q674"/>
    <mergeCell ref="G667:G669"/>
    <mergeCell ref="C739:C741"/>
    <mergeCell ref="G721:G723"/>
    <mergeCell ref="H721:H723"/>
    <mergeCell ref="I721:I723"/>
    <mergeCell ref="N721:N723"/>
    <mergeCell ref="G718:G720"/>
    <mergeCell ref="U724:U726"/>
    <mergeCell ref="M652:M653"/>
    <mergeCell ref="AJ715:AJ717"/>
    <mergeCell ref="AJ702:AJ704"/>
    <mergeCell ref="AD705:AD708"/>
    <mergeCell ref="AJ693:AJ695"/>
    <mergeCell ref="AJ652:AJ654"/>
    <mergeCell ref="AA664:AA666"/>
    <mergeCell ref="AB664:AB666"/>
    <mergeCell ref="AC664:AC666"/>
    <mergeCell ref="G660:G663"/>
    <mergeCell ref="F755:F758"/>
    <mergeCell ref="B745:B748"/>
    <mergeCell ref="T745:T748"/>
    <mergeCell ref="B765:B767"/>
    <mergeCell ref="B778:B780"/>
    <mergeCell ref="C765:C767"/>
    <mergeCell ref="D752:D754"/>
    <mergeCell ref="E752:E754"/>
    <mergeCell ref="F752:F754"/>
    <mergeCell ref="R775:R777"/>
    <mergeCell ref="R772:R774"/>
    <mergeCell ref="R778:R780"/>
    <mergeCell ref="P742:P744"/>
    <mergeCell ref="Q742:Q744"/>
    <mergeCell ref="R742:R744"/>
    <mergeCell ref="I781:I784"/>
    <mergeCell ref="N781:N784"/>
    <mergeCell ref="D772:D774"/>
    <mergeCell ref="G781:G784"/>
    <mergeCell ref="H768:H771"/>
    <mergeCell ref="O781:O784"/>
    <mergeCell ref="P781:P784"/>
    <mergeCell ref="Q781:Q784"/>
    <mergeCell ref="F772:F774"/>
    <mergeCell ref="G772:G774"/>
    <mergeCell ref="N772:N774"/>
    <mergeCell ref="O772:O774"/>
    <mergeCell ref="C742:C744"/>
    <mergeCell ref="B752:B754"/>
    <mergeCell ref="F749:F751"/>
    <mergeCell ref="G749:G751"/>
    <mergeCell ref="C778:C780"/>
    <mergeCell ref="D778:D780"/>
    <mergeCell ref="E778:E780"/>
    <mergeCell ref="Q778:Q780"/>
    <mergeCell ref="R749:R751"/>
    <mergeCell ref="N749:N751"/>
    <mergeCell ref="E742:E744"/>
    <mergeCell ref="F742:F744"/>
    <mergeCell ref="G742:G744"/>
    <mergeCell ref="H742:H744"/>
    <mergeCell ref="I742:I744"/>
    <mergeCell ref="I772:I774"/>
    <mergeCell ref="I775:I777"/>
    <mergeCell ref="N775:N777"/>
    <mergeCell ref="D718:D720"/>
    <mergeCell ref="B715:B717"/>
    <mergeCell ref="B739:B741"/>
    <mergeCell ref="P739:P741"/>
    <mergeCell ref="Q739:Q741"/>
    <mergeCell ref="R739:R741"/>
    <mergeCell ref="S739:S741"/>
    <mergeCell ref="T739:T741"/>
    <mergeCell ref="U739:U741"/>
    <mergeCell ref="N604:N606"/>
    <mergeCell ref="O604:O606"/>
    <mergeCell ref="I578:I580"/>
    <mergeCell ref="G607:G609"/>
    <mergeCell ref="R604:R606"/>
    <mergeCell ref="O569:O570"/>
    <mergeCell ref="N613:N615"/>
    <mergeCell ref="I610:I612"/>
    <mergeCell ref="G566:G568"/>
    <mergeCell ref="E569:E570"/>
    <mergeCell ref="S585:S587"/>
    <mergeCell ref="T585:T587"/>
    <mergeCell ref="H566:H568"/>
    <mergeCell ref="B591:B593"/>
    <mergeCell ref="AA494:AA496"/>
    <mergeCell ref="B727:B729"/>
    <mergeCell ref="C727:C729"/>
    <mergeCell ref="D727:D729"/>
    <mergeCell ref="N727:N729"/>
    <mergeCell ref="C733:C735"/>
    <mergeCell ref="D733:D735"/>
    <mergeCell ref="C730:C732"/>
    <mergeCell ref="D730:D732"/>
    <mergeCell ref="W677:W679"/>
    <mergeCell ref="B677:B679"/>
    <mergeCell ref="T699:T701"/>
    <mergeCell ref="T696:T698"/>
    <mergeCell ref="Q699:Q701"/>
    <mergeCell ref="H733:H735"/>
    <mergeCell ref="I733:I735"/>
    <mergeCell ref="U672:U674"/>
    <mergeCell ref="T712:T714"/>
    <mergeCell ref="U712:U714"/>
    <mergeCell ref="V712:V714"/>
    <mergeCell ref="W712:W714"/>
    <mergeCell ref="Q712:Q714"/>
    <mergeCell ref="R712:R714"/>
    <mergeCell ref="S712:S714"/>
    <mergeCell ref="P672:P674"/>
    <mergeCell ref="B730:B732"/>
    <mergeCell ref="B736:B738"/>
    <mergeCell ref="C736:C738"/>
    <mergeCell ref="D736:D738"/>
    <mergeCell ref="E736:E738"/>
    <mergeCell ref="F736:F738"/>
    <mergeCell ref="G736:G738"/>
    <mergeCell ref="B635:B637"/>
    <mergeCell ref="U497:U499"/>
    <mergeCell ref="R507:R509"/>
    <mergeCell ref="F672:F674"/>
    <mergeCell ref="G672:G674"/>
    <mergeCell ref="E664:E666"/>
    <mergeCell ref="F664:F666"/>
    <mergeCell ref="G664:G666"/>
    <mergeCell ref="P664:P666"/>
    <mergeCell ref="AA641:AA644"/>
    <mergeCell ref="Q585:Q587"/>
    <mergeCell ref="S581:S584"/>
    <mergeCell ref="T581:T584"/>
    <mergeCell ref="U581:U584"/>
    <mergeCell ref="W575:W577"/>
    <mergeCell ref="X575:X577"/>
    <mergeCell ref="Y575:Y577"/>
    <mergeCell ref="Z575:Z577"/>
    <mergeCell ref="Z604:Z606"/>
    <mergeCell ref="Q571:Q574"/>
    <mergeCell ref="X600:X603"/>
    <mergeCell ref="Y600:Y603"/>
    <mergeCell ref="R575:R577"/>
    <mergeCell ref="V604:V606"/>
    <mergeCell ref="U607:U609"/>
    <mergeCell ref="C610:C612"/>
    <mergeCell ref="U578:U580"/>
    <mergeCell ref="R581:R584"/>
    <mergeCell ref="P607:P609"/>
    <mergeCell ref="F604:F606"/>
    <mergeCell ref="G604:G606"/>
    <mergeCell ref="H604:H606"/>
    <mergeCell ref="T613:T615"/>
    <mergeCell ref="S575:S577"/>
    <mergeCell ref="U575:U577"/>
    <mergeCell ref="V575:V577"/>
    <mergeCell ref="U626:U628"/>
    <mergeCell ref="T575:T577"/>
    <mergeCell ref="AA578:AA580"/>
    <mergeCell ref="V578:V580"/>
    <mergeCell ref="AA575:AA577"/>
    <mergeCell ref="F594:F596"/>
    <mergeCell ref="D610:D612"/>
    <mergeCell ref="T616:T619"/>
    <mergeCell ref="Y616:Y619"/>
    <mergeCell ref="X594:X596"/>
    <mergeCell ref="Z600:Z603"/>
    <mergeCell ref="V597:V599"/>
    <mergeCell ref="S620:S622"/>
    <mergeCell ref="S623:S625"/>
    <mergeCell ref="S629:S631"/>
    <mergeCell ref="X597:X599"/>
    <mergeCell ref="X629:X631"/>
    <mergeCell ref="Y629:Y631"/>
    <mergeCell ref="Z629:Z631"/>
    <mergeCell ref="T626:T628"/>
    <mergeCell ref="V629:V631"/>
    <mergeCell ref="W629:W631"/>
    <mergeCell ref="W620:W622"/>
    <mergeCell ref="U571:U574"/>
    <mergeCell ref="P585:P587"/>
    <mergeCell ref="W626:W628"/>
    <mergeCell ref="C641:C644"/>
    <mergeCell ref="V623:V625"/>
    <mergeCell ref="E591:E593"/>
    <mergeCell ref="V547:V550"/>
    <mergeCell ref="V438:V440"/>
    <mergeCell ref="W438:W440"/>
    <mergeCell ref="O485:O487"/>
    <mergeCell ref="P485:P487"/>
    <mergeCell ref="Q485:Q487"/>
    <mergeCell ref="AA607:AA609"/>
    <mergeCell ref="AA585:AA587"/>
    <mergeCell ref="AA571:AA574"/>
    <mergeCell ref="I591:I593"/>
    <mergeCell ref="I594:I596"/>
    <mergeCell ref="I597:I599"/>
    <mergeCell ref="W547:W550"/>
    <mergeCell ref="S566:S568"/>
    <mergeCell ref="B520:B522"/>
    <mergeCell ref="Z494:Z496"/>
    <mergeCell ref="G632:G634"/>
    <mergeCell ref="H632:H634"/>
    <mergeCell ref="Y581:Y584"/>
    <mergeCell ref="Z581:Z584"/>
    <mergeCell ref="AA581:AA584"/>
    <mergeCell ref="AA532:AA534"/>
    <mergeCell ref="Y535:Y536"/>
    <mergeCell ref="E451:E453"/>
    <mergeCell ref="R457:R459"/>
    <mergeCell ref="S457:S459"/>
    <mergeCell ref="T457:T459"/>
    <mergeCell ref="U457:U459"/>
    <mergeCell ref="R460:R463"/>
    <mergeCell ref="W497:W499"/>
    <mergeCell ref="X497:X499"/>
    <mergeCell ref="X532:X534"/>
    <mergeCell ref="V532:V534"/>
    <mergeCell ref="Q500:Q502"/>
    <mergeCell ref="R500:R502"/>
    <mergeCell ref="W477:W479"/>
    <mergeCell ref="W503:W506"/>
    <mergeCell ref="U557:U559"/>
    <mergeCell ref="U547:U550"/>
    <mergeCell ref="N581:N584"/>
    <mergeCell ref="O581:O584"/>
    <mergeCell ref="P581:P584"/>
    <mergeCell ref="C623:C625"/>
    <mergeCell ref="D623:D625"/>
    <mergeCell ref="E623:E625"/>
    <mergeCell ref="T477:T479"/>
    <mergeCell ref="B523:B525"/>
    <mergeCell ref="C523:C525"/>
    <mergeCell ref="B526:B528"/>
    <mergeCell ref="B544:B546"/>
    <mergeCell ref="B537:B540"/>
    <mergeCell ref="C537:C540"/>
    <mergeCell ref="R560:R562"/>
    <mergeCell ref="R626:R628"/>
    <mergeCell ref="S626:S628"/>
    <mergeCell ref="F500:F502"/>
    <mergeCell ref="G500:G502"/>
    <mergeCell ref="H500:H502"/>
    <mergeCell ref="E597:E599"/>
    <mergeCell ref="F597:F599"/>
    <mergeCell ref="G591:G593"/>
    <mergeCell ref="I607:I609"/>
    <mergeCell ref="O494:O496"/>
    <mergeCell ref="P494:P496"/>
    <mergeCell ref="N485:N487"/>
    <mergeCell ref="Q532:Q534"/>
    <mergeCell ref="R532:R534"/>
    <mergeCell ref="S500:S502"/>
    <mergeCell ref="P537:P540"/>
    <mergeCell ref="B600:B603"/>
    <mergeCell ref="D600:D603"/>
    <mergeCell ref="E600:E603"/>
    <mergeCell ref="B585:B587"/>
    <mergeCell ref="I569:I570"/>
    <mergeCell ref="F566:F568"/>
    <mergeCell ref="H557:H559"/>
    <mergeCell ref="H560:H562"/>
    <mergeCell ref="F560:F562"/>
    <mergeCell ref="G560:G562"/>
    <mergeCell ref="D597:D599"/>
    <mergeCell ref="R620:R622"/>
    <mergeCell ref="Q544:Q546"/>
    <mergeCell ref="E585:E587"/>
    <mergeCell ref="B513:B516"/>
    <mergeCell ref="C513:C516"/>
    <mergeCell ref="D513:D516"/>
    <mergeCell ref="C600:C603"/>
    <mergeCell ref="B510:B512"/>
    <mergeCell ref="C510:C512"/>
    <mergeCell ref="D510:D512"/>
    <mergeCell ref="Q494:Q496"/>
    <mergeCell ref="R494:R496"/>
    <mergeCell ref="S494:S496"/>
    <mergeCell ref="T494:T496"/>
    <mergeCell ref="E513:E516"/>
    <mergeCell ref="F513:F516"/>
    <mergeCell ref="G513:G516"/>
    <mergeCell ref="H513:H516"/>
    <mergeCell ref="I513:I516"/>
    <mergeCell ref="N513:N516"/>
    <mergeCell ref="B360:B362"/>
    <mergeCell ref="AG363:AG366"/>
    <mergeCell ref="V315:V318"/>
    <mergeCell ref="B319:B321"/>
    <mergeCell ref="D348:D350"/>
    <mergeCell ref="E348:E350"/>
    <mergeCell ref="F348:F350"/>
    <mergeCell ref="G348:G350"/>
    <mergeCell ref="B351:B353"/>
    <mergeCell ref="C351:C353"/>
    <mergeCell ref="G351:G353"/>
    <mergeCell ref="Q351:Q353"/>
    <mergeCell ref="C348:C350"/>
    <mergeCell ref="H354:H356"/>
    <mergeCell ref="I354:I356"/>
    <mergeCell ref="N354:N356"/>
    <mergeCell ref="C383:C385"/>
    <mergeCell ref="F337:F339"/>
    <mergeCell ref="E334:E336"/>
    <mergeCell ref="F357:F359"/>
    <mergeCell ref="G357:G359"/>
    <mergeCell ref="F331:F333"/>
    <mergeCell ref="G344:G347"/>
    <mergeCell ref="D322:D324"/>
    <mergeCell ref="C357:C359"/>
    <mergeCell ref="G360:G362"/>
    <mergeCell ref="O351:O353"/>
    <mergeCell ref="T377:T379"/>
    <mergeCell ref="G377:G379"/>
    <mergeCell ref="S371:S373"/>
    <mergeCell ref="E371:E373"/>
    <mergeCell ref="F371:F373"/>
    <mergeCell ref="G371:G373"/>
    <mergeCell ref="C377:C379"/>
    <mergeCell ref="D377:D379"/>
    <mergeCell ref="D374:D376"/>
    <mergeCell ref="E374:E376"/>
    <mergeCell ref="B383:B385"/>
    <mergeCell ref="B371:B373"/>
    <mergeCell ref="AB360:AB362"/>
    <mergeCell ref="V357:V359"/>
    <mergeCell ref="W357:W359"/>
    <mergeCell ref="W383:W385"/>
    <mergeCell ref="AA377:AA379"/>
    <mergeCell ref="AG374:AG376"/>
    <mergeCell ref="B354:B356"/>
    <mergeCell ref="C354:C356"/>
    <mergeCell ref="C363:C366"/>
    <mergeCell ref="B363:B366"/>
    <mergeCell ref="B357:B359"/>
    <mergeCell ref="B380:B382"/>
    <mergeCell ref="D380:D382"/>
    <mergeCell ref="W322:W324"/>
    <mergeCell ref="H319:H321"/>
    <mergeCell ref="B340:B343"/>
    <mergeCell ref="B337:B339"/>
    <mergeCell ref="C337:C339"/>
    <mergeCell ref="D337:D339"/>
    <mergeCell ref="AF319:AF321"/>
    <mergeCell ref="N331:N333"/>
    <mergeCell ref="O331:O333"/>
    <mergeCell ref="F432:F434"/>
    <mergeCell ref="G432:G434"/>
    <mergeCell ref="E424:E426"/>
    <mergeCell ref="Q445:Q447"/>
    <mergeCell ref="F399:F401"/>
    <mergeCell ref="C432:C434"/>
    <mergeCell ref="W371:W373"/>
    <mergeCell ref="AB351:AB353"/>
    <mergeCell ref="R399:R401"/>
    <mergeCell ref="AA337:AA339"/>
    <mergeCell ref="Y360:Y362"/>
    <mergeCell ref="P523:P525"/>
    <mergeCell ref="P526:P528"/>
    <mergeCell ref="P529:P531"/>
    <mergeCell ref="T523:T525"/>
    <mergeCell ref="U523:U525"/>
    <mergeCell ref="U507:U509"/>
    <mergeCell ref="U526:U528"/>
    <mergeCell ref="Q457:Q459"/>
    <mergeCell ref="H360:H362"/>
    <mergeCell ref="V374:V376"/>
    <mergeCell ref="T529:T531"/>
    <mergeCell ref="X510:X512"/>
    <mergeCell ref="X507:X509"/>
    <mergeCell ref="S507:S509"/>
    <mergeCell ref="S337:S339"/>
    <mergeCell ref="AB513:AB516"/>
    <mergeCell ref="N523:N525"/>
    <mergeCell ref="T500:T502"/>
    <mergeCell ref="V517:V519"/>
    <mergeCell ref="W517:W519"/>
    <mergeCell ref="X517:X519"/>
    <mergeCell ref="Y517:Y519"/>
    <mergeCell ref="X429:X431"/>
    <mergeCell ref="W429:W431"/>
    <mergeCell ref="Y354:Y356"/>
    <mergeCell ref="Z354:Z356"/>
    <mergeCell ref="V445:V447"/>
    <mergeCell ref="W445:W447"/>
    <mergeCell ref="Y529:Y531"/>
    <mergeCell ref="W337:W339"/>
    <mergeCell ref="Z360:Z362"/>
    <mergeCell ref="E357:E359"/>
    <mergeCell ref="C374:C376"/>
    <mergeCell ref="S357:S359"/>
    <mergeCell ref="X337:X339"/>
    <mergeCell ref="V363:V366"/>
    <mergeCell ref="E386:E388"/>
    <mergeCell ref="F386:F388"/>
    <mergeCell ref="G386:G388"/>
    <mergeCell ref="Z513:Z516"/>
    <mergeCell ref="AA513:AA516"/>
    <mergeCell ref="N371:N373"/>
    <mergeCell ref="D371:D373"/>
    <mergeCell ref="T360:T362"/>
    <mergeCell ref="U360:U362"/>
    <mergeCell ref="N389:N391"/>
    <mergeCell ref="O389:O391"/>
    <mergeCell ref="P389:P391"/>
    <mergeCell ref="D427:D428"/>
    <mergeCell ref="E427:E428"/>
    <mergeCell ref="X529:X531"/>
    <mergeCell ref="Y454:Y456"/>
    <mergeCell ref="Z325:Z327"/>
    <mergeCell ref="AG383:AG385"/>
    <mergeCell ref="AI392:AI394"/>
    <mergeCell ref="AI429:AI431"/>
    <mergeCell ref="AH337:AH339"/>
    <mergeCell ref="AG325:AG327"/>
    <mergeCell ref="AE325:AE327"/>
    <mergeCell ref="Z351:Z353"/>
    <mergeCell ref="AA351:AA353"/>
    <mergeCell ref="AI337:AI339"/>
    <mergeCell ref="AB340:AB343"/>
    <mergeCell ref="AC340:AC343"/>
    <mergeCell ref="AI360:AI362"/>
    <mergeCell ref="Z348:Z350"/>
    <mergeCell ref="AC344:AC347"/>
    <mergeCell ref="AD344:AD347"/>
    <mergeCell ref="AE344:AE347"/>
    <mergeCell ref="AE367:AE370"/>
    <mergeCell ref="X357:X359"/>
    <mergeCell ref="AB367:AB370"/>
    <mergeCell ref="AC367:AC370"/>
    <mergeCell ref="AD367:AD370"/>
    <mergeCell ref="AA367:AA370"/>
    <mergeCell ref="AI348:AI350"/>
    <mergeCell ref="W451:W453"/>
    <mergeCell ref="X441:X444"/>
    <mergeCell ref="T399:T401"/>
    <mergeCell ref="Q406:Q408"/>
    <mergeCell ref="Q363:Q366"/>
    <mergeCell ref="AH351:AH353"/>
    <mergeCell ref="Q448:Q450"/>
    <mergeCell ref="R448:R450"/>
    <mergeCell ref="S448:S450"/>
    <mergeCell ref="X371:X373"/>
    <mergeCell ref="S402:S405"/>
    <mergeCell ref="W360:W362"/>
    <mergeCell ref="AF421:AF423"/>
    <mergeCell ref="T429:T431"/>
    <mergeCell ref="U429:U431"/>
    <mergeCell ref="U448:U450"/>
    <mergeCell ref="V448:V450"/>
    <mergeCell ref="W448:W450"/>
    <mergeCell ref="X448:X450"/>
    <mergeCell ref="Y448:Y450"/>
    <mergeCell ref="Z448:Z450"/>
    <mergeCell ref="AA448:AA450"/>
    <mergeCell ref="AB448:AB450"/>
    <mergeCell ref="AC448:AC450"/>
    <mergeCell ref="AD448:AD450"/>
    <mergeCell ref="AE448:AE450"/>
    <mergeCell ref="AF448:AF450"/>
    <mergeCell ref="AB334:AB336"/>
    <mergeCell ref="AC334:AC336"/>
    <mergeCell ref="X374:X376"/>
    <mergeCell ref="AA392:AA394"/>
    <mergeCell ref="AB392:AB394"/>
    <mergeCell ref="X354:X356"/>
    <mergeCell ref="S344:S347"/>
    <mergeCell ref="AA374:AA376"/>
    <mergeCell ref="Q337:Q339"/>
    <mergeCell ref="W348:W350"/>
    <mergeCell ref="X348:X350"/>
    <mergeCell ref="T438:T440"/>
    <mergeCell ref="Y196:Y198"/>
    <mergeCell ref="U224:U226"/>
    <mergeCell ref="N224:N226"/>
    <mergeCell ref="R255:R257"/>
    <mergeCell ref="S255:S257"/>
    <mergeCell ref="T290:T292"/>
    <mergeCell ref="U290:U292"/>
    <mergeCell ref="V290:V292"/>
    <mergeCell ref="S262:S264"/>
    <mergeCell ref="T262:T264"/>
    <mergeCell ref="V262:V264"/>
    <mergeCell ref="R258:R261"/>
    <mergeCell ref="R196:R198"/>
    <mergeCell ref="V284:V286"/>
    <mergeCell ref="R262:R264"/>
    <mergeCell ref="AB258:AB261"/>
    <mergeCell ref="R312:R314"/>
    <mergeCell ref="P312:P314"/>
    <mergeCell ref="AH371:AH373"/>
    <mergeCell ref="AH357:AH359"/>
    <mergeCell ref="AG354:AG356"/>
    <mergeCell ref="AG448:AG450"/>
    <mergeCell ref="O337:O339"/>
    <mergeCell ref="Q344:Q347"/>
    <mergeCell ref="R337:R339"/>
    <mergeCell ref="W377:W379"/>
    <mergeCell ref="R348:R350"/>
    <mergeCell ref="P224:P226"/>
    <mergeCell ref="Q224:Q226"/>
    <mergeCell ref="N451:N453"/>
    <mergeCell ref="O451:O453"/>
    <mergeCell ref="AC438:AC440"/>
    <mergeCell ref="AD438:AD440"/>
    <mergeCell ref="AE435:AE437"/>
    <mergeCell ref="AH448:AH450"/>
    <mergeCell ref="Z451:Z453"/>
    <mergeCell ref="N340:N343"/>
    <mergeCell ref="O340:O343"/>
    <mergeCell ref="T451:T453"/>
    <mergeCell ref="AD337:AD339"/>
    <mergeCell ref="T271:T273"/>
    <mergeCell ref="N284:N286"/>
    <mergeCell ref="O284:O286"/>
    <mergeCell ref="AI351:AI353"/>
    <mergeCell ref="AG258:AG261"/>
    <mergeCell ref="AJ306:AJ308"/>
    <mergeCell ref="W303:W305"/>
    <mergeCell ref="W258:W261"/>
    <mergeCell ref="Y297:Y299"/>
    <mergeCell ref="X284:X286"/>
    <mergeCell ref="Y284:Y286"/>
    <mergeCell ref="AD441:AD444"/>
    <mergeCell ref="AE441:AE444"/>
    <mergeCell ref="Y432:Y434"/>
    <mergeCell ref="AA451:AA453"/>
    <mergeCell ref="AB451:AB453"/>
    <mergeCell ref="AC451:AC453"/>
    <mergeCell ref="AC199:AC201"/>
    <mergeCell ref="AA202:AA204"/>
    <mergeCell ref="Z278:Z280"/>
    <mergeCell ref="AA262:AA264"/>
    <mergeCell ref="Z205:Z207"/>
    <mergeCell ref="AA205:AA207"/>
    <mergeCell ref="AB205:AB207"/>
    <mergeCell ref="AC205:AC207"/>
    <mergeCell ref="AJ268:AJ270"/>
    <mergeCell ref="AJ271:AJ273"/>
    <mergeCell ref="AI249:AI251"/>
    <mergeCell ref="AJ242:AJ244"/>
    <mergeCell ref="Z306:Z308"/>
    <mergeCell ref="AI199:AI201"/>
    <mergeCell ref="AG202:AG204"/>
    <mergeCell ref="AH202:AH204"/>
    <mergeCell ref="Q258:Q261"/>
    <mergeCell ref="X255:X257"/>
    <mergeCell ref="Y255:Y257"/>
    <mergeCell ref="S265:S267"/>
    <mergeCell ref="G278:G280"/>
    <mergeCell ref="H278:H280"/>
    <mergeCell ref="P278:P280"/>
    <mergeCell ref="X303:X305"/>
    <mergeCell ref="V303:V305"/>
    <mergeCell ref="G337:G339"/>
    <mergeCell ref="R325:R327"/>
    <mergeCell ref="T315:T318"/>
    <mergeCell ref="R274:R277"/>
    <mergeCell ref="S274:S277"/>
    <mergeCell ref="O274:O277"/>
    <mergeCell ref="I278:I280"/>
    <mergeCell ref="T319:T321"/>
    <mergeCell ref="Q303:Q305"/>
    <mergeCell ref="R303:R305"/>
    <mergeCell ref="Q271:Q273"/>
    <mergeCell ref="R271:R273"/>
    <mergeCell ref="S271:S273"/>
    <mergeCell ref="AA268:AA270"/>
    <mergeCell ref="X271:X273"/>
    <mergeCell ref="Y271:Y273"/>
    <mergeCell ref="Z271:Z273"/>
    <mergeCell ref="AA271:AA273"/>
    <mergeCell ref="Q328:Q330"/>
    <mergeCell ref="S300:S302"/>
    <mergeCell ref="Z303:Z305"/>
    <mergeCell ref="Z300:Z302"/>
    <mergeCell ref="P290:P292"/>
    <mergeCell ref="AJ477:AJ479"/>
    <mergeCell ref="AJ460:AJ463"/>
    <mergeCell ref="AD412:AD413"/>
    <mergeCell ref="AF441:AF444"/>
    <mergeCell ref="AG441:AG444"/>
    <mergeCell ref="AH441:AH444"/>
    <mergeCell ref="AI441:AI444"/>
    <mergeCell ref="AJ438:AJ440"/>
    <mergeCell ref="AJ445:AJ447"/>
    <mergeCell ref="AH435:AH437"/>
    <mergeCell ref="AI435:AI437"/>
    <mergeCell ref="AH477:AH479"/>
    <mergeCell ref="AH454:AH456"/>
    <mergeCell ref="AD471:AD473"/>
    <mergeCell ref="AJ435:AJ437"/>
    <mergeCell ref="AH438:AH440"/>
    <mergeCell ref="AJ441:AJ444"/>
    <mergeCell ref="AF445:AF447"/>
    <mergeCell ref="AH432:AH434"/>
    <mergeCell ref="AI432:AI434"/>
    <mergeCell ref="AH445:AH447"/>
    <mergeCell ref="W363:W366"/>
    <mergeCell ref="Z344:Z347"/>
    <mergeCell ref="X340:X343"/>
    <mergeCell ref="AJ337:AJ339"/>
    <mergeCell ref="AF297:AF299"/>
    <mergeCell ref="X438:X440"/>
    <mergeCell ref="Q278:Q280"/>
    <mergeCell ref="R278:R280"/>
    <mergeCell ref="N351:N353"/>
    <mergeCell ref="U337:U339"/>
    <mergeCell ref="R344:R347"/>
    <mergeCell ref="AA278:AA280"/>
    <mergeCell ref="W297:W299"/>
    <mergeCell ref="D351:D353"/>
    <mergeCell ref="E351:E353"/>
    <mergeCell ref="D357:D359"/>
    <mergeCell ref="G325:G327"/>
    <mergeCell ref="H325:H327"/>
    <mergeCell ref="I325:I327"/>
    <mergeCell ref="N325:N327"/>
    <mergeCell ref="O325:O327"/>
    <mergeCell ref="P325:P327"/>
    <mergeCell ref="Q325:Q327"/>
    <mergeCell ref="U328:U330"/>
    <mergeCell ref="V328:V330"/>
    <mergeCell ref="V354:V356"/>
    <mergeCell ref="S303:S305"/>
    <mergeCell ref="T303:T305"/>
    <mergeCell ref="U303:U305"/>
    <mergeCell ref="D315:D318"/>
    <mergeCell ref="E315:E318"/>
    <mergeCell ref="F315:F318"/>
    <mergeCell ref="G315:G318"/>
    <mergeCell ref="H315:H318"/>
    <mergeCell ref="P340:P343"/>
    <mergeCell ref="Q340:Q343"/>
    <mergeCell ref="R309:R311"/>
    <mergeCell ref="S306:S308"/>
    <mergeCell ref="U322:U324"/>
    <mergeCell ref="T322:T324"/>
    <mergeCell ref="S312:S314"/>
    <mergeCell ref="T312:T314"/>
    <mergeCell ref="U309:U311"/>
    <mergeCell ref="I331:I333"/>
    <mergeCell ref="S315:S318"/>
    <mergeCell ref="I328:I330"/>
    <mergeCell ref="N328:N330"/>
    <mergeCell ref="O328:O330"/>
    <mergeCell ref="G331:G333"/>
    <mergeCell ref="I348:I350"/>
    <mergeCell ref="D340:D343"/>
    <mergeCell ref="E340:E343"/>
    <mergeCell ref="F340:F343"/>
    <mergeCell ref="G340:G343"/>
    <mergeCell ref="E319:E321"/>
    <mergeCell ref="U340:U343"/>
    <mergeCell ref="H331:H333"/>
    <mergeCell ref="H348:H350"/>
    <mergeCell ref="Q357:Q359"/>
    <mergeCell ref="R357:R359"/>
    <mergeCell ref="H351:H353"/>
    <mergeCell ref="P351:P353"/>
    <mergeCell ref="Q309:Q311"/>
    <mergeCell ref="D331:D333"/>
    <mergeCell ref="E331:E333"/>
    <mergeCell ref="H344:H347"/>
    <mergeCell ref="G334:G336"/>
    <mergeCell ref="H340:H343"/>
    <mergeCell ref="I340:I343"/>
    <mergeCell ref="B374:B376"/>
    <mergeCell ref="O429:O431"/>
    <mergeCell ref="B448:B450"/>
    <mergeCell ref="H386:H388"/>
    <mergeCell ref="I464:I467"/>
    <mergeCell ref="D417:D420"/>
    <mergeCell ref="D414:D416"/>
    <mergeCell ref="E414:E416"/>
    <mergeCell ref="P402:P405"/>
    <mergeCell ref="N383:N385"/>
    <mergeCell ref="O383:O385"/>
    <mergeCell ref="O392:O394"/>
    <mergeCell ref="T412:T413"/>
    <mergeCell ref="R417:R420"/>
    <mergeCell ref="G389:G391"/>
    <mergeCell ref="F435:F437"/>
    <mergeCell ref="G435:G437"/>
    <mergeCell ref="D383:D385"/>
    <mergeCell ref="E383:E385"/>
    <mergeCell ref="D438:D440"/>
    <mergeCell ref="E438:E440"/>
    <mergeCell ref="F438:F440"/>
    <mergeCell ref="G438:G440"/>
    <mergeCell ref="S377:S379"/>
    <mergeCell ref="D429:D431"/>
    <mergeCell ref="E429:E431"/>
    <mergeCell ref="H374:H376"/>
    <mergeCell ref="P406:P408"/>
    <mergeCell ref="F451:F453"/>
    <mergeCell ref="G451:G453"/>
    <mergeCell ref="H451:H453"/>
    <mergeCell ref="D435:D437"/>
    <mergeCell ref="E435:E437"/>
    <mergeCell ref="C438:C440"/>
    <mergeCell ref="T445:T447"/>
    <mergeCell ref="B399:B401"/>
    <mergeCell ref="B421:B423"/>
    <mergeCell ref="B445:B447"/>
    <mergeCell ref="B402:B405"/>
    <mergeCell ref="B409:B411"/>
    <mergeCell ref="B432:B434"/>
    <mergeCell ref="P438:P440"/>
    <mergeCell ref="B414:B416"/>
    <mergeCell ref="G445:G447"/>
    <mergeCell ref="E417:E420"/>
    <mergeCell ref="R409:R411"/>
    <mergeCell ref="P412:P413"/>
    <mergeCell ref="Q389:Q391"/>
    <mergeCell ref="R389:R391"/>
    <mergeCell ref="T389:T391"/>
    <mergeCell ref="D386:D388"/>
    <mergeCell ref="B406:B408"/>
    <mergeCell ref="F406:F408"/>
    <mergeCell ref="G406:G408"/>
    <mergeCell ref="B389:B391"/>
    <mergeCell ref="H409:H411"/>
    <mergeCell ref="H412:H413"/>
    <mergeCell ref="I438:I440"/>
    <mergeCell ref="N445:N447"/>
    <mergeCell ref="O445:O447"/>
    <mergeCell ref="S389:S391"/>
    <mergeCell ref="I406:I408"/>
    <mergeCell ref="I392:I394"/>
    <mergeCell ref="C417:C420"/>
    <mergeCell ref="AD529:AD531"/>
    <mergeCell ref="AE529:AE531"/>
    <mergeCell ref="AB526:AB528"/>
    <mergeCell ref="Z474:Z476"/>
    <mergeCell ref="Z529:Z531"/>
    <mergeCell ref="AI477:AI479"/>
    <mergeCell ref="AF485:AF487"/>
    <mergeCell ref="AB477:AB479"/>
    <mergeCell ref="AC532:AC534"/>
    <mergeCell ref="AC535:AC536"/>
    <mergeCell ref="AD535:AD536"/>
    <mergeCell ref="AE535:AE536"/>
    <mergeCell ref="AE503:AE506"/>
    <mergeCell ref="AA507:AA509"/>
    <mergeCell ref="AD517:AD519"/>
    <mergeCell ref="AG520:AG522"/>
    <mergeCell ref="AE497:AE499"/>
    <mergeCell ref="AF497:AF499"/>
    <mergeCell ref="AI529:AI531"/>
    <mergeCell ref="O409:O411"/>
    <mergeCell ref="O399:O401"/>
    <mergeCell ref="D432:D434"/>
    <mergeCell ref="E432:E434"/>
    <mergeCell ref="C392:C394"/>
    <mergeCell ref="D392:D394"/>
    <mergeCell ref="AB414:AB416"/>
    <mergeCell ref="AB494:AB496"/>
    <mergeCell ref="AC494:AC496"/>
    <mergeCell ref="AD494:AD496"/>
    <mergeCell ref="U494:U496"/>
    <mergeCell ref="V494:V496"/>
    <mergeCell ref="X491:X493"/>
    <mergeCell ref="X488:X490"/>
    <mergeCell ref="Y507:Y509"/>
    <mergeCell ref="Q474:Q476"/>
    <mergeCell ref="R474:R476"/>
    <mergeCell ref="AH510:AH512"/>
    <mergeCell ref="AI510:AI512"/>
    <mergeCell ref="AC510:AC512"/>
    <mergeCell ref="AD510:AD512"/>
    <mergeCell ref="AE510:AE512"/>
    <mergeCell ref="AF510:AF512"/>
    <mergeCell ref="AG510:AG512"/>
    <mergeCell ref="AD503:AD506"/>
    <mergeCell ref="AF513:AF516"/>
    <mergeCell ref="AG513:AG516"/>
    <mergeCell ref="AC471:AC473"/>
    <mergeCell ref="AI488:AI490"/>
    <mergeCell ref="AI523:AI525"/>
    <mergeCell ref="AH523:AH525"/>
    <mergeCell ref="AI513:AI516"/>
    <mergeCell ref="Y523:Y525"/>
    <mergeCell ref="AB517:AB519"/>
    <mergeCell ref="AC517:AC519"/>
    <mergeCell ref="Y513:Y516"/>
    <mergeCell ref="AB510:AB512"/>
    <mergeCell ref="W535:W536"/>
    <mergeCell ref="X535:X536"/>
    <mergeCell ref="C429:C431"/>
    <mergeCell ref="W480:W483"/>
    <mergeCell ref="X480:X483"/>
    <mergeCell ref="Y480:Y483"/>
    <mergeCell ref="Z480:Z483"/>
    <mergeCell ref="AA480:AA483"/>
    <mergeCell ref="AG507:AG509"/>
    <mergeCell ref="AC503:AC506"/>
    <mergeCell ref="AB460:AB463"/>
    <mergeCell ref="AC460:AC463"/>
    <mergeCell ref="Z457:Z459"/>
    <mergeCell ref="AB457:AB459"/>
    <mergeCell ref="AC457:AC459"/>
    <mergeCell ref="Q471:Q473"/>
    <mergeCell ref="R471:R473"/>
    <mergeCell ref="U474:U476"/>
    <mergeCell ref="V474:V476"/>
    <mergeCell ref="U480:U483"/>
    <mergeCell ref="V480:V483"/>
    <mergeCell ref="N460:N463"/>
    <mergeCell ref="O460:O463"/>
    <mergeCell ref="T474:T476"/>
    <mergeCell ref="Q468:Q470"/>
    <mergeCell ref="Y457:Y459"/>
    <mergeCell ref="AI480:AI483"/>
    <mergeCell ref="Y471:Y473"/>
    <mergeCell ref="AH460:AH463"/>
    <mergeCell ref="AH468:AH470"/>
    <mergeCell ref="Y503:Y506"/>
    <mergeCell ref="AI471:AI473"/>
    <mergeCell ref="O491:O493"/>
    <mergeCell ref="P491:P493"/>
    <mergeCell ref="W488:W490"/>
    <mergeCell ref="AB480:AB483"/>
    <mergeCell ref="AC480:AC483"/>
    <mergeCell ref="AD480:AD483"/>
    <mergeCell ref="AE480:AE483"/>
    <mergeCell ref="AF480:AF483"/>
    <mergeCell ref="AG480:AG483"/>
    <mergeCell ref="AH480:AH483"/>
    <mergeCell ref="AA471:AA473"/>
    <mergeCell ref="AA491:AA493"/>
    <mergeCell ref="AE507:AE509"/>
    <mergeCell ref="AF507:AF509"/>
    <mergeCell ref="AF503:AF506"/>
    <mergeCell ref="AF491:AF493"/>
    <mergeCell ref="X477:X479"/>
    <mergeCell ref="AB485:AB487"/>
    <mergeCell ref="AD474:AD476"/>
    <mergeCell ref="AG494:AG496"/>
    <mergeCell ref="AH494:AH496"/>
    <mergeCell ref="AI494:AI496"/>
    <mergeCell ref="AE500:AE502"/>
    <mergeCell ref="AC500:AC502"/>
    <mergeCell ref="AD500:AD502"/>
    <mergeCell ref="AF457:AF459"/>
    <mergeCell ref="V457:V459"/>
    <mergeCell ref="AD457:AD459"/>
    <mergeCell ref="S468:S470"/>
    <mergeCell ref="W460:W463"/>
    <mergeCell ref="V460:V463"/>
    <mergeCell ref="V464:V467"/>
    <mergeCell ref="T468:T470"/>
    <mergeCell ref="U468:U470"/>
    <mergeCell ref="V468:V470"/>
    <mergeCell ref="W468:W470"/>
    <mergeCell ref="AD523:AD525"/>
    <mergeCell ref="AE523:AE525"/>
    <mergeCell ref="AF523:AF525"/>
    <mergeCell ref="AC488:AC490"/>
    <mergeCell ref="AD488:AD490"/>
    <mergeCell ref="AE488:AE490"/>
    <mergeCell ref="P460:P463"/>
    <mergeCell ref="R464:R467"/>
    <mergeCell ref="S464:S467"/>
    <mergeCell ref="W554:W556"/>
    <mergeCell ref="W557:W559"/>
    <mergeCell ref="X557:X559"/>
    <mergeCell ref="AA557:AA559"/>
    <mergeCell ref="T551:T553"/>
    <mergeCell ref="V551:V553"/>
    <mergeCell ref="W551:W553"/>
    <mergeCell ref="X551:X553"/>
    <mergeCell ref="Y560:Y562"/>
    <mergeCell ref="Z560:Z562"/>
    <mergeCell ref="AG560:AG562"/>
    <mergeCell ref="W571:W574"/>
    <mergeCell ref="AB551:AB553"/>
    <mergeCell ref="X547:X550"/>
    <mergeCell ref="AF560:AF562"/>
    <mergeCell ref="T566:T568"/>
    <mergeCell ref="U566:U568"/>
    <mergeCell ref="V566:V568"/>
    <mergeCell ref="Z566:Z568"/>
    <mergeCell ref="AA566:AA568"/>
    <mergeCell ref="AC557:AC559"/>
    <mergeCell ref="AD557:AD559"/>
    <mergeCell ref="AE557:AE559"/>
    <mergeCell ref="AG554:AG556"/>
    <mergeCell ref="AD554:AD556"/>
    <mergeCell ref="AB560:AB562"/>
    <mergeCell ref="Z547:Z550"/>
    <mergeCell ref="Z551:Z553"/>
    <mergeCell ref="AF569:AF570"/>
    <mergeCell ref="AD560:AD562"/>
    <mergeCell ref="AC571:AC574"/>
    <mergeCell ref="AA560:AA562"/>
    <mergeCell ref="AG566:AG568"/>
    <mergeCell ref="AB554:AB556"/>
    <mergeCell ref="AC547:AC550"/>
    <mergeCell ref="AD547:AD550"/>
    <mergeCell ref="W560:W562"/>
    <mergeCell ref="X560:X562"/>
    <mergeCell ref="AD566:AD568"/>
    <mergeCell ref="AF571:AF574"/>
    <mergeCell ref="AD569:AD570"/>
    <mergeCell ref="W569:W570"/>
    <mergeCell ref="T571:T574"/>
    <mergeCell ref="AF566:AF568"/>
    <mergeCell ref="AE569:AE570"/>
    <mergeCell ref="X554:X556"/>
    <mergeCell ref="T554:T556"/>
    <mergeCell ref="U554:U556"/>
    <mergeCell ref="V554:V556"/>
    <mergeCell ref="AF557:AF559"/>
    <mergeCell ref="Y566:Y568"/>
    <mergeCell ref="AB566:AB568"/>
    <mergeCell ref="AE560:AE562"/>
    <mergeCell ref="AB571:AB574"/>
    <mergeCell ref="Y571:Y574"/>
    <mergeCell ref="Q578:Q580"/>
    <mergeCell ref="B578:B580"/>
    <mergeCell ref="B575:B577"/>
    <mergeCell ref="C575:C577"/>
    <mergeCell ref="D575:D577"/>
    <mergeCell ref="E575:E577"/>
    <mergeCell ref="F575:F577"/>
    <mergeCell ref="G575:G577"/>
    <mergeCell ref="F613:F615"/>
    <mergeCell ref="B566:B568"/>
    <mergeCell ref="N575:N577"/>
    <mergeCell ref="O575:O577"/>
    <mergeCell ref="P575:P577"/>
    <mergeCell ref="O571:O574"/>
    <mergeCell ref="N571:N574"/>
    <mergeCell ref="B613:B615"/>
    <mergeCell ref="C604:C606"/>
    <mergeCell ref="D604:D606"/>
    <mergeCell ref="E604:E606"/>
    <mergeCell ref="C569:C570"/>
    <mergeCell ref="E607:E609"/>
    <mergeCell ref="B607:B609"/>
    <mergeCell ref="C607:C609"/>
    <mergeCell ref="D607:D609"/>
    <mergeCell ref="B569:B570"/>
    <mergeCell ref="F569:F570"/>
    <mergeCell ref="H569:H570"/>
    <mergeCell ref="Y604:Y606"/>
    <mergeCell ref="N607:N609"/>
    <mergeCell ref="O607:O609"/>
    <mergeCell ref="X571:X574"/>
    <mergeCell ref="S569:S570"/>
    <mergeCell ref="W607:W609"/>
    <mergeCell ref="X607:X609"/>
    <mergeCell ref="Y607:Y609"/>
    <mergeCell ref="V585:V587"/>
    <mergeCell ref="D569:D570"/>
    <mergeCell ref="G571:G574"/>
    <mergeCell ref="B594:B596"/>
    <mergeCell ref="E594:E596"/>
    <mergeCell ref="I600:I603"/>
    <mergeCell ref="N600:N603"/>
    <mergeCell ref="G613:G615"/>
    <mergeCell ref="G610:G612"/>
    <mergeCell ref="B604:B606"/>
    <mergeCell ref="F600:F603"/>
    <mergeCell ref="G600:G603"/>
    <mergeCell ref="H594:H596"/>
    <mergeCell ref="D581:D584"/>
    <mergeCell ref="P604:P606"/>
    <mergeCell ref="B597:B599"/>
    <mergeCell ref="B581:B584"/>
    <mergeCell ref="C585:C587"/>
    <mergeCell ref="D585:D587"/>
    <mergeCell ref="F591:F593"/>
    <mergeCell ref="H591:H593"/>
    <mergeCell ref="H613:H615"/>
    <mergeCell ref="I613:I615"/>
    <mergeCell ref="F607:F609"/>
    <mergeCell ref="E581:E584"/>
    <mergeCell ref="F581:F584"/>
    <mergeCell ref="G581:G584"/>
    <mergeCell ref="H581:H584"/>
    <mergeCell ref="I581:I584"/>
    <mergeCell ref="P569:P570"/>
    <mergeCell ref="I575:I577"/>
    <mergeCell ref="T569:T570"/>
    <mergeCell ref="Z597:Z599"/>
    <mergeCell ref="AA597:AA599"/>
    <mergeCell ref="AB607:AB609"/>
    <mergeCell ref="W610:W612"/>
    <mergeCell ref="AC607:AC609"/>
    <mergeCell ref="AD600:AD603"/>
    <mergeCell ref="AD613:AD615"/>
    <mergeCell ref="AE613:AE615"/>
    <mergeCell ref="Y585:Y587"/>
    <mergeCell ref="W613:W615"/>
    <mergeCell ref="Y594:Y596"/>
    <mergeCell ref="W578:W580"/>
    <mergeCell ref="X578:X580"/>
    <mergeCell ref="Y578:Y580"/>
    <mergeCell ref="AF604:AF606"/>
    <mergeCell ref="AB600:AB603"/>
    <mergeCell ref="AC600:AC603"/>
    <mergeCell ref="AD620:AD622"/>
    <mergeCell ref="AB620:AB622"/>
    <mergeCell ref="AF613:AF615"/>
    <mergeCell ref="W581:W584"/>
    <mergeCell ref="S607:S609"/>
    <mergeCell ref="S604:S606"/>
    <mergeCell ref="AE571:AE574"/>
    <mergeCell ref="Z571:Z574"/>
    <mergeCell ref="Z607:Z609"/>
    <mergeCell ref="AA591:AA593"/>
    <mergeCell ref="E578:E580"/>
    <mergeCell ref="I604:I606"/>
    <mergeCell ref="O591:O593"/>
    <mergeCell ref="O594:O596"/>
    <mergeCell ref="O597:O599"/>
    <mergeCell ref="O600:O603"/>
    <mergeCell ref="T604:T606"/>
    <mergeCell ref="U604:U606"/>
    <mergeCell ref="W604:W606"/>
    <mergeCell ref="X604:X606"/>
    <mergeCell ref="Z616:Z619"/>
    <mergeCell ref="Y613:Y615"/>
    <mergeCell ref="X610:X612"/>
    <mergeCell ref="E613:E615"/>
    <mergeCell ref="AC604:AC606"/>
    <mergeCell ref="AD604:AD606"/>
    <mergeCell ref="Z610:Z612"/>
    <mergeCell ref="V610:V612"/>
    <mergeCell ref="U585:U587"/>
    <mergeCell ref="AB604:AB606"/>
    <mergeCell ref="N610:N612"/>
    <mergeCell ref="AC616:AC619"/>
    <mergeCell ref="AD616:AD619"/>
    <mergeCell ref="AE616:AE619"/>
    <mergeCell ref="U613:U615"/>
    <mergeCell ref="V613:V615"/>
    <mergeCell ref="V581:V584"/>
    <mergeCell ref="X613:X615"/>
    <mergeCell ref="Y597:Y599"/>
    <mergeCell ref="V594:V596"/>
    <mergeCell ref="W594:W596"/>
    <mergeCell ref="U610:U612"/>
    <mergeCell ref="O578:O580"/>
    <mergeCell ref="P578:P580"/>
    <mergeCell ref="AI791:AI793"/>
    <mergeCell ref="AC785:AC787"/>
    <mergeCell ref="AF785:AF787"/>
    <mergeCell ref="AG785:AG787"/>
    <mergeCell ref="K785:K786"/>
    <mergeCell ref="L785:L786"/>
    <mergeCell ref="M785:M786"/>
    <mergeCell ref="R785:R787"/>
    <mergeCell ref="AD762:AD764"/>
    <mergeCell ref="AE762:AE764"/>
    <mergeCell ref="AF778:AF780"/>
    <mergeCell ref="AG778:AG780"/>
    <mergeCell ref="AB752:AB754"/>
    <mergeCell ref="N718:N720"/>
    <mergeCell ref="O718:O720"/>
    <mergeCell ref="S762:S764"/>
    <mergeCell ref="T762:T764"/>
    <mergeCell ref="U762:U764"/>
    <mergeCell ref="V762:V764"/>
    <mergeCell ref="W752:W754"/>
    <mergeCell ref="AG781:AG784"/>
    <mergeCell ref="G778:G780"/>
    <mergeCell ref="H778:H780"/>
    <mergeCell ref="I778:I780"/>
    <mergeCell ref="AC762:AC764"/>
    <mergeCell ref="R730:R732"/>
    <mergeCell ref="S730:S732"/>
    <mergeCell ref="T730:T732"/>
    <mergeCell ref="U730:U732"/>
    <mergeCell ref="V730:V732"/>
    <mergeCell ref="X730:X732"/>
    <mergeCell ref="H755:H758"/>
    <mergeCell ref="AC778:AC780"/>
    <mergeCell ref="I755:I758"/>
    <mergeCell ref="N736:N738"/>
    <mergeCell ref="O736:O738"/>
    <mergeCell ref="P736:P738"/>
    <mergeCell ref="Q736:Q738"/>
    <mergeCell ref="R736:R738"/>
    <mergeCell ref="S736:S738"/>
    <mergeCell ref="T736:T738"/>
    <mergeCell ref="U736:U738"/>
    <mergeCell ref="V736:V738"/>
    <mergeCell ref="V788:V790"/>
    <mergeCell ref="U745:U748"/>
    <mergeCell ref="AG749:AG751"/>
    <mergeCell ref="AH749:AH751"/>
    <mergeCell ref="AI749:AI751"/>
    <mergeCell ref="X791:X793"/>
    <mergeCell ref="Y791:Y793"/>
    <mergeCell ref="AD791:AD793"/>
    <mergeCell ref="AE791:AE793"/>
    <mergeCell ref="T791:T793"/>
    <mergeCell ref="S788:S790"/>
    <mergeCell ref="U788:U790"/>
    <mergeCell ref="Z778:Z780"/>
    <mergeCell ref="AA778:AA780"/>
    <mergeCell ref="AB778:AB780"/>
    <mergeCell ref="AB791:AB793"/>
    <mergeCell ref="U778:U780"/>
    <mergeCell ref="V778:V780"/>
    <mergeCell ref="V739:V741"/>
    <mergeCell ref="W739:W741"/>
    <mergeCell ref="K791:K792"/>
    <mergeCell ref="T721:T723"/>
    <mergeCell ref="U721:U723"/>
    <mergeCell ref="V721:V723"/>
    <mergeCell ref="W721:W723"/>
    <mergeCell ref="X721:X723"/>
    <mergeCell ref="AC745:AC748"/>
    <mergeCell ref="N724:N726"/>
    <mergeCell ref="O724:O726"/>
    <mergeCell ref="P724:P726"/>
    <mergeCell ref="H709:H711"/>
    <mergeCell ref="AB683:AB686"/>
    <mergeCell ref="AC683:AC686"/>
    <mergeCell ref="AD655:AD657"/>
    <mergeCell ref="AE687:AE689"/>
    <mergeCell ref="AB645:AB647"/>
    <mergeCell ref="X620:X622"/>
    <mergeCell ref="Y620:Y622"/>
    <mergeCell ref="Z620:Z622"/>
    <mergeCell ref="X616:X619"/>
    <mergeCell ref="X626:X628"/>
    <mergeCell ref="Y626:Y628"/>
    <mergeCell ref="Z626:Z628"/>
    <mergeCell ref="X664:X666"/>
    <mergeCell ref="V715:V717"/>
    <mergeCell ref="O613:O615"/>
    <mergeCell ref="P613:P615"/>
    <mergeCell ref="O693:O695"/>
    <mergeCell ref="P693:P695"/>
    <mergeCell ref="Q693:Q695"/>
    <mergeCell ref="R693:R695"/>
    <mergeCell ref="I696:I698"/>
    <mergeCell ref="N696:N698"/>
    <mergeCell ref="O696:O698"/>
    <mergeCell ref="U635:U637"/>
    <mergeCell ref="AB724:AB726"/>
    <mergeCell ref="AA683:AA686"/>
    <mergeCell ref="AC660:AC663"/>
    <mergeCell ref="AD660:AD663"/>
    <mergeCell ref="AE660:AE663"/>
    <mergeCell ref="AD645:AD647"/>
    <mergeCell ref="AC655:AC657"/>
    <mergeCell ref="AE652:AE654"/>
    <mergeCell ref="AD652:AD654"/>
    <mergeCell ref="Z667:Z669"/>
    <mergeCell ref="AD733:AD735"/>
    <mergeCell ref="AE733:AE735"/>
    <mergeCell ref="H687:H689"/>
    <mergeCell ref="N616:N619"/>
    <mergeCell ref="O616:O619"/>
    <mergeCell ref="S683:S686"/>
    <mergeCell ref="S632:S634"/>
    <mergeCell ref="T632:T634"/>
    <mergeCell ref="I709:I711"/>
    <mergeCell ref="Q613:Q615"/>
    <mergeCell ref="S613:S615"/>
    <mergeCell ref="V702:V704"/>
    <mergeCell ref="V705:V708"/>
    <mergeCell ref="W664:W666"/>
    <mergeCell ref="N623:N625"/>
    <mergeCell ref="O623:O625"/>
    <mergeCell ref="P623:P625"/>
    <mergeCell ref="S687:S689"/>
    <mergeCell ref="O660:O663"/>
    <mergeCell ref="O664:O666"/>
    <mergeCell ref="F727:F729"/>
    <mergeCell ref="AB626:AB628"/>
    <mergeCell ref="Z638:Z640"/>
    <mergeCell ref="V724:V726"/>
    <mergeCell ref="W724:W726"/>
    <mergeCell ref="I736:I738"/>
    <mergeCell ref="I690:I692"/>
    <mergeCell ref="N690:N692"/>
    <mergeCell ref="AA721:AA723"/>
    <mergeCell ref="F705:F708"/>
    <mergeCell ref="G705:G708"/>
    <mergeCell ref="H705:H708"/>
    <mergeCell ref="V733:V735"/>
    <mergeCell ref="E730:E732"/>
    <mergeCell ref="T830:T832"/>
    <mergeCell ref="U775:U777"/>
    <mergeCell ref="G797:G799"/>
    <mergeCell ref="Y781:Y784"/>
    <mergeCell ref="E781:E784"/>
    <mergeCell ref="N785:N787"/>
    <mergeCell ref="V765:V767"/>
    <mergeCell ref="W765:W767"/>
    <mergeCell ref="O765:O767"/>
    <mergeCell ref="D797:D799"/>
    <mergeCell ref="E797:E799"/>
    <mergeCell ref="T781:T784"/>
    <mergeCell ref="U781:U784"/>
    <mergeCell ref="V781:V784"/>
    <mergeCell ref="J785:J786"/>
    <mergeCell ref="R781:R784"/>
    <mergeCell ref="X765:X767"/>
    <mergeCell ref="R797:R799"/>
    <mergeCell ref="S797:S799"/>
    <mergeCell ref="X778:X780"/>
    <mergeCell ref="U785:U787"/>
    <mergeCell ref="V785:V787"/>
    <mergeCell ref="T788:T790"/>
    <mergeCell ref="V791:V793"/>
    <mergeCell ref="J791:J792"/>
    <mergeCell ref="Z797:Z799"/>
    <mergeCell ref="AA797:AA799"/>
    <mergeCell ref="D781:D784"/>
    <mergeCell ref="U772:U774"/>
    <mergeCell ref="V772:V774"/>
    <mergeCell ref="H772:H774"/>
    <mergeCell ref="Q775:Q777"/>
    <mergeCell ref="P772:P774"/>
    <mergeCell ref="T778:T780"/>
    <mergeCell ref="I791:I793"/>
    <mergeCell ref="N791:N793"/>
    <mergeCell ref="O791:O793"/>
    <mergeCell ref="P791:P793"/>
    <mergeCell ref="X739:X741"/>
    <mergeCell ref="V745:V748"/>
    <mergeCell ref="O749:O751"/>
    <mergeCell ref="P749:P751"/>
    <mergeCell ref="Q749:Q751"/>
    <mergeCell ref="E814:E816"/>
    <mergeCell ref="W635:W637"/>
    <mergeCell ref="O721:O723"/>
    <mergeCell ref="P721:P723"/>
    <mergeCell ref="Q721:Q723"/>
    <mergeCell ref="R721:R723"/>
    <mergeCell ref="S721:S723"/>
    <mergeCell ref="P807:P810"/>
    <mergeCell ref="P814:P816"/>
    <mergeCell ref="Q814:Q816"/>
    <mergeCell ref="R814:R816"/>
    <mergeCell ref="S814:S816"/>
    <mergeCell ref="AA820:AA822"/>
    <mergeCell ref="Y785:Y787"/>
    <mergeCell ref="Y739:Y741"/>
    <mergeCell ref="G699:G701"/>
    <mergeCell ref="H699:H701"/>
    <mergeCell ref="I699:I701"/>
    <mergeCell ref="N699:N701"/>
    <mergeCell ref="I811:I813"/>
    <mergeCell ref="AG807:AG810"/>
    <mergeCell ref="X823:X825"/>
    <mergeCell ref="Y823:Y825"/>
    <mergeCell ref="Z823:Z825"/>
    <mergeCell ref="AC826:AC829"/>
    <mergeCell ref="AD826:AD829"/>
    <mergeCell ref="AE826:AE829"/>
    <mergeCell ref="X814:X816"/>
    <mergeCell ref="Y814:Y816"/>
    <mergeCell ref="F820:F822"/>
    <mergeCell ref="AD788:AD790"/>
    <mergeCell ref="AE788:AE790"/>
    <mergeCell ref="AF788:AF790"/>
    <mergeCell ref="X811:X813"/>
    <mergeCell ref="AD817:AD819"/>
    <mergeCell ref="AE817:AE819"/>
    <mergeCell ref="AF817:AF819"/>
    <mergeCell ref="AD823:AD825"/>
    <mergeCell ref="H833:H835"/>
    <mergeCell ref="I833:I835"/>
    <mergeCell ref="Q833:Q835"/>
    <mergeCell ref="R833:R835"/>
    <mergeCell ref="S833:S835"/>
    <mergeCell ref="AE811:AE813"/>
    <mergeCell ref="AD797:AD799"/>
    <mergeCell ref="AE797:AE799"/>
    <mergeCell ref="AG823:AG825"/>
    <mergeCell ref="AG794:AG796"/>
    <mergeCell ref="I807:I810"/>
    <mergeCell ref="N807:N810"/>
    <mergeCell ref="O807:O810"/>
    <mergeCell ref="F794:F796"/>
    <mergeCell ref="G794:G796"/>
    <mergeCell ref="H794:H796"/>
    <mergeCell ref="I794:I796"/>
    <mergeCell ref="N794:N796"/>
    <mergeCell ref="AF823:AF825"/>
    <mergeCell ref="T817:T819"/>
    <mergeCell ref="U817:U819"/>
    <mergeCell ref="V817:V819"/>
    <mergeCell ref="Q823:Q825"/>
    <mergeCell ref="R823:R825"/>
    <mergeCell ref="S823:S825"/>
    <mergeCell ref="F830:F832"/>
    <mergeCell ref="G830:G832"/>
    <mergeCell ref="H830:H832"/>
    <mergeCell ref="I830:I832"/>
    <mergeCell ref="N830:N832"/>
    <mergeCell ref="N811:N813"/>
    <mergeCell ref="U830:U832"/>
    <mergeCell ref="V830:V832"/>
    <mergeCell ref="R794:R796"/>
    <mergeCell ref="S794:S796"/>
    <mergeCell ref="Y797:Y799"/>
    <mergeCell ref="AC807:AC810"/>
    <mergeCell ref="H804:H806"/>
    <mergeCell ref="I804:I806"/>
    <mergeCell ref="N804:N806"/>
    <mergeCell ref="O804:O806"/>
    <mergeCell ref="V836:V838"/>
    <mergeCell ref="W836:W838"/>
    <mergeCell ref="B836:B838"/>
    <mergeCell ref="C836:C838"/>
    <mergeCell ref="D836:D838"/>
    <mergeCell ref="B889:B891"/>
    <mergeCell ref="R908:R911"/>
    <mergeCell ref="P912:P914"/>
    <mergeCell ref="Q912:Q914"/>
    <mergeCell ref="R912:R914"/>
    <mergeCell ref="C889:C891"/>
    <mergeCell ref="D889:D891"/>
    <mergeCell ref="W889:W891"/>
    <mergeCell ref="AE883:AE885"/>
    <mergeCell ref="S902:S904"/>
    <mergeCell ref="S905:S907"/>
    <mergeCell ref="S908:S911"/>
    <mergeCell ref="S912:S914"/>
    <mergeCell ref="S915:S917"/>
    <mergeCell ref="S918:S920"/>
    <mergeCell ref="AC870:AC872"/>
    <mergeCell ref="Q845:Q847"/>
    <mergeCell ref="R845:R847"/>
    <mergeCell ref="S845:S847"/>
    <mergeCell ref="B839:B841"/>
    <mergeCell ref="C839:C841"/>
    <mergeCell ref="D839:D841"/>
    <mergeCell ref="E839:E841"/>
    <mergeCell ref="F839:F841"/>
    <mergeCell ref="G839:G841"/>
    <mergeCell ref="H839:H841"/>
    <mergeCell ref="I839:I841"/>
    <mergeCell ref="N839:N841"/>
    <mergeCell ref="T892:T894"/>
    <mergeCell ref="T876:T878"/>
    <mergeCell ref="O879:O882"/>
    <mergeCell ref="P879:P882"/>
    <mergeCell ref="B852:B855"/>
    <mergeCell ref="C852:C855"/>
    <mergeCell ref="D852:D855"/>
    <mergeCell ref="E852:E855"/>
    <mergeCell ref="F852:F855"/>
    <mergeCell ref="G852:G855"/>
    <mergeCell ref="B860:B863"/>
    <mergeCell ref="C860:C863"/>
    <mergeCell ref="D860:D863"/>
    <mergeCell ref="E860:E863"/>
    <mergeCell ref="G918:G920"/>
    <mergeCell ref="B905:B907"/>
    <mergeCell ref="C905:C907"/>
    <mergeCell ref="D905:D907"/>
    <mergeCell ref="E905:E907"/>
    <mergeCell ref="F905:F907"/>
    <mergeCell ref="G905:G907"/>
    <mergeCell ref="B908:B911"/>
    <mergeCell ref="C908:C911"/>
    <mergeCell ref="B864:B866"/>
    <mergeCell ref="C864:C866"/>
    <mergeCell ref="D864:D866"/>
    <mergeCell ref="E864:E866"/>
    <mergeCell ref="F864:F866"/>
    <mergeCell ref="G864:G866"/>
    <mergeCell ref="H864:H866"/>
    <mergeCell ref="I864:I866"/>
    <mergeCell ref="N864:N866"/>
    <mergeCell ref="O864:O866"/>
    <mergeCell ref="P864:P866"/>
    <mergeCell ref="Q864:Q866"/>
    <mergeCell ref="R864:R866"/>
    <mergeCell ref="S864:S866"/>
    <mergeCell ref="T864:T866"/>
    <mergeCell ref="U864:U866"/>
    <mergeCell ref="V864:V866"/>
    <mergeCell ref="W864:W866"/>
    <mergeCell ref="Q870:Q872"/>
    <mergeCell ref="F867:F869"/>
    <mergeCell ref="G867:G869"/>
    <mergeCell ref="H867:H869"/>
    <mergeCell ref="I867:I869"/>
    <mergeCell ref="N867:N869"/>
    <mergeCell ref="O867:O869"/>
    <mergeCell ref="P867:P869"/>
    <mergeCell ref="Q867:Q869"/>
    <mergeCell ref="R867:R869"/>
    <mergeCell ref="S867:S869"/>
    <mergeCell ref="AH879:AH882"/>
    <mergeCell ref="B879:B882"/>
    <mergeCell ref="C879:C882"/>
    <mergeCell ref="D879:D882"/>
    <mergeCell ref="E879:E882"/>
    <mergeCell ref="Z873:Z875"/>
    <mergeCell ref="AA873:AA875"/>
    <mergeCell ref="AF879:AF882"/>
    <mergeCell ref="AG879:AG882"/>
    <mergeCell ref="AD879:AD882"/>
    <mergeCell ref="AC879:AC882"/>
    <mergeCell ref="AB876:AB878"/>
    <mergeCell ref="B867:B869"/>
    <mergeCell ref="C867:C869"/>
    <mergeCell ref="D867:D869"/>
    <mergeCell ref="B848:B851"/>
    <mergeCell ref="C848:C851"/>
    <mergeCell ref="D848:D851"/>
    <mergeCell ref="E848:E851"/>
    <mergeCell ref="F848:F851"/>
    <mergeCell ref="G848:G851"/>
    <mergeCell ref="C842:C844"/>
    <mergeCell ref="Y873:Y875"/>
    <mergeCell ref="R879:R882"/>
    <mergeCell ref="S879:S882"/>
    <mergeCell ref="T879:T882"/>
    <mergeCell ref="U879:U882"/>
    <mergeCell ref="X876:X878"/>
    <mergeCell ref="Y879:Y882"/>
    <mergeCell ref="W867:W869"/>
    <mergeCell ref="X867:X869"/>
    <mergeCell ref="X873:X875"/>
    <mergeCell ref="U870:U872"/>
    <mergeCell ref="V870:V872"/>
    <mergeCell ref="W870:W872"/>
    <mergeCell ref="X870:X872"/>
    <mergeCell ref="U867:U869"/>
    <mergeCell ref="V867:V869"/>
    <mergeCell ref="AE889:AE891"/>
    <mergeCell ref="Z908:Z911"/>
    <mergeCell ref="AD895:AD898"/>
    <mergeCell ref="Z886:Z888"/>
    <mergeCell ref="AA886:AA888"/>
    <mergeCell ref="AB886:AB888"/>
    <mergeCell ref="AC886:AC888"/>
    <mergeCell ref="AD886:AD888"/>
    <mergeCell ref="W895:W898"/>
    <mergeCell ref="AE879:AE882"/>
    <mergeCell ref="X889:X891"/>
    <mergeCell ref="AD892:AD894"/>
    <mergeCell ref="W883:W885"/>
    <mergeCell ref="X883:X885"/>
    <mergeCell ref="Y883:Y885"/>
    <mergeCell ref="Z883:Z885"/>
    <mergeCell ref="AA883:AA885"/>
    <mergeCell ref="AB883:AB885"/>
    <mergeCell ref="AC883:AC885"/>
    <mergeCell ref="AD883:AD885"/>
    <mergeCell ref="Q895:Q898"/>
    <mergeCell ref="R895:R898"/>
    <mergeCell ref="P899:P901"/>
    <mergeCell ref="Q899:Q901"/>
    <mergeCell ref="R899:R901"/>
    <mergeCell ref="P902:P904"/>
    <mergeCell ref="G892:G894"/>
    <mergeCell ref="H892:H894"/>
    <mergeCell ref="I892:I894"/>
    <mergeCell ref="N892:N894"/>
    <mergeCell ref="O892:O894"/>
    <mergeCell ref="P892:P894"/>
    <mergeCell ref="X879:X882"/>
    <mergeCell ref="X895:X898"/>
    <mergeCell ref="X899:X901"/>
    <mergeCell ref="X902:X904"/>
    <mergeCell ref="T905:T907"/>
    <mergeCell ref="U905:U907"/>
    <mergeCell ref="V905:V907"/>
    <mergeCell ref="Y905:Y907"/>
    <mergeCell ref="Y908:Y911"/>
    <mergeCell ref="H889:H891"/>
    <mergeCell ref="I889:I891"/>
    <mergeCell ref="N889:N891"/>
    <mergeCell ref="O889:O891"/>
    <mergeCell ref="Q873:Q875"/>
    <mergeCell ref="R873:R875"/>
    <mergeCell ref="S873:S875"/>
    <mergeCell ref="P908:P911"/>
    <mergeCell ref="Q908:Q911"/>
    <mergeCell ref="G860:G863"/>
    <mergeCell ref="H860:H863"/>
    <mergeCell ref="O918:O920"/>
    <mergeCell ref="T895:T898"/>
    <mergeCell ref="U895:U898"/>
    <mergeCell ref="V895:V898"/>
    <mergeCell ref="T899:T901"/>
    <mergeCell ref="H918:H920"/>
    <mergeCell ref="AB902:AB904"/>
    <mergeCell ref="U921:U923"/>
    <mergeCell ref="V921:V923"/>
    <mergeCell ref="O921:O923"/>
    <mergeCell ref="I860:I863"/>
    <mergeCell ref="N860:N863"/>
    <mergeCell ref="O860:O863"/>
    <mergeCell ref="AB873:AB875"/>
    <mergeCell ref="V873:V875"/>
    <mergeCell ref="W873:W875"/>
    <mergeCell ref="D908:D911"/>
    <mergeCell ref="E908:E911"/>
    <mergeCell ref="F908:F911"/>
    <mergeCell ref="G908:G911"/>
    <mergeCell ref="E870:E872"/>
    <mergeCell ref="F870:F872"/>
    <mergeCell ref="G870:G872"/>
    <mergeCell ref="H870:H872"/>
    <mergeCell ref="I870:I872"/>
    <mergeCell ref="N870:N872"/>
    <mergeCell ref="O870:O872"/>
    <mergeCell ref="F883:F885"/>
    <mergeCell ref="F873:F875"/>
    <mergeCell ref="G873:G875"/>
    <mergeCell ref="H873:H875"/>
    <mergeCell ref="I873:I875"/>
    <mergeCell ref="F879:F882"/>
    <mergeCell ref="G879:G882"/>
    <mergeCell ref="H879:H882"/>
    <mergeCell ref="Z879:Z882"/>
    <mergeCell ref="AA879:AA882"/>
    <mergeCell ref="AB860:AB863"/>
    <mergeCell ref="U918:U920"/>
    <mergeCell ref="V918:V920"/>
    <mergeCell ref="Y912:Y914"/>
    <mergeCell ref="T873:T875"/>
    <mergeCell ref="U873:U875"/>
    <mergeCell ref="R870:R872"/>
    <mergeCell ref="S870:S872"/>
    <mergeCell ref="T870:T872"/>
    <mergeCell ref="X864:X866"/>
    <mergeCell ref="Y864:Y866"/>
    <mergeCell ref="W912:W914"/>
    <mergeCell ref="U876:U878"/>
    <mergeCell ref="V876:V878"/>
    <mergeCell ref="G921:G923"/>
    <mergeCell ref="AA876:AA878"/>
    <mergeCell ref="B883:B885"/>
    <mergeCell ref="C883:C885"/>
    <mergeCell ref="Q876:Q878"/>
    <mergeCell ref="R876:R878"/>
    <mergeCell ref="S876:S878"/>
    <mergeCell ref="AB879:AB882"/>
    <mergeCell ref="P860:P863"/>
    <mergeCell ref="Q860:Q863"/>
    <mergeCell ref="R860:R863"/>
    <mergeCell ref="S860:S863"/>
    <mergeCell ref="T860:T863"/>
    <mergeCell ref="D883:D885"/>
    <mergeCell ref="S924:S926"/>
    <mergeCell ref="P870:P872"/>
    <mergeCell ref="P915:P917"/>
    <mergeCell ref="T889:T891"/>
    <mergeCell ref="U889:U891"/>
    <mergeCell ref="V889:V891"/>
    <mergeCell ref="G915:G917"/>
    <mergeCell ref="G883:G885"/>
    <mergeCell ref="H883:H885"/>
    <mergeCell ref="I883:I885"/>
    <mergeCell ref="N883:N885"/>
    <mergeCell ref="AB864:AB866"/>
    <mergeCell ref="E690:E692"/>
    <mergeCell ref="X752:X754"/>
    <mergeCell ref="Y742:Y744"/>
    <mergeCell ref="Z742:Z744"/>
    <mergeCell ref="AA742:AA744"/>
    <mergeCell ref="AB742:AB744"/>
    <mergeCell ref="AA755:AA758"/>
    <mergeCell ref="H715:H717"/>
    <mergeCell ref="Z752:Z754"/>
    <mergeCell ref="I705:I708"/>
    <mergeCell ref="N705:N708"/>
    <mergeCell ref="W742:W744"/>
    <mergeCell ref="X733:X735"/>
    <mergeCell ref="S733:S735"/>
    <mergeCell ref="T733:T735"/>
    <mergeCell ref="Y752:Y754"/>
    <mergeCell ref="P765:P767"/>
    <mergeCell ref="I715:I717"/>
    <mergeCell ref="U765:U767"/>
    <mergeCell ref="I768:I771"/>
    <mergeCell ref="AA765:AA767"/>
    <mergeCell ref="AB765:AB767"/>
    <mergeCell ref="X762:X764"/>
    <mergeCell ref="E699:E701"/>
    <mergeCell ref="F699:F701"/>
    <mergeCell ref="W715:W717"/>
    <mergeCell ref="S759:S761"/>
    <mergeCell ref="G755:G758"/>
    <mergeCell ref="T759:T761"/>
    <mergeCell ref="H781:H784"/>
    <mergeCell ref="V902:V904"/>
    <mergeCell ref="H895:H898"/>
    <mergeCell ref="O733:O735"/>
    <mergeCell ref="P733:P735"/>
    <mergeCell ref="Q733:Q735"/>
    <mergeCell ref="N768:N771"/>
    <mergeCell ref="O768:O771"/>
    <mergeCell ref="P768:P771"/>
    <mergeCell ref="Q768:Q771"/>
    <mergeCell ref="E883:E885"/>
    <mergeCell ref="B202:B204"/>
    <mergeCell ref="C202:C204"/>
    <mergeCell ref="D202:D204"/>
    <mergeCell ref="E202:E204"/>
    <mergeCell ref="F202:F204"/>
    <mergeCell ref="G202:G204"/>
    <mergeCell ref="S290:S292"/>
    <mergeCell ref="M227:M228"/>
    <mergeCell ref="N227:N229"/>
    <mergeCell ref="O227:O229"/>
    <mergeCell ref="B312:B314"/>
    <mergeCell ref="F221:F223"/>
    <mergeCell ref="B227:B229"/>
    <mergeCell ref="C227:C229"/>
    <mergeCell ref="D227:D229"/>
    <mergeCell ref="E227:E229"/>
    <mergeCell ref="F227:F229"/>
    <mergeCell ref="G227:G229"/>
    <mergeCell ref="H227:H229"/>
    <mergeCell ref="Q252:Q254"/>
    <mergeCell ref="G252:G254"/>
    <mergeCell ref="G262:G264"/>
    <mergeCell ref="H262:H264"/>
    <mergeCell ref="I262:I264"/>
    <mergeCell ref="C249:C251"/>
    <mergeCell ref="D249:D251"/>
    <mergeCell ref="B255:B257"/>
    <mergeCell ref="C255:C257"/>
    <mergeCell ref="N255:N257"/>
    <mergeCell ref="O255:O257"/>
    <mergeCell ref="H230:H233"/>
    <mergeCell ref="F258:F261"/>
    <mergeCell ref="G258:G261"/>
    <mergeCell ref="H258:H261"/>
    <mergeCell ref="I258:I261"/>
    <mergeCell ref="N258:N261"/>
    <mergeCell ref="O258:O261"/>
    <mergeCell ref="E293:E296"/>
    <mergeCell ref="P284:P286"/>
    <mergeCell ref="Q284:Q286"/>
    <mergeCell ref="F208:F211"/>
    <mergeCell ref="E245:E248"/>
    <mergeCell ref="P274:P277"/>
    <mergeCell ref="P221:P223"/>
    <mergeCell ref="R252:R254"/>
    <mergeCell ref="S281:S283"/>
    <mergeCell ref="S284:S286"/>
    <mergeCell ref="S287:S289"/>
    <mergeCell ref="O249:O251"/>
    <mergeCell ref="N271:N273"/>
    <mergeCell ref="R297:R299"/>
    <mergeCell ref="S221:S223"/>
    <mergeCell ref="E274:E277"/>
    <mergeCell ref="I274:I277"/>
    <mergeCell ref="D278:D280"/>
    <mergeCell ref="E278:E280"/>
    <mergeCell ref="P265:P267"/>
    <mergeCell ref="Q265:Q267"/>
    <mergeCell ref="N306:N308"/>
    <mergeCell ref="G312:G314"/>
    <mergeCell ref="H312:H314"/>
    <mergeCell ref="I312:I314"/>
    <mergeCell ref="R284:R286"/>
    <mergeCell ref="O278:O280"/>
    <mergeCell ref="AJ227:AJ229"/>
    <mergeCell ref="AJ221:AJ223"/>
    <mergeCell ref="AI274:AI277"/>
    <mergeCell ref="AF255:AF257"/>
    <mergeCell ref="AI262:AI264"/>
    <mergeCell ref="U255:U257"/>
    <mergeCell ref="AF245:AF248"/>
    <mergeCell ref="AG245:AG248"/>
    <mergeCell ref="AH245:AH248"/>
    <mergeCell ref="AI245:AI248"/>
    <mergeCell ref="AJ245:AJ248"/>
    <mergeCell ref="AF240:AF241"/>
    <mergeCell ref="AG240:AG241"/>
    <mergeCell ref="AH240:AH241"/>
    <mergeCell ref="AI240:AI241"/>
    <mergeCell ref="AI287:AI289"/>
    <mergeCell ref="AJ249:AJ251"/>
    <mergeCell ref="AJ205:AJ207"/>
    <mergeCell ref="R224:R226"/>
    <mergeCell ref="S224:S226"/>
    <mergeCell ref="T224:T226"/>
    <mergeCell ref="U249:U251"/>
    <mergeCell ref="AD271:AD273"/>
    <mergeCell ref="Y290:Y292"/>
    <mergeCell ref="AB249:AB251"/>
    <mergeCell ref="AI227:AI229"/>
    <mergeCell ref="AJ278:AJ280"/>
    <mergeCell ref="S258:S261"/>
    <mergeCell ref="T258:T261"/>
    <mergeCell ref="AH212:AH214"/>
    <mergeCell ref="AI212:AI214"/>
    <mergeCell ref="AJ287:AJ289"/>
    <mergeCell ref="AJ262:AJ264"/>
    <mergeCell ref="S252:S254"/>
    <mergeCell ref="AJ212:AJ214"/>
    <mergeCell ref="W208:W211"/>
    <mergeCell ref="W252:W254"/>
    <mergeCell ref="W249:W251"/>
    <mergeCell ref="X249:X251"/>
    <mergeCell ref="Y249:Y251"/>
    <mergeCell ref="Z249:Z251"/>
    <mergeCell ref="AB255:AB257"/>
    <mergeCell ref="V249:V251"/>
    <mergeCell ref="AH265:AH267"/>
    <mergeCell ref="Z242:Z244"/>
    <mergeCell ref="AA242:AA244"/>
    <mergeCell ref="AC215:AC217"/>
    <mergeCell ref="AD215:AD217"/>
    <mergeCell ref="AE215:AE217"/>
    <mergeCell ref="AF215:AF217"/>
    <mergeCell ref="AG215:AG217"/>
    <mergeCell ref="AH215:AH217"/>
    <mergeCell ref="AI215:AI217"/>
    <mergeCell ref="AJ215:AJ217"/>
    <mergeCell ref="AI230:AI233"/>
    <mergeCell ref="R281:R283"/>
    <mergeCell ref="T218:T220"/>
    <mergeCell ref="R265:R267"/>
    <mergeCell ref="U258:U261"/>
    <mergeCell ref="V258:V261"/>
    <mergeCell ref="AJ224:AJ226"/>
    <mergeCell ref="AD274:AD277"/>
    <mergeCell ref="AE274:AE277"/>
    <mergeCell ref="AF274:AF277"/>
    <mergeCell ref="N312:N314"/>
    <mergeCell ref="O312:O314"/>
    <mergeCell ref="N205:N207"/>
    <mergeCell ref="P360:P362"/>
    <mergeCell ref="V312:V314"/>
    <mergeCell ref="I309:I311"/>
    <mergeCell ref="S218:S220"/>
    <mergeCell ref="N249:N251"/>
    <mergeCell ref="I351:I353"/>
    <mergeCell ref="R354:R356"/>
    <mergeCell ref="S354:S356"/>
    <mergeCell ref="T354:T356"/>
    <mergeCell ref="R351:R353"/>
    <mergeCell ref="S351:S353"/>
    <mergeCell ref="O357:O359"/>
    <mergeCell ref="Q360:Q362"/>
    <mergeCell ref="S360:S362"/>
    <mergeCell ref="O354:O356"/>
    <mergeCell ref="P354:P356"/>
    <mergeCell ref="Q354:Q356"/>
    <mergeCell ref="N268:N270"/>
    <mergeCell ref="O268:O270"/>
    <mergeCell ref="T237:T239"/>
    <mergeCell ref="O224:O226"/>
    <mergeCell ref="AG208:AG211"/>
    <mergeCell ref="AH208:AH211"/>
    <mergeCell ref="AI208:AI211"/>
    <mergeCell ref="AD193:AD195"/>
    <mergeCell ref="AG297:AG299"/>
    <mergeCell ref="AH218:AH220"/>
    <mergeCell ref="AI218:AI220"/>
    <mergeCell ref="AC262:AC264"/>
    <mergeCell ref="AD262:AD264"/>
    <mergeCell ref="AE262:AE264"/>
    <mergeCell ref="AF262:AF264"/>
    <mergeCell ref="AG262:AG264"/>
    <mergeCell ref="AH262:AH264"/>
    <mergeCell ref="AE252:AE254"/>
    <mergeCell ref="AF252:AF254"/>
    <mergeCell ref="AG252:AG254"/>
    <mergeCell ref="AH252:AH254"/>
    <mergeCell ref="AF196:AF198"/>
    <mergeCell ref="AG196:AG198"/>
    <mergeCell ref="AH196:AH198"/>
    <mergeCell ref="AE221:AE223"/>
    <mergeCell ref="W278:W280"/>
    <mergeCell ref="AC224:AC226"/>
    <mergeCell ref="AD227:AD229"/>
    <mergeCell ref="V221:V223"/>
    <mergeCell ref="W221:W223"/>
    <mergeCell ref="Z281:Z283"/>
    <mergeCell ref="AA281:AA283"/>
    <mergeCell ref="AI196:AI198"/>
    <mergeCell ref="AI202:AI204"/>
    <mergeCell ref="Z202:Z204"/>
    <mergeCell ref="W193:W195"/>
    <mergeCell ref="AE293:AE296"/>
    <mergeCell ref="AF293:AF296"/>
    <mergeCell ref="AE278:AE280"/>
    <mergeCell ref="AG268:AG270"/>
    <mergeCell ref="AE205:AE207"/>
    <mergeCell ref="AF205:AF207"/>
    <mergeCell ref="Y205:Y207"/>
    <mergeCell ref="AD281:AD283"/>
    <mergeCell ref="Z322:Z324"/>
    <mergeCell ref="I360:I362"/>
    <mergeCell ref="V252:V254"/>
    <mergeCell ref="N199:N201"/>
    <mergeCell ref="O199:O201"/>
    <mergeCell ref="P199:P201"/>
    <mergeCell ref="Q199:Q201"/>
    <mergeCell ref="N221:N223"/>
    <mergeCell ref="T300:T302"/>
    <mergeCell ref="U300:U302"/>
    <mergeCell ref="V300:V302"/>
    <mergeCell ref="P300:P302"/>
    <mergeCell ref="Q300:Q302"/>
    <mergeCell ref="R300:R302"/>
    <mergeCell ref="W199:W201"/>
    <mergeCell ref="I230:I233"/>
    <mergeCell ref="N309:N311"/>
    <mergeCell ref="AA334:AA336"/>
    <mergeCell ref="AA360:AA362"/>
    <mergeCell ref="AA199:AA201"/>
    <mergeCell ref="N196:N198"/>
    <mergeCell ref="P383:P385"/>
    <mergeCell ref="Q374:Q376"/>
    <mergeCell ref="R374:R376"/>
    <mergeCell ref="S374:S376"/>
    <mergeCell ref="T374:T376"/>
    <mergeCell ref="R363:R366"/>
    <mergeCell ref="S363:S366"/>
    <mergeCell ref="T363:T366"/>
    <mergeCell ref="O380:O382"/>
    <mergeCell ref="S380:S382"/>
    <mergeCell ref="R377:R379"/>
    <mergeCell ref="T380:T382"/>
    <mergeCell ref="R199:R201"/>
    <mergeCell ref="S199:S201"/>
    <mergeCell ref="W319:W321"/>
    <mergeCell ref="X319:X321"/>
    <mergeCell ref="Y319:Y321"/>
    <mergeCell ref="W315:W318"/>
    <mergeCell ref="V322:V324"/>
    <mergeCell ref="S322:S324"/>
    <mergeCell ref="I344:I347"/>
    <mergeCell ref="N344:N347"/>
    <mergeCell ref="AA306:AA308"/>
    <mergeCell ref="AA208:AA211"/>
    <mergeCell ref="Y303:Y305"/>
    <mergeCell ref="O202:O204"/>
    <mergeCell ref="Q218:Q220"/>
    <mergeCell ref="R218:R220"/>
    <mergeCell ref="N230:N233"/>
    <mergeCell ref="O230:O233"/>
    <mergeCell ref="P230:P233"/>
    <mergeCell ref="Q230:Q233"/>
    <mergeCell ref="N297:N299"/>
    <mergeCell ref="O297:O299"/>
    <mergeCell ref="Q287:Q289"/>
    <mergeCell ref="T265:T267"/>
    <mergeCell ref="U265:U267"/>
    <mergeCell ref="S278:S280"/>
    <mergeCell ref="O205:O207"/>
    <mergeCell ref="P205:P207"/>
    <mergeCell ref="Q205:Q207"/>
    <mergeCell ref="Q249:Q251"/>
    <mergeCell ref="T328:T330"/>
    <mergeCell ref="H252:H254"/>
    <mergeCell ref="F255:F257"/>
    <mergeCell ref="N218:N220"/>
    <mergeCell ref="G300:G302"/>
    <mergeCell ref="H300:H302"/>
    <mergeCell ref="I300:I302"/>
    <mergeCell ref="N300:N302"/>
    <mergeCell ref="O300:O302"/>
    <mergeCell ref="E268:E270"/>
    <mergeCell ref="F268:F270"/>
    <mergeCell ref="E262:E264"/>
    <mergeCell ref="I252:I254"/>
    <mergeCell ref="N252:N254"/>
    <mergeCell ref="D281:D283"/>
    <mergeCell ref="E281:E283"/>
    <mergeCell ref="T193:T195"/>
    <mergeCell ref="G221:G223"/>
    <mergeCell ref="H221:H223"/>
    <mergeCell ref="S193:S195"/>
    <mergeCell ref="H297:H299"/>
    <mergeCell ref="I297:I299"/>
    <mergeCell ref="E218:E220"/>
    <mergeCell ref="F218:F220"/>
    <mergeCell ref="G255:G257"/>
    <mergeCell ref="H255:H257"/>
    <mergeCell ref="I255:I257"/>
    <mergeCell ref="D205:D207"/>
    <mergeCell ref="Q268:Q270"/>
    <mergeCell ref="R268:R270"/>
    <mergeCell ref="P268:P270"/>
    <mergeCell ref="O196:O198"/>
    <mergeCell ref="P196:P198"/>
    <mergeCell ref="I221:I223"/>
    <mergeCell ref="O221:O223"/>
    <mergeCell ref="Q221:Q223"/>
    <mergeCell ref="R221:R223"/>
    <mergeCell ref="I212:I214"/>
    <mergeCell ref="E249:E251"/>
    <mergeCell ref="F193:F195"/>
    <mergeCell ref="G193:G195"/>
    <mergeCell ref="H193:H195"/>
    <mergeCell ref="I193:I195"/>
    <mergeCell ref="D208:D211"/>
    <mergeCell ref="P255:P257"/>
    <mergeCell ref="Q255:Q257"/>
    <mergeCell ref="N215:N217"/>
    <mergeCell ref="O215:O217"/>
    <mergeCell ref="P215:P217"/>
    <mergeCell ref="P242:P244"/>
    <mergeCell ref="F274:F277"/>
    <mergeCell ref="G274:G277"/>
    <mergeCell ref="H274:H277"/>
    <mergeCell ref="D274:D277"/>
    <mergeCell ref="T274:T277"/>
    <mergeCell ref="T284:T286"/>
    <mergeCell ref="D245:D248"/>
    <mergeCell ref="F245:F248"/>
    <mergeCell ref="G245:G248"/>
    <mergeCell ref="H245:H248"/>
    <mergeCell ref="I245:I248"/>
    <mergeCell ref="K242:K243"/>
    <mergeCell ref="L242:L243"/>
    <mergeCell ref="N274:N277"/>
    <mergeCell ref="P258:P261"/>
    <mergeCell ref="G205:G207"/>
    <mergeCell ref="H205:H207"/>
    <mergeCell ref="D221:D223"/>
    <mergeCell ref="E221:E223"/>
    <mergeCell ref="Y208:Y211"/>
    <mergeCell ref="V208:V211"/>
    <mergeCell ref="Q262:Q264"/>
    <mergeCell ref="N262:N264"/>
    <mergeCell ref="I227:I229"/>
    <mergeCell ref="J227:J228"/>
    <mergeCell ref="O262:O264"/>
    <mergeCell ref="P262:P264"/>
    <mergeCell ref="P252:P254"/>
    <mergeCell ref="V383:V385"/>
    <mergeCell ref="W386:W388"/>
    <mergeCell ref="E360:E362"/>
    <mergeCell ref="E344:E347"/>
    <mergeCell ref="F344:F347"/>
    <mergeCell ref="E328:E330"/>
    <mergeCell ref="J193:J194"/>
    <mergeCell ref="K193:K194"/>
    <mergeCell ref="P287:P289"/>
    <mergeCell ref="I319:I321"/>
    <mergeCell ref="S340:S343"/>
    <mergeCell ref="T255:T257"/>
    <mergeCell ref="F293:F296"/>
    <mergeCell ref="D193:D195"/>
    <mergeCell ref="C221:C223"/>
    <mergeCell ref="G215:G217"/>
    <mergeCell ref="B268:B270"/>
    <mergeCell ref="B252:B254"/>
    <mergeCell ref="E258:E261"/>
    <mergeCell ref="F205:F207"/>
    <mergeCell ref="H202:H204"/>
    <mergeCell ref="B224:B226"/>
    <mergeCell ref="B230:B233"/>
    <mergeCell ref="B258:B261"/>
    <mergeCell ref="B274:B277"/>
    <mergeCell ref="B215:B217"/>
    <mergeCell ref="B199:B201"/>
    <mergeCell ref="C199:C201"/>
    <mergeCell ref="D199:D201"/>
    <mergeCell ref="E199:E201"/>
    <mergeCell ref="F199:F201"/>
    <mergeCell ref="G199:G201"/>
    <mergeCell ref="H199:H201"/>
    <mergeCell ref="I199:I201"/>
    <mergeCell ref="G196:G198"/>
    <mergeCell ref="H196:H198"/>
    <mergeCell ref="B205:B207"/>
    <mergeCell ref="D224:D226"/>
    <mergeCell ref="E224:E226"/>
    <mergeCell ref="F224:F226"/>
    <mergeCell ref="G224:G226"/>
    <mergeCell ref="I202:I204"/>
    <mergeCell ref="I218:I220"/>
    <mergeCell ref="B212:B214"/>
    <mergeCell ref="C212:C214"/>
    <mergeCell ref="D212:D214"/>
    <mergeCell ref="E212:E214"/>
    <mergeCell ref="F212:F214"/>
    <mergeCell ref="G212:G214"/>
    <mergeCell ref="H212:H214"/>
    <mergeCell ref="O252:O254"/>
    <mergeCell ref="G208:G211"/>
    <mergeCell ref="H208:H211"/>
    <mergeCell ref="I208:I211"/>
    <mergeCell ref="E193:E195"/>
    <mergeCell ref="E144:E145"/>
    <mergeCell ref="F144:F145"/>
    <mergeCell ref="G144:G145"/>
    <mergeCell ref="C265:C267"/>
    <mergeCell ref="H218:H220"/>
    <mergeCell ref="G218:G220"/>
    <mergeCell ref="W215:W217"/>
    <mergeCell ref="K227:K228"/>
    <mergeCell ref="AJ186:AJ188"/>
    <mergeCell ref="I183:I185"/>
    <mergeCell ref="N183:N185"/>
    <mergeCell ref="O183:O185"/>
    <mergeCell ref="AI186:AI188"/>
    <mergeCell ref="AH186:AH188"/>
    <mergeCell ref="AI297:AI299"/>
    <mergeCell ref="D252:D254"/>
    <mergeCell ref="R287:R289"/>
    <mergeCell ref="U271:U273"/>
    <mergeCell ref="V271:V273"/>
    <mergeCell ref="V287:V289"/>
    <mergeCell ref="U262:U264"/>
    <mergeCell ref="X258:X261"/>
    <mergeCell ref="S215:S217"/>
    <mergeCell ref="T215:T217"/>
    <mergeCell ref="U215:U217"/>
    <mergeCell ref="V215:V217"/>
    <mergeCell ref="U208:U211"/>
    <mergeCell ref="Z297:Z299"/>
    <mergeCell ref="U205:U207"/>
    <mergeCell ref="W189:W192"/>
    <mergeCell ref="X189:X192"/>
    <mergeCell ref="Y189:Y192"/>
    <mergeCell ref="AI189:AI192"/>
    <mergeCell ref="AE281:AE283"/>
    <mergeCell ref="AF281:AF283"/>
    <mergeCell ref="AG205:AG207"/>
    <mergeCell ref="AB252:AB254"/>
    <mergeCell ref="X252:X254"/>
    <mergeCell ref="V297:V299"/>
    <mergeCell ref="V218:V220"/>
    <mergeCell ref="Z268:Z270"/>
    <mergeCell ref="AH290:AH292"/>
    <mergeCell ref="AH268:AH270"/>
    <mergeCell ref="AI268:AI270"/>
    <mergeCell ref="V205:V207"/>
    <mergeCell ref="W205:W207"/>
    <mergeCell ref="AG189:AG192"/>
    <mergeCell ref="AD196:AD198"/>
    <mergeCell ref="AD202:AD204"/>
    <mergeCell ref="H162:H164"/>
    <mergeCell ref="F249:F251"/>
    <mergeCell ref="G249:G251"/>
    <mergeCell ref="E252:E254"/>
    <mergeCell ref="F252:F254"/>
    <mergeCell ref="F262:F264"/>
    <mergeCell ref="C252:C254"/>
    <mergeCell ref="C215:C217"/>
    <mergeCell ref="C224:C226"/>
    <mergeCell ref="C230:C233"/>
    <mergeCell ref="D230:D233"/>
    <mergeCell ref="G271:G273"/>
    <mergeCell ref="H271:H273"/>
    <mergeCell ref="I271:I273"/>
    <mergeCell ref="D258:D261"/>
    <mergeCell ref="G230:G233"/>
    <mergeCell ref="G265:G267"/>
    <mergeCell ref="H265:H267"/>
    <mergeCell ref="I265:I267"/>
    <mergeCell ref="C245:C248"/>
    <mergeCell ref="B189:B192"/>
    <mergeCell ref="C189:C192"/>
    <mergeCell ref="D189:D192"/>
    <mergeCell ref="E189:E192"/>
    <mergeCell ref="F189:F192"/>
    <mergeCell ref="C196:C198"/>
    <mergeCell ref="C268:C270"/>
    <mergeCell ref="C258:C261"/>
    <mergeCell ref="D268:D270"/>
    <mergeCell ref="G268:G270"/>
    <mergeCell ref="H268:H270"/>
    <mergeCell ref="I268:I270"/>
    <mergeCell ref="I171:I172"/>
    <mergeCell ref="F230:F233"/>
    <mergeCell ref="G189:G192"/>
    <mergeCell ref="H189:H192"/>
    <mergeCell ref="I189:I192"/>
    <mergeCell ref="E196:E198"/>
    <mergeCell ref="F196:F198"/>
    <mergeCell ref="B193:B195"/>
    <mergeCell ref="B180:B182"/>
    <mergeCell ref="C180:C182"/>
    <mergeCell ref="H224:H226"/>
    <mergeCell ref="F135:F137"/>
    <mergeCell ref="I165:I167"/>
    <mergeCell ref="H165:H167"/>
    <mergeCell ref="G165:G167"/>
    <mergeCell ref="F165:F167"/>
    <mergeCell ref="D180:D182"/>
    <mergeCell ref="E180:E182"/>
    <mergeCell ref="F180:F182"/>
    <mergeCell ref="G171:G172"/>
    <mergeCell ref="H171:H172"/>
    <mergeCell ref="E165:E167"/>
    <mergeCell ref="D165:D167"/>
    <mergeCell ref="C165:C167"/>
    <mergeCell ref="B168:B170"/>
    <mergeCell ref="G180:G182"/>
    <mergeCell ref="H180:H182"/>
    <mergeCell ref="C205:C207"/>
    <mergeCell ref="F151:F153"/>
    <mergeCell ref="B148:B150"/>
    <mergeCell ref="H158:H161"/>
    <mergeCell ref="I158:I161"/>
    <mergeCell ref="B154:B157"/>
    <mergeCell ref="C154:C157"/>
    <mergeCell ref="D154:D157"/>
    <mergeCell ref="E154:E157"/>
    <mergeCell ref="F154:F157"/>
    <mergeCell ref="G154:G157"/>
    <mergeCell ref="H154:H157"/>
    <mergeCell ref="I154:I157"/>
    <mergeCell ref="C193:C195"/>
    <mergeCell ref="C186:C188"/>
    <mergeCell ref="D186:D188"/>
    <mergeCell ref="T112:T115"/>
    <mergeCell ref="U112:U115"/>
    <mergeCell ref="X119:X122"/>
    <mergeCell ref="R112:R115"/>
    <mergeCell ref="S112:S115"/>
    <mergeCell ref="W116:W118"/>
    <mergeCell ref="X116:X118"/>
    <mergeCell ref="U116:U118"/>
    <mergeCell ref="V116:V118"/>
    <mergeCell ref="T116:T118"/>
    <mergeCell ref="W108:W111"/>
    <mergeCell ref="X108:X111"/>
    <mergeCell ref="R119:R122"/>
    <mergeCell ref="D183:D185"/>
    <mergeCell ref="E183:E185"/>
    <mergeCell ref="F183:F185"/>
    <mergeCell ref="G183:G185"/>
    <mergeCell ref="H183:H185"/>
    <mergeCell ref="I205:I207"/>
    <mergeCell ref="E205:E207"/>
    <mergeCell ref="D215:D217"/>
    <mergeCell ref="E215:E217"/>
    <mergeCell ref="F215:F217"/>
    <mergeCell ref="E208:E211"/>
    <mergeCell ref="D196:D198"/>
    <mergeCell ref="B208:B211"/>
    <mergeCell ref="C208:C211"/>
    <mergeCell ref="B271:B273"/>
    <mergeCell ref="C271:C273"/>
    <mergeCell ref="B265:B267"/>
    <mergeCell ref="B262:B264"/>
    <mergeCell ref="B249:B251"/>
    <mergeCell ref="I112:I115"/>
    <mergeCell ref="M112:M113"/>
    <mergeCell ref="H132:H134"/>
    <mergeCell ref="D168:D170"/>
    <mergeCell ref="C168:C170"/>
    <mergeCell ref="H168:H170"/>
    <mergeCell ref="I173:I175"/>
    <mergeCell ref="I176:I179"/>
    <mergeCell ref="B119:B122"/>
    <mergeCell ref="C119:C122"/>
    <mergeCell ref="F132:F134"/>
    <mergeCell ref="G132:G134"/>
    <mergeCell ref="C112:C115"/>
    <mergeCell ref="B132:B134"/>
    <mergeCell ref="C132:C134"/>
    <mergeCell ref="D132:D134"/>
    <mergeCell ref="E132:E134"/>
    <mergeCell ref="I196:I198"/>
    <mergeCell ref="J132:J133"/>
    <mergeCell ref="K132:K133"/>
    <mergeCell ref="L132:L133"/>
    <mergeCell ref="M132:M133"/>
    <mergeCell ref="I215:I217"/>
    <mergeCell ref="D271:D273"/>
    <mergeCell ref="E271:E273"/>
    <mergeCell ref="F271:F273"/>
    <mergeCell ref="D255:D257"/>
    <mergeCell ref="E255:E257"/>
    <mergeCell ref="H249:H251"/>
    <mergeCell ref="D265:D267"/>
    <mergeCell ref="E265:E267"/>
    <mergeCell ref="F265:F267"/>
    <mergeCell ref="G168:G170"/>
    <mergeCell ref="F168:F170"/>
    <mergeCell ref="E168:E170"/>
    <mergeCell ref="O168:O170"/>
    <mergeCell ref="B171:B172"/>
    <mergeCell ref="C171:C172"/>
    <mergeCell ref="D171:D172"/>
    <mergeCell ref="E171:E172"/>
    <mergeCell ref="F171:F172"/>
    <mergeCell ref="E151:E153"/>
    <mergeCell ref="H123:H125"/>
    <mergeCell ref="I123:I125"/>
    <mergeCell ref="G126:G128"/>
    <mergeCell ref="H126:H128"/>
    <mergeCell ref="I126:I128"/>
    <mergeCell ref="D135:D137"/>
    <mergeCell ref="E135:E137"/>
    <mergeCell ref="C138:C140"/>
    <mergeCell ref="D138:D140"/>
    <mergeCell ref="E138:E140"/>
    <mergeCell ref="F138:F140"/>
    <mergeCell ref="G138:G140"/>
    <mergeCell ref="H138:H140"/>
    <mergeCell ref="I138:I140"/>
    <mergeCell ref="G158:G161"/>
    <mergeCell ref="AE151:AE153"/>
    <mergeCell ref="AC158:AC161"/>
    <mergeCell ref="B158:B161"/>
    <mergeCell ref="O189:O192"/>
    <mergeCell ref="T189:T192"/>
    <mergeCell ref="U189:U192"/>
    <mergeCell ref="AD168:AD170"/>
    <mergeCell ref="W186:W188"/>
    <mergeCell ref="E186:E188"/>
    <mergeCell ref="F186:F188"/>
    <mergeCell ref="G186:G188"/>
    <mergeCell ref="H186:H188"/>
    <mergeCell ref="C158:C161"/>
    <mergeCell ref="D158:D161"/>
    <mergeCell ref="E158:E161"/>
    <mergeCell ref="F158:F161"/>
    <mergeCell ref="B186:B188"/>
    <mergeCell ref="O186:O188"/>
    <mergeCell ref="H105:H106"/>
    <mergeCell ref="I105:I106"/>
    <mergeCell ref="B126:B128"/>
    <mergeCell ref="C126:C128"/>
    <mergeCell ref="D126:D128"/>
    <mergeCell ref="I135:I137"/>
    <mergeCell ref="Q70:Q72"/>
    <mergeCell ref="B96:B98"/>
    <mergeCell ref="C96:C98"/>
    <mergeCell ref="D96:D98"/>
    <mergeCell ref="G99:G101"/>
    <mergeCell ref="H99:H101"/>
    <mergeCell ref="I99:I101"/>
    <mergeCell ref="F126:F128"/>
    <mergeCell ref="D108:D111"/>
    <mergeCell ref="F112:F115"/>
    <mergeCell ref="D99:D101"/>
    <mergeCell ref="H96:H98"/>
    <mergeCell ref="I96:I98"/>
    <mergeCell ref="B99:B101"/>
    <mergeCell ref="C99:C101"/>
    <mergeCell ref="G135:G137"/>
    <mergeCell ref="H135:H137"/>
    <mergeCell ref="B89:B91"/>
    <mergeCell ref="G82:G85"/>
    <mergeCell ref="H82:H85"/>
    <mergeCell ref="I82:I85"/>
    <mergeCell ref="N82:N85"/>
    <mergeCell ref="N116:N118"/>
    <mergeCell ref="D119:D122"/>
    <mergeCell ref="E119:E122"/>
    <mergeCell ref="F119:F122"/>
    <mergeCell ref="G119:G122"/>
    <mergeCell ref="H119:H122"/>
    <mergeCell ref="I119:I122"/>
    <mergeCell ref="G116:G118"/>
    <mergeCell ref="J112:J113"/>
    <mergeCell ref="K112:K113"/>
    <mergeCell ref="L112:L113"/>
    <mergeCell ref="N112:N115"/>
    <mergeCell ref="O112:O115"/>
    <mergeCell ref="Q112:Q115"/>
    <mergeCell ref="G112:G115"/>
    <mergeCell ref="H112:H115"/>
    <mergeCell ref="N119:N122"/>
    <mergeCell ref="O119:O122"/>
    <mergeCell ref="P119:P122"/>
    <mergeCell ref="Q119:Q122"/>
    <mergeCell ref="E108:E111"/>
    <mergeCell ref="F108:F111"/>
    <mergeCell ref="G108:G111"/>
    <mergeCell ref="B108:B111"/>
    <mergeCell ref="C108:C111"/>
    <mergeCell ref="B105:B106"/>
    <mergeCell ref="B112:B115"/>
    <mergeCell ref="B116:B118"/>
    <mergeCell ref="C116:C118"/>
    <mergeCell ref="E126:E128"/>
    <mergeCell ref="F123:F125"/>
    <mergeCell ref="C105:C106"/>
    <mergeCell ref="D105:D106"/>
    <mergeCell ref="E105:E106"/>
    <mergeCell ref="F105:F106"/>
    <mergeCell ref="C92:C95"/>
    <mergeCell ref="D92:D95"/>
    <mergeCell ref="C89:C91"/>
    <mergeCell ref="L193:L194"/>
    <mergeCell ref="M193:M194"/>
    <mergeCell ref="B196:B198"/>
    <mergeCell ref="H86:H88"/>
    <mergeCell ref="V76:V78"/>
    <mergeCell ref="W76:W78"/>
    <mergeCell ref="X76:X78"/>
    <mergeCell ref="Y76:Y78"/>
    <mergeCell ref="Z76:Z78"/>
    <mergeCell ref="C70:C72"/>
    <mergeCell ref="D70:D72"/>
    <mergeCell ref="E70:E72"/>
    <mergeCell ref="E92:E95"/>
    <mergeCell ref="F92:F95"/>
    <mergeCell ref="G92:G95"/>
    <mergeCell ref="H92:H95"/>
    <mergeCell ref="I92:I95"/>
    <mergeCell ref="N92:N95"/>
    <mergeCell ref="O92:O95"/>
    <mergeCell ref="P92:P95"/>
    <mergeCell ref="Q92:Q95"/>
    <mergeCell ref="E102:E104"/>
    <mergeCell ref="F102:F104"/>
    <mergeCell ref="I186:I188"/>
    <mergeCell ref="B162:B164"/>
    <mergeCell ref="C162:C164"/>
    <mergeCell ref="D162:D164"/>
    <mergeCell ref="E162:E164"/>
    <mergeCell ref="F162:F164"/>
    <mergeCell ref="G162:G164"/>
    <mergeCell ref="B165:B167"/>
    <mergeCell ref="B176:B179"/>
    <mergeCell ref="C176:C179"/>
    <mergeCell ref="D176:D179"/>
    <mergeCell ref="E176:E179"/>
    <mergeCell ref="F176:F179"/>
    <mergeCell ref="G176:G179"/>
    <mergeCell ref="H176:H179"/>
    <mergeCell ref="B173:B175"/>
    <mergeCell ref="D173:D175"/>
    <mergeCell ref="C173:C175"/>
    <mergeCell ref="H173:H175"/>
    <mergeCell ref="G173:G175"/>
    <mergeCell ref="F173:F175"/>
    <mergeCell ref="E173:E175"/>
    <mergeCell ref="B183:B185"/>
    <mergeCell ref="C183:C185"/>
    <mergeCell ref="G102:G104"/>
    <mergeCell ref="H102:H104"/>
    <mergeCell ref="I102:I104"/>
    <mergeCell ref="B129:B131"/>
    <mergeCell ref="C129:C131"/>
    <mergeCell ref="D129:D131"/>
    <mergeCell ref="E129:E131"/>
    <mergeCell ref="F129:F131"/>
    <mergeCell ref="G129:G131"/>
    <mergeCell ref="H129:H131"/>
    <mergeCell ref="I129:I131"/>
    <mergeCell ref="D112:D115"/>
    <mergeCell ref="E112:E115"/>
    <mergeCell ref="D123:D125"/>
    <mergeCell ref="G30:G32"/>
    <mergeCell ref="N54:N56"/>
    <mergeCell ref="O54:O56"/>
    <mergeCell ref="U82:U85"/>
    <mergeCell ref="B50:B51"/>
    <mergeCell ref="C50:C51"/>
    <mergeCell ref="D50:D51"/>
    <mergeCell ref="E50:E51"/>
    <mergeCell ref="F50:F51"/>
    <mergeCell ref="G50:G51"/>
    <mergeCell ref="H50:H51"/>
    <mergeCell ref="I50:I51"/>
    <mergeCell ref="N50:N51"/>
    <mergeCell ref="S63:S65"/>
    <mergeCell ref="T63:T65"/>
    <mergeCell ref="H116:H118"/>
    <mergeCell ref="I116:I118"/>
    <mergeCell ref="AA119:AA122"/>
    <mergeCell ref="B102:B104"/>
    <mergeCell ref="C102:C104"/>
    <mergeCell ref="D102:D104"/>
    <mergeCell ref="B123:B125"/>
    <mergeCell ref="C123:C125"/>
    <mergeCell ref="B86:B88"/>
    <mergeCell ref="C86:C88"/>
    <mergeCell ref="D86:D88"/>
    <mergeCell ref="E86:E88"/>
    <mergeCell ref="F86:F88"/>
    <mergeCell ref="G86:G88"/>
    <mergeCell ref="N86:N88"/>
    <mergeCell ref="O86:O88"/>
    <mergeCell ref="P86:P88"/>
    <mergeCell ref="Q86:Q88"/>
    <mergeCell ref="E63:E65"/>
    <mergeCell ref="F63:F65"/>
    <mergeCell ref="G63:G65"/>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54:P56"/>
    <mergeCell ref="Q54:Q56"/>
    <mergeCell ref="R54:R56"/>
    <mergeCell ref="S54:S56"/>
    <mergeCell ref="T54:T56"/>
    <mergeCell ref="U54:U56"/>
    <mergeCell ref="V54:V56"/>
    <mergeCell ref="S86:S88"/>
    <mergeCell ref="B960:B962"/>
    <mergeCell ref="C960:C962"/>
    <mergeCell ref="D960:D962"/>
    <mergeCell ref="E960:E962"/>
    <mergeCell ref="F960:F962"/>
    <mergeCell ref="G960:G962"/>
    <mergeCell ref="H960:H962"/>
    <mergeCell ref="I960:I962"/>
    <mergeCell ref="N960:N962"/>
    <mergeCell ref="O960:O962"/>
    <mergeCell ref="P960:P962"/>
    <mergeCell ref="Q960:Q962"/>
    <mergeCell ref="R960:R962"/>
    <mergeCell ref="S960:S962"/>
    <mergeCell ref="T960:T962"/>
    <mergeCell ref="U960:U962"/>
    <mergeCell ref="V960:V962"/>
    <mergeCell ref="AJ937:AJ940"/>
    <mergeCell ref="W957:W959"/>
    <mergeCell ref="X957:X959"/>
    <mergeCell ref="Y957:Y959"/>
    <mergeCell ref="Z957:Z959"/>
    <mergeCell ref="AJ941:AJ943"/>
    <mergeCell ref="W941:W943"/>
    <mergeCell ref="X941:X943"/>
    <mergeCell ref="Y941:Y943"/>
    <mergeCell ref="Z941:Z943"/>
    <mergeCell ref="W937:W940"/>
    <mergeCell ref="X937:X940"/>
    <mergeCell ref="AD937:AD940"/>
    <mergeCell ref="AE937:AE940"/>
    <mergeCell ref="AF937:AF940"/>
    <mergeCell ref="O944:O946"/>
    <mergeCell ref="P944:P946"/>
    <mergeCell ref="Q944:Q946"/>
    <mergeCell ref="R944:R946"/>
    <mergeCell ref="S944:S946"/>
    <mergeCell ref="N957:N959"/>
    <mergeCell ref="O957:O959"/>
    <mergeCell ref="P957:P959"/>
    <mergeCell ref="Q957:Q959"/>
    <mergeCell ref="B937:B940"/>
    <mergeCell ref="C937:C940"/>
    <mergeCell ref="D937:D940"/>
    <mergeCell ref="E937:E940"/>
    <mergeCell ref="C950:C953"/>
    <mergeCell ref="D950:D953"/>
    <mergeCell ref="E950:E953"/>
    <mergeCell ref="F950:F953"/>
    <mergeCell ref="G950:G953"/>
    <mergeCell ref="H950:H953"/>
    <mergeCell ref="I950:I953"/>
    <mergeCell ref="N950:N953"/>
    <mergeCell ref="O950:O953"/>
    <mergeCell ref="P950:P953"/>
    <mergeCell ref="Q950:Q953"/>
    <mergeCell ref="R950:R953"/>
    <mergeCell ref="S950:S953"/>
    <mergeCell ref="T950:T953"/>
    <mergeCell ref="U950:U953"/>
    <mergeCell ref="V950:V953"/>
    <mergeCell ref="W950:W953"/>
    <mergeCell ref="X950:X953"/>
    <mergeCell ref="E944:E946"/>
    <mergeCell ref="B895:B898"/>
    <mergeCell ref="C895:C898"/>
    <mergeCell ref="D895:D898"/>
    <mergeCell ref="E895:E898"/>
    <mergeCell ref="F895:F898"/>
    <mergeCell ref="G895:G898"/>
    <mergeCell ref="B899:B901"/>
    <mergeCell ref="C899:C901"/>
    <mergeCell ref="D899:D901"/>
    <mergeCell ref="E899:E901"/>
    <mergeCell ref="F899:F901"/>
    <mergeCell ref="G899:G901"/>
    <mergeCell ref="U899:U901"/>
    <mergeCell ref="V899:V901"/>
    <mergeCell ref="T902:T904"/>
    <mergeCell ref="U902:U904"/>
    <mergeCell ref="I895:I898"/>
    <mergeCell ref="I899:I901"/>
    <mergeCell ref="I902:I904"/>
    <mergeCell ref="I905:I907"/>
    <mergeCell ref="I908:I911"/>
    <mergeCell ref="I912:I914"/>
    <mergeCell ref="I918:I920"/>
    <mergeCell ref="H905:H907"/>
    <mergeCell ref="H908:H911"/>
    <mergeCell ref="H912:H914"/>
    <mergeCell ref="H915:H917"/>
    <mergeCell ref="C915:C917"/>
    <mergeCell ref="N895:N898"/>
    <mergeCell ref="O895:O898"/>
    <mergeCell ref="N899:N901"/>
    <mergeCell ref="O899:O901"/>
    <mergeCell ref="N902:N904"/>
    <mergeCell ref="O908:O911"/>
    <mergeCell ref="N927:N929"/>
    <mergeCell ref="O927:O929"/>
    <mergeCell ref="N930:N932"/>
    <mergeCell ref="O930:O932"/>
    <mergeCell ref="G930:G932"/>
    <mergeCell ref="G927:G929"/>
    <mergeCell ref="B930:B932"/>
    <mergeCell ref="C930:C932"/>
    <mergeCell ref="D930:D932"/>
    <mergeCell ref="E930:E932"/>
    <mergeCell ref="F930:F932"/>
    <mergeCell ref="B918:B920"/>
    <mergeCell ref="B921:B923"/>
    <mergeCell ref="C921:C923"/>
    <mergeCell ref="D921:D923"/>
    <mergeCell ref="E921:E923"/>
    <mergeCell ref="D924:D926"/>
    <mergeCell ref="E924:E926"/>
    <mergeCell ref="F924:F926"/>
    <mergeCell ref="G924:G926"/>
    <mergeCell ref="H921:H923"/>
    <mergeCell ref="H924:H926"/>
    <mergeCell ref="C902:C904"/>
    <mergeCell ref="D902:D904"/>
    <mergeCell ref="E902:E904"/>
    <mergeCell ref="F902:F904"/>
    <mergeCell ref="G902:G904"/>
    <mergeCell ref="S927:S929"/>
    <mergeCell ref="H927:H929"/>
    <mergeCell ref="B902:B904"/>
    <mergeCell ref="B915:B917"/>
    <mergeCell ref="D915:D917"/>
    <mergeCell ref="E915:E917"/>
    <mergeCell ref="B912:B914"/>
    <mergeCell ref="C912:C914"/>
    <mergeCell ref="D912:D914"/>
    <mergeCell ref="E912:E914"/>
    <mergeCell ref="P927:P929"/>
    <mergeCell ref="Q927:Q929"/>
    <mergeCell ref="R927:R929"/>
    <mergeCell ref="D933:D936"/>
    <mergeCell ref="E933:E936"/>
    <mergeCell ref="F933:F936"/>
    <mergeCell ref="G933:G936"/>
    <mergeCell ref="H933:H936"/>
    <mergeCell ref="I933:I936"/>
    <mergeCell ref="C927:C929"/>
    <mergeCell ref="D927:D929"/>
    <mergeCell ref="E927:E929"/>
    <mergeCell ref="F927:F929"/>
    <mergeCell ref="N921:N923"/>
    <mergeCell ref="B941:B943"/>
    <mergeCell ref="C941:C943"/>
    <mergeCell ref="AH941:AH943"/>
    <mergeCell ref="AG937:AG940"/>
    <mergeCell ref="AH937:AH940"/>
    <mergeCell ref="AI937:AI940"/>
    <mergeCell ref="AI941:AI943"/>
    <mergeCell ref="R957:R959"/>
    <mergeCell ref="F937:F940"/>
    <mergeCell ref="G937:G940"/>
    <mergeCell ref="H937:H940"/>
    <mergeCell ref="G941:G943"/>
    <mergeCell ref="H941:H943"/>
    <mergeCell ref="N954:N956"/>
    <mergeCell ref="O954:O956"/>
    <mergeCell ref="P954:P956"/>
    <mergeCell ref="AI944:AI946"/>
    <mergeCell ref="I957:I959"/>
    <mergeCell ref="AF957:AF959"/>
    <mergeCell ref="AF944:AF946"/>
    <mergeCell ref="AG944:AG946"/>
    <mergeCell ref="AH944:AH946"/>
    <mergeCell ref="AH947:AH949"/>
    <mergeCell ref="AI947:AI949"/>
    <mergeCell ref="B954:B956"/>
    <mergeCell ref="C954:C956"/>
    <mergeCell ref="D954:D956"/>
    <mergeCell ref="E954:E956"/>
    <mergeCell ref="F954:F956"/>
    <mergeCell ref="G954:G956"/>
    <mergeCell ref="H954:H956"/>
    <mergeCell ref="B947:B949"/>
    <mergeCell ref="C947:C949"/>
    <mergeCell ref="D947:D949"/>
    <mergeCell ref="X944:X946"/>
    <mergeCell ref="Y944:Y946"/>
    <mergeCell ref="D941:D943"/>
    <mergeCell ref="E941:E943"/>
    <mergeCell ref="H930:H932"/>
    <mergeCell ref="T921:T923"/>
    <mergeCell ref="S921:S923"/>
    <mergeCell ref="B957:B959"/>
    <mergeCell ref="C957:C959"/>
    <mergeCell ref="D957:D959"/>
    <mergeCell ref="E957:E959"/>
    <mergeCell ref="F957:F959"/>
    <mergeCell ref="G957:G959"/>
    <mergeCell ref="H957:H959"/>
    <mergeCell ref="E947:E949"/>
    <mergeCell ref="F947:F949"/>
    <mergeCell ref="B950:B953"/>
    <mergeCell ref="B924:B926"/>
    <mergeCell ref="B927:B929"/>
    <mergeCell ref="AH772:AH774"/>
    <mergeCell ref="AB768:AB771"/>
    <mergeCell ref="AC768:AC771"/>
    <mergeCell ref="S807:S810"/>
    <mergeCell ref="AE765:AE767"/>
    <mergeCell ref="AF765:AF767"/>
    <mergeCell ref="AG765:AG767"/>
    <mergeCell ref="AG864:AG866"/>
    <mergeCell ref="AH864:AH866"/>
    <mergeCell ref="AF811:AF813"/>
    <mergeCell ref="AG811:AG813"/>
    <mergeCell ref="T772:T774"/>
    <mergeCell ref="AB941:AB943"/>
    <mergeCell ref="AE944:AE946"/>
    <mergeCell ref="W944:W946"/>
    <mergeCell ref="N941:N943"/>
    <mergeCell ref="O941:O943"/>
    <mergeCell ref="P941:P943"/>
    <mergeCell ref="N755:N758"/>
    <mergeCell ref="O755:O758"/>
    <mergeCell ref="Q765:Q767"/>
    <mergeCell ref="R765:R767"/>
    <mergeCell ref="S765:S767"/>
    <mergeCell ref="S772:S774"/>
    <mergeCell ref="S778:S780"/>
    <mergeCell ref="T765:T767"/>
    <mergeCell ref="P775:P777"/>
    <mergeCell ref="F912:F914"/>
    <mergeCell ref="G912:G914"/>
    <mergeCell ref="H749:H751"/>
    <mergeCell ref="I749:I751"/>
    <mergeCell ref="X817:X819"/>
    <mergeCell ref="Y817:Y819"/>
    <mergeCell ref="Z817:Z819"/>
    <mergeCell ref="AA817:AA819"/>
    <mergeCell ref="AE860:AE863"/>
    <mergeCell ref="W762:W764"/>
    <mergeCell ref="P876:P878"/>
    <mergeCell ref="V944:V946"/>
    <mergeCell ref="AF749:AF751"/>
    <mergeCell ref="F921:F923"/>
    <mergeCell ref="X775:X777"/>
    <mergeCell ref="Y775:Y777"/>
    <mergeCell ref="Z775:Z777"/>
    <mergeCell ref="AA775:AA777"/>
    <mergeCell ref="AB775:AB777"/>
    <mergeCell ref="AC775:AC777"/>
    <mergeCell ref="AD775:AD777"/>
    <mergeCell ref="AE775:AE777"/>
    <mergeCell ref="AF775:AF777"/>
    <mergeCell ref="AG775:AG777"/>
    <mergeCell ref="AH775:AH777"/>
    <mergeCell ref="G768:G771"/>
    <mergeCell ref="G775:G777"/>
    <mergeCell ref="S930:S932"/>
    <mergeCell ref="T927:T929"/>
    <mergeCell ref="U927:U929"/>
    <mergeCell ref="V927:V929"/>
    <mergeCell ref="T930:T932"/>
    <mergeCell ref="U930:U932"/>
    <mergeCell ref="V930:V932"/>
    <mergeCell ref="N944:N946"/>
    <mergeCell ref="F889:F891"/>
    <mergeCell ref="G889:G891"/>
    <mergeCell ref="AG788:AG790"/>
    <mergeCell ref="AD800:AD803"/>
    <mergeCell ref="AE800:AE803"/>
    <mergeCell ref="AD785:AD787"/>
    <mergeCell ref="AE785:AE787"/>
    <mergeCell ref="AD814:AD816"/>
    <mergeCell ref="AE814:AE816"/>
    <mergeCell ref="AF814:AF816"/>
    <mergeCell ref="AF781:AF784"/>
    <mergeCell ref="Z485:Z487"/>
    <mergeCell ref="AD468:AD470"/>
    <mergeCell ref="AE468:AE470"/>
    <mergeCell ref="AF468:AF470"/>
    <mergeCell ref="AF464:AF467"/>
    <mergeCell ref="X464:X467"/>
    <mergeCell ref="AA457:AA459"/>
    <mergeCell ref="W454:W456"/>
    <mergeCell ref="AG445:AG447"/>
    <mergeCell ref="AF772:AF774"/>
    <mergeCell ref="AG772:AG774"/>
    <mergeCell ref="X755:X758"/>
    <mergeCell ref="AG613:AG615"/>
    <mergeCell ref="AA709:AA711"/>
    <mergeCell ref="AB709:AB711"/>
    <mergeCell ref="W705:W708"/>
    <mergeCell ref="AC699:AC701"/>
    <mergeCell ref="AD699:AD701"/>
    <mergeCell ref="AE702:AE704"/>
    <mergeCell ref="AC864:AC866"/>
    <mergeCell ref="AC578:AC580"/>
    <mergeCell ref="AD571:AD574"/>
    <mergeCell ref="AE585:AE587"/>
    <mergeCell ref="AE604:AE606"/>
    <mergeCell ref="AG503:AG506"/>
    <mergeCell ref="AB503:AB506"/>
    <mergeCell ref="Z491:Z493"/>
    <mergeCell ref="AC520:AC522"/>
    <mergeCell ref="AD497:AD499"/>
    <mergeCell ref="Y497:Y499"/>
    <mergeCell ref="AF500:AF502"/>
    <mergeCell ref="AD460:AD463"/>
    <mergeCell ref="Y460:Y463"/>
    <mergeCell ref="Y772:Y774"/>
    <mergeCell ref="Z772:Z774"/>
    <mergeCell ref="X807:X810"/>
    <mergeCell ref="Y807:Y810"/>
    <mergeCell ref="Z807:Z810"/>
    <mergeCell ref="AA807:AA810"/>
    <mergeCell ref="AG830:AG832"/>
    <mergeCell ref="Z696:Z698"/>
    <mergeCell ref="Z535:Z536"/>
    <mergeCell ref="AA535:AA536"/>
    <mergeCell ref="AB491:AB493"/>
    <mergeCell ref="AC491:AC493"/>
    <mergeCell ref="AD491:AD493"/>
    <mergeCell ref="Z497:Z499"/>
    <mergeCell ref="AA497:AA499"/>
    <mergeCell ref="AB497:AB499"/>
    <mergeCell ref="AC497:AC499"/>
    <mergeCell ref="AA544:AA546"/>
    <mergeCell ref="W544:W546"/>
    <mergeCell ref="X544:X546"/>
    <mergeCell ref="W529:W531"/>
    <mergeCell ref="Y745:Y748"/>
    <mergeCell ref="AJ196:AJ198"/>
    <mergeCell ref="AD435:AD437"/>
    <mergeCell ref="AF424:AF426"/>
    <mergeCell ref="AF435:AF437"/>
    <mergeCell ref="AD485:AD487"/>
    <mergeCell ref="AG474:AG476"/>
    <mergeCell ref="AA474:AA476"/>
    <mergeCell ref="AA429:AA431"/>
    <mergeCell ref="U252:U254"/>
    <mergeCell ref="Z252:Z254"/>
    <mergeCell ref="AB265:AB267"/>
    <mergeCell ref="AC265:AC267"/>
    <mergeCell ref="AD265:AD267"/>
    <mergeCell ref="AG460:AG463"/>
    <mergeCell ref="AB468:AB470"/>
    <mergeCell ref="AA193:AA195"/>
    <mergeCell ref="AB193:AB195"/>
    <mergeCell ref="Y417:Y420"/>
    <mergeCell ref="Z417:Z420"/>
    <mergeCell ref="AA417:AA420"/>
    <mergeCell ref="V306:V308"/>
    <mergeCell ref="Y357:Y359"/>
    <mergeCell ref="AB377:AB379"/>
    <mergeCell ref="AC377:AC379"/>
    <mergeCell ref="U377:U379"/>
    <mergeCell ref="V377:V379"/>
    <mergeCell ref="Y485:Y487"/>
    <mergeCell ref="V427:V428"/>
    <mergeCell ref="Y427:Y428"/>
    <mergeCell ref="Z427:Z428"/>
    <mergeCell ref="AA427:AA428"/>
    <mergeCell ref="U438:U440"/>
    <mergeCell ref="U454:U456"/>
    <mergeCell ref="AB421:AB423"/>
    <mergeCell ref="AA414:AA416"/>
    <mergeCell ref="AE414:AE416"/>
    <mergeCell ref="X392:X394"/>
    <mergeCell ref="Y409:Y411"/>
    <mergeCell ref="Y412:Y413"/>
    <mergeCell ref="AA468:AA470"/>
    <mergeCell ref="AC414:AC416"/>
    <mergeCell ref="Z414:Z416"/>
    <mergeCell ref="W414:W416"/>
    <mergeCell ref="AE474:AE476"/>
    <mergeCell ref="X309:X311"/>
    <mergeCell ref="Y309:Y311"/>
    <mergeCell ref="Z309:Z311"/>
    <mergeCell ref="W312:W314"/>
    <mergeCell ref="X312:X314"/>
    <mergeCell ref="U451:U453"/>
    <mergeCell ref="X451:X453"/>
    <mergeCell ref="Y451:Y453"/>
    <mergeCell ref="AA315:AA318"/>
    <mergeCell ref="U427:U428"/>
    <mergeCell ref="AF406:AF408"/>
    <mergeCell ref="U417:U420"/>
    <mergeCell ref="V417:V420"/>
    <mergeCell ref="Z371:Z373"/>
    <mergeCell ref="U315:U318"/>
    <mergeCell ref="AG340:AG343"/>
    <mergeCell ref="AA293:AA296"/>
    <mergeCell ref="Z255:Z257"/>
    <mergeCell ref="W227:W229"/>
    <mergeCell ref="X227:X229"/>
    <mergeCell ref="AI306:AI308"/>
    <mergeCell ref="AF300:AF302"/>
    <mergeCell ref="AF303:AF305"/>
    <mergeCell ref="AJ199:AJ201"/>
    <mergeCell ref="AH205:AH207"/>
    <mergeCell ref="AI205:AI207"/>
    <mergeCell ref="AD205:AD207"/>
    <mergeCell ref="AB199:AB201"/>
    <mergeCell ref="AB202:AB204"/>
    <mergeCell ref="AH189:AH192"/>
    <mergeCell ref="AG249:AG251"/>
    <mergeCell ref="AH340:AH343"/>
    <mergeCell ref="AF186:AF188"/>
    <mergeCell ref="AE193:AE195"/>
    <mergeCell ref="AD297:AD299"/>
    <mergeCell ref="AG319:AG321"/>
    <mergeCell ref="AC300:AC302"/>
    <mergeCell ref="AJ193:AJ195"/>
    <mergeCell ref="AH230:AH233"/>
    <mergeCell ref="AB230:AB233"/>
    <mergeCell ref="AI180:AI182"/>
    <mergeCell ref="AF334:AF336"/>
    <mergeCell ref="AG334:AG336"/>
    <mergeCell ref="AG337:AG339"/>
    <mergeCell ref="AE351:AE353"/>
    <mergeCell ref="AF351:AF353"/>
    <mergeCell ref="AG351:AG353"/>
    <mergeCell ref="AI340:AI343"/>
    <mergeCell ref="AH154:AH157"/>
    <mergeCell ref="AI252:AI254"/>
    <mergeCell ref="AG300:AG302"/>
    <mergeCell ref="AC284:AC286"/>
    <mergeCell ref="AD284:AD286"/>
    <mergeCell ref="AE284:AE286"/>
    <mergeCell ref="AF284:AF286"/>
    <mergeCell ref="AG284:AG286"/>
    <mergeCell ref="AI183:AI185"/>
    <mergeCell ref="AH183:AH185"/>
    <mergeCell ref="AF183:AF185"/>
    <mergeCell ref="AB176:AB179"/>
    <mergeCell ref="AG193:AG195"/>
    <mergeCell ref="AH193:AH195"/>
    <mergeCell ref="AE202:AE204"/>
    <mergeCell ref="AF202:AF204"/>
    <mergeCell ref="AI293:AI296"/>
    <mergeCell ref="AD199:AD201"/>
    <mergeCell ref="AH258:AH261"/>
    <mergeCell ref="AH171:AH172"/>
    <mergeCell ref="AC348:AC350"/>
    <mergeCell ref="AD348:AD350"/>
    <mergeCell ref="AE348:AE350"/>
    <mergeCell ref="AF348:AF350"/>
    <mergeCell ref="AE265:AE267"/>
    <mergeCell ref="AF265:AF267"/>
    <mergeCell ref="AC322:AC324"/>
    <mergeCell ref="AD322:AD324"/>
    <mergeCell ref="AC312:AC314"/>
    <mergeCell ref="AG293:AG296"/>
    <mergeCell ref="AB183:AB185"/>
    <mergeCell ref="AE165:AE167"/>
    <mergeCell ref="AF199:AF201"/>
    <mergeCell ref="AG199:AG201"/>
    <mergeCell ref="AH293:AH296"/>
    <mergeCell ref="AH297:AH299"/>
    <mergeCell ref="AG371:AG373"/>
    <mergeCell ref="AD334:AD336"/>
    <mergeCell ref="AI278:AI280"/>
    <mergeCell ref="AJ357:AJ359"/>
    <mergeCell ref="AF325:AF327"/>
    <mergeCell ref="AD319:AD321"/>
    <mergeCell ref="AE319:AE321"/>
    <mergeCell ref="AC315:AC318"/>
    <mergeCell ref="AD325:AD327"/>
    <mergeCell ref="AF328:AF330"/>
    <mergeCell ref="AG328:AG330"/>
    <mergeCell ref="AE357:AE359"/>
    <mergeCell ref="AH300:AH302"/>
    <mergeCell ref="AF344:AF347"/>
    <mergeCell ref="AF340:AF343"/>
    <mergeCell ref="AE337:AE339"/>
    <mergeCell ref="AF337:AF339"/>
    <mergeCell ref="AI322:AI324"/>
    <mergeCell ref="AD278:AD280"/>
    <mergeCell ref="AJ309:AJ311"/>
    <mergeCell ref="AJ303:AJ305"/>
    <mergeCell ref="AJ363:AJ366"/>
    <mergeCell ref="AI221:AI223"/>
    <mergeCell ref="AI224:AI226"/>
    <mergeCell ref="AD252:AD254"/>
    <mergeCell ref="AG255:AG257"/>
    <mergeCell ref="AG348:AG350"/>
    <mergeCell ref="AJ322:AJ324"/>
    <mergeCell ref="AJ218:AJ220"/>
    <mergeCell ref="AJ319:AJ321"/>
    <mergeCell ref="AI193:AI195"/>
    <mergeCell ref="AJ340:AJ343"/>
    <mergeCell ref="AH315:AH318"/>
    <mergeCell ref="AJ265:AJ267"/>
    <mergeCell ref="AG265:AG267"/>
    <mergeCell ref="AI258:AI261"/>
    <mergeCell ref="AI265:AI267"/>
    <mergeCell ref="AJ258:AJ261"/>
    <mergeCell ref="AH255:AH257"/>
    <mergeCell ref="AI255:AI257"/>
    <mergeCell ref="AJ255:AJ257"/>
    <mergeCell ref="AJ252:AJ254"/>
    <mergeCell ref="AE230:AE233"/>
    <mergeCell ref="AI242:AI244"/>
    <mergeCell ref="AF237:AF239"/>
    <mergeCell ref="AG237:AG239"/>
    <mergeCell ref="AH237:AH239"/>
    <mergeCell ref="AI237:AI239"/>
    <mergeCell ref="AJ237:AJ239"/>
    <mergeCell ref="AI281:AI283"/>
    <mergeCell ref="AH271:AH273"/>
    <mergeCell ref="AD258:AD261"/>
    <mergeCell ref="AF309:AF311"/>
    <mergeCell ref="AF312:AF314"/>
    <mergeCell ref="AH278:AH280"/>
    <mergeCell ref="AJ202:AJ204"/>
    <mergeCell ref="AJ208:AJ211"/>
    <mergeCell ref="AE300:AE302"/>
    <mergeCell ref="AJ290:AJ292"/>
    <mergeCell ref="AJ281:AJ283"/>
    <mergeCell ref="AJ284:AJ286"/>
    <mergeCell ref="AJ230:AJ233"/>
    <mergeCell ref="AG278:AG280"/>
    <mergeCell ref="AC281:AC283"/>
    <mergeCell ref="AH141:AH143"/>
    <mergeCell ref="AD162:AD164"/>
    <mergeCell ref="AE162:AE164"/>
    <mergeCell ref="AE271:AE273"/>
    <mergeCell ref="AF271:AF273"/>
    <mergeCell ref="AG271:AG273"/>
    <mergeCell ref="AC274:AC277"/>
    <mergeCell ref="AC189:AC192"/>
    <mergeCell ref="AF141:AF143"/>
    <mergeCell ref="AG141:AG143"/>
    <mergeCell ref="AH199:AH201"/>
    <mergeCell ref="AE199:AE201"/>
    <mergeCell ref="AG165:AG167"/>
    <mergeCell ref="AG63:AG65"/>
    <mergeCell ref="AE36:AE38"/>
    <mergeCell ref="AF36:AF38"/>
    <mergeCell ref="AI165:AI167"/>
    <mergeCell ref="AG57:AG59"/>
    <mergeCell ref="AH86:AH88"/>
    <mergeCell ref="AI96:AI98"/>
    <mergeCell ref="AJ171:AJ172"/>
    <mergeCell ref="AJ168:AJ170"/>
    <mergeCell ref="AI162:AI164"/>
    <mergeCell ref="AJ300:AJ302"/>
    <mergeCell ref="AI309:AI311"/>
    <mergeCell ref="AI303:AI305"/>
    <mergeCell ref="AI300:AI302"/>
    <mergeCell ref="AI315:AI318"/>
    <mergeCell ref="AJ315:AJ318"/>
    <mergeCell ref="AJ293:AJ296"/>
    <mergeCell ref="AJ354:AJ356"/>
    <mergeCell ref="AI354:AI356"/>
    <mergeCell ref="AH334:AH336"/>
    <mergeCell ref="AJ328:AJ330"/>
    <mergeCell ref="AI334:AI336"/>
    <mergeCell ref="AG344:AG347"/>
    <mergeCell ref="AG315:AG318"/>
    <mergeCell ref="AJ274:AJ277"/>
    <mergeCell ref="AD268:AD270"/>
    <mergeCell ref="AE268:AE270"/>
    <mergeCell ref="AI290:AI292"/>
    <mergeCell ref="AJ334:AJ336"/>
    <mergeCell ref="AI331:AI333"/>
    <mergeCell ref="AJ331:AJ333"/>
    <mergeCell ref="AH281:AH283"/>
    <mergeCell ref="AI328:AI330"/>
    <mergeCell ref="AI325:AI327"/>
    <mergeCell ref="AH312:AH314"/>
    <mergeCell ref="AI271:AI273"/>
    <mergeCell ref="AG306:AG308"/>
    <mergeCell ref="AH306:AH308"/>
    <mergeCell ref="AJ180:AJ182"/>
    <mergeCell ref="AE168:AE170"/>
    <mergeCell ref="AJ165:AJ167"/>
    <mergeCell ref="AC176:AC179"/>
    <mergeCell ref="AJ176:AJ179"/>
    <mergeCell ref="AH176:AH179"/>
    <mergeCell ref="AJ189:AJ192"/>
    <mergeCell ref="AJ234:AJ236"/>
    <mergeCell ref="AJ240:AJ241"/>
    <mergeCell ref="AC183:AC185"/>
    <mergeCell ref="AE186:AE188"/>
    <mergeCell ref="AH227:AH229"/>
    <mergeCell ref="AE303:AE305"/>
    <mergeCell ref="AF50:AF51"/>
    <mergeCell ref="AB30:AB32"/>
    <mergeCell ref="AC30:AC32"/>
    <mergeCell ref="AD30:AD32"/>
    <mergeCell ref="AE86:AE88"/>
    <mergeCell ref="AF86:AF88"/>
    <mergeCell ref="AG86:AG88"/>
    <mergeCell ref="AE79:AE81"/>
    <mergeCell ref="AE24:AE27"/>
    <mergeCell ref="AF99:AF101"/>
    <mergeCell ref="AD36:AD38"/>
    <mergeCell ref="AG132:AG134"/>
    <mergeCell ref="AC24:AC27"/>
    <mergeCell ref="AD24:AD27"/>
    <mergeCell ref="AF60:AF62"/>
    <mergeCell ref="AG60:AG62"/>
    <mergeCell ref="AF63:AF65"/>
    <mergeCell ref="AA50:AA51"/>
    <mergeCell ref="AI66:AI69"/>
    <mergeCell ref="AF33:AF35"/>
    <mergeCell ref="AH33:AH35"/>
    <mergeCell ref="AD46:AD49"/>
    <mergeCell ref="AE46:AE49"/>
    <mergeCell ref="AF46:AF49"/>
    <mergeCell ref="AJ30:AJ32"/>
    <mergeCell ref="AE60:AE62"/>
    <mergeCell ref="AH79:AH81"/>
    <mergeCell ref="AB79:AB81"/>
    <mergeCell ref="AF82:AF85"/>
    <mergeCell ref="AG82:AG85"/>
    <mergeCell ref="AH82:AH85"/>
    <mergeCell ref="AA82:AA85"/>
    <mergeCell ref="AB82:AB85"/>
    <mergeCell ref="AG24:AG29"/>
    <mergeCell ref="AJ24:AJ29"/>
    <mergeCell ref="AI24:AI29"/>
    <mergeCell ref="AB60:AB62"/>
    <mergeCell ref="AC57:AC59"/>
    <mergeCell ref="AD57:AD59"/>
    <mergeCell ref="AE57:AE59"/>
    <mergeCell ref="AA28:AA29"/>
    <mergeCell ref="AI36:AI38"/>
    <mergeCell ref="AC42:AC45"/>
    <mergeCell ref="AD42:AD45"/>
    <mergeCell ref="AE42:AE45"/>
    <mergeCell ref="AF42:AF45"/>
    <mergeCell ref="AG42:AG45"/>
    <mergeCell ref="AH42:AH45"/>
    <mergeCell ref="AI42:AI45"/>
    <mergeCell ref="AB63:AB65"/>
    <mergeCell ref="AC63:AC65"/>
    <mergeCell ref="AD63:AD65"/>
    <mergeCell ref="AE63:AE65"/>
    <mergeCell ref="AI73:AI75"/>
    <mergeCell ref="Z63:Z65"/>
    <mergeCell ref="Z30:Z32"/>
    <mergeCell ref="Z39:Z41"/>
    <mergeCell ref="AC60:AC62"/>
    <mergeCell ref="AD60:AD62"/>
    <mergeCell ref="AE30:AE32"/>
    <mergeCell ref="AF30:AF32"/>
    <mergeCell ref="AG30:AG32"/>
    <mergeCell ref="AH30:AH32"/>
    <mergeCell ref="AJ42:AJ45"/>
    <mergeCell ref="AA63:AA65"/>
    <mergeCell ref="Z42:Z45"/>
    <mergeCell ref="Z33:Z35"/>
    <mergeCell ref="Z46:Z49"/>
    <mergeCell ref="AJ36:AJ38"/>
    <mergeCell ref="AE54:AE56"/>
    <mergeCell ref="Z57:Z59"/>
    <mergeCell ref="AA57:AA59"/>
    <mergeCell ref="AB57:AB59"/>
    <mergeCell ref="AI30:AI32"/>
    <mergeCell ref="AA30:AA32"/>
    <mergeCell ref="AF24:AF27"/>
    <mergeCell ref="AF28:AF29"/>
    <mergeCell ref="AD50:AD51"/>
    <mergeCell ref="AG50:AG51"/>
    <mergeCell ref="AH50:AH51"/>
    <mergeCell ref="AJ54:AJ56"/>
    <mergeCell ref="AE50:AE51"/>
    <mergeCell ref="AJ66:AJ69"/>
    <mergeCell ref="AG36:AG38"/>
    <mergeCell ref="AA33:AA35"/>
    <mergeCell ref="AH24:AH29"/>
    <mergeCell ref="AH63:AH65"/>
    <mergeCell ref="AG33:AG35"/>
    <mergeCell ref="AI60:AI62"/>
    <mergeCell ref="AJ60:AJ62"/>
    <mergeCell ref="AI70:AI72"/>
    <mergeCell ref="AC54:AC56"/>
    <mergeCell ref="AD54:AD56"/>
    <mergeCell ref="AB39:AB41"/>
    <mergeCell ref="AC39:AC41"/>
    <mergeCell ref="AA54:AA56"/>
    <mergeCell ref="AA46:AA49"/>
    <mergeCell ref="D60:D62"/>
    <mergeCell ref="B52:B53"/>
    <mergeCell ref="C52:C53"/>
    <mergeCell ref="D52:D53"/>
    <mergeCell ref="E52:E53"/>
    <mergeCell ref="F52:F53"/>
    <mergeCell ref="G52:G53"/>
    <mergeCell ref="H52:H53"/>
    <mergeCell ref="I52:I53"/>
    <mergeCell ref="N52:N53"/>
    <mergeCell ref="O52:O53"/>
    <mergeCell ref="P52:P53"/>
    <mergeCell ref="Q52:Q53"/>
    <mergeCell ref="R52:R53"/>
    <mergeCell ref="S52:S53"/>
    <mergeCell ref="T52:T53"/>
    <mergeCell ref="U52:U53"/>
    <mergeCell ref="V52:V53"/>
    <mergeCell ref="W52:W53"/>
    <mergeCell ref="X52:X53"/>
    <mergeCell ref="Y63:Y65"/>
    <mergeCell ref="O42:O45"/>
    <mergeCell ref="W60:W62"/>
    <mergeCell ref="X30:X32"/>
    <mergeCell ref="Y36:Y38"/>
    <mergeCell ref="B79:B81"/>
    <mergeCell ref="C79:C81"/>
    <mergeCell ref="D79:D81"/>
    <mergeCell ref="E79:E81"/>
    <mergeCell ref="F79:F81"/>
    <mergeCell ref="G79:G81"/>
    <mergeCell ref="H79:H81"/>
    <mergeCell ref="I79:I81"/>
    <mergeCell ref="N79:N81"/>
    <mergeCell ref="U63:U65"/>
    <mergeCell ref="J30:J31"/>
    <mergeCell ref="N57:N59"/>
    <mergeCell ref="V63:V65"/>
    <mergeCell ref="W63:W65"/>
    <mergeCell ref="D66:D69"/>
    <mergeCell ref="E66:E69"/>
    <mergeCell ref="F66:F69"/>
    <mergeCell ref="G66:G69"/>
    <mergeCell ref="H66:H69"/>
    <mergeCell ref="O70:O72"/>
    <mergeCell ref="P70:P72"/>
    <mergeCell ref="D73:D75"/>
    <mergeCell ref="E73:E75"/>
    <mergeCell ref="F73:F75"/>
    <mergeCell ref="G73:G75"/>
    <mergeCell ref="H73:H75"/>
    <mergeCell ref="I73:I75"/>
    <mergeCell ref="P66:P69"/>
    <mergeCell ref="Q66:Q69"/>
    <mergeCell ref="B76:B78"/>
    <mergeCell ref="C76:C78"/>
    <mergeCell ref="D76:D78"/>
    <mergeCell ref="B70:B72"/>
    <mergeCell ref="P30:P32"/>
    <mergeCell ref="Q30:Q32"/>
    <mergeCell ref="R30:R32"/>
    <mergeCell ref="S30:S32"/>
    <mergeCell ref="T30:T32"/>
    <mergeCell ref="U30:U32"/>
    <mergeCell ref="B82:B85"/>
    <mergeCell ref="C82:C85"/>
    <mergeCell ref="D82:D85"/>
    <mergeCell ref="E82:E85"/>
    <mergeCell ref="F82:F85"/>
    <mergeCell ref="F33:F35"/>
    <mergeCell ref="G33:G35"/>
    <mergeCell ref="H33:H35"/>
    <mergeCell ref="I33:I35"/>
    <mergeCell ref="N33:N35"/>
    <mergeCell ref="Y105:Y106"/>
    <mergeCell ref="N46:N49"/>
    <mergeCell ref="O46:O49"/>
    <mergeCell ref="D36:D38"/>
    <mergeCell ref="E36:E38"/>
    <mergeCell ref="F36:F38"/>
    <mergeCell ref="G36:G38"/>
    <mergeCell ref="H36:H38"/>
    <mergeCell ref="I36:I38"/>
    <mergeCell ref="N36:N38"/>
    <mergeCell ref="N99:N101"/>
    <mergeCell ref="O96:O98"/>
    <mergeCell ref="W99:W101"/>
    <mergeCell ref="V99:V101"/>
    <mergeCell ref="V96:V98"/>
    <mergeCell ref="X99:X101"/>
    <mergeCell ref="AG54:AG56"/>
    <mergeCell ref="AH54:AH56"/>
    <mergeCell ref="AE102:AE104"/>
    <mergeCell ref="T99:T101"/>
    <mergeCell ref="AB66:AB69"/>
    <mergeCell ref="AC66:AC69"/>
    <mergeCell ref="AD66:AD69"/>
    <mergeCell ref="AE66:AE69"/>
    <mergeCell ref="AA66:AA69"/>
    <mergeCell ref="AF66:AF69"/>
    <mergeCell ref="AG66:AG69"/>
    <mergeCell ref="AH66:AH69"/>
    <mergeCell ref="F46:F49"/>
    <mergeCell ref="G46:G49"/>
    <mergeCell ref="H46:H49"/>
    <mergeCell ref="I46:I49"/>
    <mergeCell ref="B46:B49"/>
    <mergeCell ref="AA60:AA62"/>
    <mergeCell ref="P33:P35"/>
    <mergeCell ref="S46:S49"/>
    <mergeCell ref="P42:P45"/>
    <mergeCell ref="Q42:Q45"/>
    <mergeCell ref="R42:R45"/>
    <mergeCell ref="S42:S45"/>
    <mergeCell ref="T42:T45"/>
    <mergeCell ref="W36:W38"/>
    <mergeCell ref="X60:X62"/>
    <mergeCell ref="R70:R72"/>
    <mergeCell ref="S70:S72"/>
    <mergeCell ref="T70:T72"/>
    <mergeCell ref="U70:U72"/>
    <mergeCell ref="V70:V72"/>
    <mergeCell ref="Y70:Y72"/>
    <mergeCell ref="Z70:Z72"/>
    <mergeCell ref="AA79:AA81"/>
    <mergeCell ref="D89:D91"/>
    <mergeCell ref="E89:E91"/>
    <mergeCell ref="F89:F91"/>
    <mergeCell ref="R63:R65"/>
    <mergeCell ref="Y30:Y32"/>
    <mergeCell ref="B36:B38"/>
    <mergeCell ref="H70:H72"/>
    <mergeCell ref="I70:I72"/>
    <mergeCell ref="N70:N72"/>
    <mergeCell ref="J25:J27"/>
    <mergeCell ref="Y60:Y62"/>
    <mergeCell ref="W70:W72"/>
    <mergeCell ref="Y66:Y69"/>
    <mergeCell ref="D33:D35"/>
    <mergeCell ref="Y42:Y45"/>
    <mergeCell ref="Q36:Q38"/>
    <mergeCell ref="R36:R38"/>
    <mergeCell ref="S36:S38"/>
    <mergeCell ref="T36:T38"/>
    <mergeCell ref="E33:E35"/>
    <mergeCell ref="P36:P38"/>
    <mergeCell ref="H63:H65"/>
    <mergeCell ref="B54:B56"/>
    <mergeCell ref="C54:C56"/>
    <mergeCell ref="D54:D56"/>
    <mergeCell ref="E54:E56"/>
    <mergeCell ref="F54:F56"/>
    <mergeCell ref="G54:G56"/>
    <mergeCell ref="H54:H56"/>
    <mergeCell ref="I54:I56"/>
    <mergeCell ref="B66:B69"/>
    <mergeCell ref="X63:X65"/>
    <mergeCell ref="C46:C49"/>
    <mergeCell ref="B73:B75"/>
    <mergeCell ref="C73:C75"/>
    <mergeCell ref="R46:R49"/>
    <mergeCell ref="N24:N29"/>
    <mergeCell ref="F28:F29"/>
    <mergeCell ref="F24:F27"/>
    <mergeCell ref="W73:W75"/>
    <mergeCell ref="Y73:Y75"/>
    <mergeCell ref="R39:R41"/>
    <mergeCell ref="W30:W32"/>
    <mergeCell ref="V30:V32"/>
    <mergeCell ref="Y39:Y41"/>
    <mergeCell ref="Y33:Y35"/>
    <mergeCell ref="R66:R69"/>
    <mergeCell ref="S66:S69"/>
    <mergeCell ref="T66:T69"/>
    <mergeCell ref="U66:U69"/>
    <mergeCell ref="B24:B29"/>
    <mergeCell ref="C24:C29"/>
    <mergeCell ref="D24:D29"/>
    <mergeCell ref="E24:E29"/>
    <mergeCell ref="G24:G29"/>
    <mergeCell ref="H24:H29"/>
    <mergeCell ref="I24:I29"/>
    <mergeCell ref="Q33:Q35"/>
    <mergeCell ref="R33:R35"/>
    <mergeCell ref="S33:S35"/>
    <mergeCell ref="T33:T35"/>
    <mergeCell ref="U33:U35"/>
    <mergeCell ref="V33:V35"/>
    <mergeCell ref="W33:W35"/>
    <mergeCell ref="X33:X35"/>
    <mergeCell ref="B60:B62"/>
    <mergeCell ref="C60:C62"/>
    <mergeCell ref="O50:O51"/>
    <mergeCell ref="P50:P51"/>
    <mergeCell ref="Q50:Q51"/>
    <mergeCell ref="W20:W21"/>
    <mergeCell ref="U22:U23"/>
    <mergeCell ref="U36:U38"/>
    <mergeCell ref="W54:W56"/>
    <mergeCell ref="X54:X56"/>
    <mergeCell ref="O24:O29"/>
    <mergeCell ref="I66:I69"/>
    <mergeCell ref="C66:C69"/>
    <mergeCell ref="I63:I65"/>
    <mergeCell ref="Y46:Y49"/>
    <mergeCell ref="N63:N65"/>
    <mergeCell ref="O63:O65"/>
    <mergeCell ref="P63:P65"/>
    <mergeCell ref="Q63:Q65"/>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E39:E41"/>
    <mergeCell ref="F39:F41"/>
    <mergeCell ref="G39:G41"/>
    <mergeCell ref="H39:H41"/>
    <mergeCell ref="I39:I41"/>
    <mergeCell ref="N39:N41"/>
    <mergeCell ref="O39:O41"/>
    <mergeCell ref="O36:O38"/>
    <mergeCell ref="S39:S41"/>
    <mergeCell ref="O57:O59"/>
    <mergeCell ref="B33:B35"/>
    <mergeCell ref="C33:C35"/>
    <mergeCell ref="B30:B32"/>
    <mergeCell ref="B63:B65"/>
    <mergeCell ref="C63:C65"/>
    <mergeCell ref="D63:D65"/>
    <mergeCell ref="D46:D49"/>
    <mergeCell ref="E46:E49"/>
    <mergeCell ref="V66:V69"/>
    <mergeCell ref="W66:W69"/>
    <mergeCell ref="O33:O35"/>
    <mergeCell ref="N30:N32"/>
    <mergeCell ref="O30:O32"/>
    <mergeCell ref="V57:V59"/>
    <mergeCell ref="W57:W59"/>
    <mergeCell ref="X66:X69"/>
    <mergeCell ref="N66:N69"/>
    <mergeCell ref="O66:O69"/>
    <mergeCell ref="U46:U49"/>
    <mergeCell ref="V46:V49"/>
    <mergeCell ref="W46:W49"/>
    <mergeCell ref="X46:X49"/>
    <mergeCell ref="K25:K27"/>
    <mergeCell ref="T39:T41"/>
    <mergeCell ref="P57:P59"/>
    <mergeCell ref="Q57:Q59"/>
    <mergeCell ref="R57:R59"/>
    <mergeCell ref="S57:S59"/>
    <mergeCell ref="T57:T59"/>
    <mergeCell ref="U57:U59"/>
    <mergeCell ref="V24:V27"/>
    <mergeCell ref="U28:U29"/>
    <mergeCell ref="Q24:Q29"/>
    <mergeCell ref="R24:R29"/>
    <mergeCell ref="S24:S29"/>
    <mergeCell ref="T24:T29"/>
    <mergeCell ref="S18:S23"/>
    <mergeCell ref="V28:V29"/>
    <mergeCell ref="Z28:Z29"/>
    <mergeCell ref="R50:R51"/>
    <mergeCell ref="S50:S51"/>
    <mergeCell ref="T50:T51"/>
    <mergeCell ref="U50:U51"/>
    <mergeCell ref="V50:V51"/>
    <mergeCell ref="W50:W51"/>
    <mergeCell ref="X50:X51"/>
    <mergeCell ref="Y50:Y51"/>
    <mergeCell ref="Z50:Z51"/>
    <mergeCell ref="U39:U41"/>
    <mergeCell ref="X57:X59"/>
    <mergeCell ref="P46:P49"/>
    <mergeCell ref="Q46:Q49"/>
    <mergeCell ref="T46:T49"/>
    <mergeCell ref="Y57:Y59"/>
    <mergeCell ref="U20:U21"/>
    <mergeCell ref="Y20:Y21"/>
    <mergeCell ref="Z54:Z56"/>
    <mergeCell ref="Z36:Z38"/>
    <mergeCell ref="P39:P41"/>
    <mergeCell ref="Q39:Q41"/>
    <mergeCell ref="W24:W27"/>
    <mergeCell ref="X24:X27"/>
    <mergeCell ref="N18:N23"/>
    <mergeCell ref="O18:O23"/>
    <mergeCell ref="B9:B14"/>
    <mergeCell ref="C9:C14"/>
    <mergeCell ref="D9:D14"/>
    <mergeCell ref="E9:E14"/>
    <mergeCell ref="G9:G14"/>
    <mergeCell ref="H9:H14"/>
    <mergeCell ref="I9:I14"/>
    <mergeCell ref="N9:N14"/>
    <mergeCell ref="O9:O14"/>
    <mergeCell ref="P9:P14"/>
    <mergeCell ref="Q9:Q14"/>
    <mergeCell ref="AB28:AB29"/>
    <mergeCell ref="AC28:AC29"/>
    <mergeCell ref="AD28:AD29"/>
    <mergeCell ref="AB24:AB27"/>
    <mergeCell ref="AE28:AE29"/>
    <mergeCell ref="Y24:Y27"/>
    <mergeCell ref="Y28:Y29"/>
    <mergeCell ref="V18:V19"/>
    <mergeCell ref="Y22:Y23"/>
    <mergeCell ref="AA24:AA27"/>
    <mergeCell ref="P24:P29"/>
    <mergeCell ref="V9:V14"/>
    <mergeCell ref="AB9:AB14"/>
    <mergeCell ref="AC9:AC14"/>
    <mergeCell ref="AD9:AD14"/>
    <mergeCell ref="AC20:AC21"/>
    <mergeCell ref="Z22:Z23"/>
    <mergeCell ref="H18:H23"/>
    <mergeCell ref="F20:F21"/>
    <mergeCell ref="I18:I23"/>
    <mergeCell ref="X20:X21"/>
    <mergeCell ref="Z24:Z27"/>
    <mergeCell ref="W28:W29"/>
    <mergeCell ref="X28:X29"/>
    <mergeCell ref="AI168:AI170"/>
    <mergeCell ref="AF165:AF167"/>
    <mergeCell ref="AB116:AB118"/>
    <mergeCell ref="AE108:AE111"/>
    <mergeCell ref="AG105:AG106"/>
    <mergeCell ref="AA108:AA111"/>
    <mergeCell ref="AJ105:AJ106"/>
    <mergeCell ref="AB54:AB56"/>
    <mergeCell ref="AF54:AF56"/>
    <mergeCell ref="AG168:AG170"/>
    <mergeCell ref="AH168:AH170"/>
    <mergeCell ref="AJ119:AJ122"/>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V20:V21"/>
    <mergeCell ref="Y18:Y19"/>
    <mergeCell ref="AA20:AA21"/>
    <mergeCell ref="AA18:AA19"/>
    <mergeCell ref="AI15:AI17"/>
    <mergeCell ref="AI18:AI23"/>
    <mergeCell ref="AG15:AG17"/>
    <mergeCell ref="AH15:AH17"/>
    <mergeCell ref="T15:T17"/>
    <mergeCell ref="W18:W19"/>
    <mergeCell ref="X18:X19"/>
    <mergeCell ref="W22:W23"/>
    <mergeCell ref="X22:X23"/>
    <mergeCell ref="AH18:AH23"/>
    <mergeCell ref="AG18:AG23"/>
    <mergeCell ref="AF22:AF23"/>
    <mergeCell ref="AD22:AD23"/>
    <mergeCell ref="AE22:AE23"/>
    <mergeCell ref="AA22:AA23"/>
    <mergeCell ref="V22:V23"/>
    <mergeCell ref="Q18:Q23"/>
    <mergeCell ref="Z20:Z21"/>
    <mergeCell ref="R18:R23"/>
    <mergeCell ref="T18:T23"/>
    <mergeCell ref="Q15:Q17"/>
    <mergeCell ref="R15:R17"/>
    <mergeCell ref="AJ18:AJ23"/>
    <mergeCell ref="AJ15:AJ17"/>
    <mergeCell ref="G18:G23"/>
    <mergeCell ref="AC18:AC19"/>
    <mergeCell ref="AD18:AD19"/>
    <mergeCell ref="AI57:AI59"/>
    <mergeCell ref="AJ57:AJ59"/>
    <mergeCell ref="AI54:AI56"/>
    <mergeCell ref="AJ63:AJ65"/>
    <mergeCell ref="AC89:AC91"/>
    <mergeCell ref="AI105:AI106"/>
    <mergeCell ref="AG148:AG150"/>
    <mergeCell ref="AG162:AG164"/>
    <mergeCell ref="AB129:AB131"/>
    <mergeCell ref="AA123:AA125"/>
    <mergeCell ref="AB123:AB125"/>
    <mergeCell ref="AB33:AB35"/>
    <mergeCell ref="AE138:AE140"/>
    <mergeCell ref="AJ141:AJ143"/>
    <mergeCell ref="AI141:AI143"/>
    <mergeCell ref="AE112:AE115"/>
    <mergeCell ref="AF112:AF115"/>
    <mergeCell ref="V129:V131"/>
    <mergeCell ref="Z135:Z137"/>
    <mergeCell ref="AA135:AA137"/>
    <mergeCell ref="V154:V157"/>
    <mergeCell ref="W154:W157"/>
    <mergeCell ref="X154:X157"/>
    <mergeCell ref="Y154:Y157"/>
    <mergeCell ref="W135:W137"/>
    <mergeCell ref="AC138:AC140"/>
    <mergeCell ref="AD138:AD140"/>
    <mergeCell ref="X129:X131"/>
    <mergeCell ref="AF79:AF81"/>
    <mergeCell ref="V151:V153"/>
    <mergeCell ref="AB132:AB134"/>
    <mergeCell ref="Z116:Z118"/>
    <mergeCell ref="AG39:AG41"/>
    <mergeCell ref="AH39:AH41"/>
    <mergeCell ref="AI39:AI41"/>
    <mergeCell ref="AJ39:AJ41"/>
    <mergeCell ref="AD116:AD118"/>
    <mergeCell ref="AE76:AE78"/>
    <mergeCell ref="AF76:AF78"/>
    <mergeCell ref="AG76:AG78"/>
    <mergeCell ref="AC73:AC75"/>
    <mergeCell ref="AD73:AD75"/>
    <mergeCell ref="AE73:AE75"/>
    <mergeCell ref="AF73:AF75"/>
    <mergeCell ref="Y54:Y56"/>
    <mergeCell ref="X36:X38"/>
    <mergeCell ref="AH132:AH134"/>
    <mergeCell ref="Z66:Z69"/>
    <mergeCell ref="Z60:Z62"/>
    <mergeCell ref="AJ73:AJ75"/>
    <mergeCell ref="AJ70:AJ72"/>
    <mergeCell ref="AH60:AH62"/>
    <mergeCell ref="AJ50:AJ51"/>
    <mergeCell ref="AI50:AI51"/>
    <mergeCell ref="AI63:AI65"/>
    <mergeCell ref="AF57:AF59"/>
    <mergeCell ref="AH57:AH59"/>
    <mergeCell ref="AI135:AI137"/>
    <mergeCell ref="AJ135:AJ137"/>
    <mergeCell ref="AJ89:AJ91"/>
    <mergeCell ref="AA86:AA88"/>
    <mergeCell ref="AB86:AB88"/>
    <mergeCell ref="AC86:AC88"/>
    <mergeCell ref="AJ96:AJ9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AI46:AI49"/>
    <mergeCell ref="AJ46:AJ49"/>
    <mergeCell ref="AI33:AI35"/>
    <mergeCell ref="AJ33:AJ35"/>
    <mergeCell ref="AH36:AH38"/>
    <mergeCell ref="AF39:AF41"/>
    <mergeCell ref="AF18:AF19"/>
    <mergeCell ref="Z18:Z19"/>
    <mergeCell ref="AC46:AC49"/>
    <mergeCell ref="AA39:AA41"/>
    <mergeCell ref="AJ5:AJ6"/>
    <mergeCell ref="P5:P6"/>
    <mergeCell ref="Q5:Q6"/>
    <mergeCell ref="R5:R6"/>
    <mergeCell ref="AC5:AC6"/>
    <mergeCell ref="R9:R14"/>
    <mergeCell ref="S9:S14"/>
    <mergeCell ref="T9:T14"/>
    <mergeCell ref="U9:U14"/>
    <mergeCell ref="AE9:AE14"/>
    <mergeCell ref="AF9:AF14"/>
    <mergeCell ref="AJ9:AJ14"/>
    <mergeCell ref="AA9:AA14"/>
    <mergeCell ref="F13:F14"/>
    <mergeCell ref="AE18:AE19"/>
    <mergeCell ref="AD20:AD21"/>
    <mergeCell ref="AE20:AE21"/>
    <mergeCell ref="P18:P23"/>
    <mergeCell ref="AB18:AB19"/>
    <mergeCell ref="AB20:AB21"/>
    <mergeCell ref="L25:L27"/>
    <mergeCell ref="M25:M27"/>
    <mergeCell ref="U24:U27"/>
    <mergeCell ref="AI116:AI118"/>
    <mergeCell ref="AJ116:AJ118"/>
    <mergeCell ref="AI108:AI111"/>
    <mergeCell ref="AJ92:AJ95"/>
    <mergeCell ref="AJ99:AJ101"/>
    <mergeCell ref="AI158:AI161"/>
    <mergeCell ref="AE144:AE145"/>
    <mergeCell ref="AF144:AF145"/>
    <mergeCell ref="AB46:AB49"/>
    <mergeCell ref="AC105:AC106"/>
    <mergeCell ref="AF135:AF137"/>
    <mergeCell ref="AD135:AD137"/>
    <mergeCell ref="AG135:AG137"/>
    <mergeCell ref="AG151:AG153"/>
    <mergeCell ref="AG144:AG145"/>
    <mergeCell ref="AF148:AF150"/>
    <mergeCell ref="AI148:AI150"/>
    <mergeCell ref="AJ148:AJ150"/>
    <mergeCell ref="AC33:AC35"/>
    <mergeCell ref="AD33:AD35"/>
    <mergeCell ref="AE33:AE35"/>
    <mergeCell ref="AA42:AA45"/>
    <mergeCell ref="AB42:AB45"/>
    <mergeCell ref="AA36:AA38"/>
    <mergeCell ref="AB36:AB38"/>
    <mergeCell ref="AC36:AC38"/>
    <mergeCell ref="AD39:AD41"/>
    <mergeCell ref="AE39:AE41"/>
    <mergeCell ref="AG99:AG101"/>
    <mergeCell ref="AH99:AH101"/>
    <mergeCell ref="AD96:AD98"/>
    <mergeCell ref="AG46:AG49"/>
    <mergeCell ref="AH46:AH49"/>
    <mergeCell ref="AF70:AF72"/>
    <mergeCell ref="AG70:AG72"/>
    <mergeCell ref="AD158:AD161"/>
    <mergeCell ref="AA70:AA72"/>
    <mergeCell ref="AB70:AB72"/>
    <mergeCell ref="AH70:AH72"/>
    <mergeCell ref="AC92:AC95"/>
    <mergeCell ref="AD92:AD95"/>
    <mergeCell ref="AE92:AE95"/>
    <mergeCell ref="AF92:AF95"/>
    <mergeCell ref="AC79:AC81"/>
    <mergeCell ref="AD86:AD88"/>
    <mergeCell ref="AC108:AC111"/>
    <mergeCell ref="AD108:AD111"/>
    <mergeCell ref="AJ79:AJ81"/>
    <mergeCell ref="AC70:AC72"/>
    <mergeCell ref="AD79:AD81"/>
    <mergeCell ref="AG116:AG118"/>
    <mergeCell ref="AH116:AH118"/>
    <mergeCell ref="AE116:AE118"/>
    <mergeCell ref="AJ132:AJ134"/>
    <mergeCell ref="AE99:AE101"/>
    <mergeCell ref="AC102:AC104"/>
    <mergeCell ref="AD102:AD104"/>
    <mergeCell ref="AJ102:AJ104"/>
    <mergeCell ref="AG108:AG111"/>
    <mergeCell ref="AJ108:AJ111"/>
    <mergeCell ref="AJ112:AJ115"/>
    <mergeCell ref="AI112:AI115"/>
    <mergeCell ref="AB50:AB51"/>
    <mergeCell ref="AC50:AC51"/>
    <mergeCell ref="AE954:AE956"/>
    <mergeCell ref="AH954:AH956"/>
    <mergeCell ref="AB950:AB953"/>
    <mergeCell ref="AC950:AC953"/>
    <mergeCell ref="AD950:AD953"/>
    <mergeCell ref="AE950:AE953"/>
    <mergeCell ref="AI950:AI953"/>
    <mergeCell ref="AF950:AF953"/>
    <mergeCell ref="AG950:AG953"/>
    <mergeCell ref="Z944:Z946"/>
    <mergeCell ref="AA944:AA946"/>
    <mergeCell ref="AB944:AB946"/>
    <mergeCell ref="I947:I949"/>
    <mergeCell ref="AC944:AC946"/>
    <mergeCell ref="AD944:AD946"/>
    <mergeCell ref="N144:N145"/>
    <mergeCell ref="AE287:AE289"/>
    <mergeCell ref="AB227:AB229"/>
    <mergeCell ref="V340:V343"/>
    <mergeCell ref="Y312:Y314"/>
    <mergeCell ref="AA312:AA314"/>
    <mergeCell ref="AC297:AC299"/>
    <mergeCell ref="AC303:AC305"/>
    <mergeCell ref="V337:V339"/>
    <mergeCell ref="X322:X324"/>
    <mergeCell ref="Y322:Y324"/>
    <mergeCell ref="X351:X353"/>
    <mergeCell ref="Y351:Y353"/>
    <mergeCell ref="AB348:AB350"/>
    <mergeCell ref="AA303:AA305"/>
    <mergeCell ref="AA344:AA347"/>
    <mergeCell ref="V278:V280"/>
    <mergeCell ref="X328:X330"/>
    <mergeCell ref="X297:X299"/>
    <mergeCell ref="AD165:AD167"/>
    <mergeCell ref="AC165:AC167"/>
    <mergeCell ref="T344:T347"/>
    <mergeCell ref="U344:U347"/>
    <mergeCell ref="AH377:AH379"/>
    <mergeCell ref="V348:V350"/>
    <mergeCell ref="AH348:AH350"/>
    <mergeCell ref="AA357:AA359"/>
    <mergeCell ref="S168:S170"/>
    <mergeCell ref="R168:R170"/>
    <mergeCell ref="AE491:AE493"/>
    <mergeCell ref="AH224:AH226"/>
    <mergeCell ref="AH165:AH167"/>
    <mergeCell ref="Y186:Y188"/>
    <mergeCell ref="Z186:Z188"/>
    <mergeCell ref="AA300:AA302"/>
    <mergeCell ref="Z312:Z314"/>
    <mergeCell ref="W309:W311"/>
    <mergeCell ref="W284:W286"/>
    <mergeCell ref="AA196:AA198"/>
    <mergeCell ref="AC196:AC198"/>
    <mergeCell ref="AB196:AB198"/>
    <mergeCell ref="AC227:AC229"/>
    <mergeCell ref="Y258:Y261"/>
    <mergeCell ref="U421:U423"/>
    <mergeCell ref="X334:X336"/>
    <mergeCell ref="U306:U308"/>
    <mergeCell ref="U351:U353"/>
    <mergeCell ref="W218:W220"/>
    <mergeCell ref="S144:S145"/>
    <mergeCell ref="AD331:AD333"/>
    <mergeCell ref="AE331:AE333"/>
    <mergeCell ref="AF331:AF333"/>
    <mergeCell ref="AD328:AD330"/>
    <mergeCell ref="AD300:AD302"/>
    <mergeCell ref="AD287:AD289"/>
    <mergeCell ref="X315:X318"/>
    <mergeCell ref="Y344:Y347"/>
    <mergeCell ref="Z357:Z359"/>
    <mergeCell ref="V351:V353"/>
    <mergeCell ref="AB344:AB347"/>
    <mergeCell ref="X274:X277"/>
    <mergeCell ref="AD360:AD362"/>
    <mergeCell ref="Z265:Z267"/>
    <mergeCell ref="AC154:AC157"/>
    <mergeCell ref="AF151:AF153"/>
    <mergeCell ref="AA290:AA292"/>
    <mergeCell ref="AA237:AA239"/>
    <mergeCell ref="AB237:AB239"/>
    <mergeCell ref="AC237:AC239"/>
    <mergeCell ref="AD237:AD239"/>
    <mergeCell ref="AE237:AE239"/>
    <mergeCell ref="AF234:AF236"/>
    <mergeCell ref="Y532:Y534"/>
    <mergeCell ref="Y441:Y444"/>
    <mergeCell ref="AB432:AB434"/>
    <mergeCell ref="Z503:Z506"/>
    <mergeCell ref="AA421:AA423"/>
    <mergeCell ref="AC421:AC423"/>
    <mergeCell ref="AC464:AC467"/>
    <mergeCell ref="X471:X473"/>
    <mergeCell ref="V683:V686"/>
    <mergeCell ref="AB435:AB437"/>
    <mergeCell ref="AC435:AC437"/>
    <mergeCell ref="V189:V192"/>
    <mergeCell ref="V168:V170"/>
    <mergeCell ref="Y183:Y185"/>
    <mergeCell ref="Z189:Z192"/>
    <mergeCell ref="AC331:AC333"/>
    <mergeCell ref="AC328:AC330"/>
    <mergeCell ref="AC287:AC289"/>
    <mergeCell ref="AC360:AC362"/>
    <mergeCell ref="AA176:AA179"/>
    <mergeCell ref="AA255:AA257"/>
    <mergeCell ref="AA168:AA170"/>
    <mergeCell ref="AA221:AA223"/>
    <mergeCell ref="AA183:AA185"/>
    <mergeCell ref="AA309:AA311"/>
    <mergeCell ref="Z218:Z220"/>
    <mergeCell ref="AA186:AA188"/>
    <mergeCell ref="AB186:AB188"/>
    <mergeCell ref="AC186:AC188"/>
    <mergeCell ref="AA265:AA267"/>
    <mergeCell ref="AA297:AA299"/>
    <mergeCell ref="AA249:AA251"/>
    <mergeCell ref="AB303:AB305"/>
    <mergeCell ref="AA180:AA182"/>
    <mergeCell ref="W168:W170"/>
    <mergeCell ref="AB268:AB270"/>
    <mergeCell ref="AB284:AB286"/>
    <mergeCell ref="V281:V283"/>
    <mergeCell ref="W281:W283"/>
    <mergeCell ref="X281:X283"/>
    <mergeCell ref="Y281:Y283"/>
    <mergeCell ref="W290:W292"/>
    <mergeCell ref="X230:X233"/>
    <mergeCell ref="Y230:Y233"/>
    <mergeCell ref="Y227:Y229"/>
    <mergeCell ref="W138:W140"/>
    <mergeCell ref="X138:X140"/>
    <mergeCell ref="AA138:AA140"/>
    <mergeCell ref="Z144:Z145"/>
    <mergeCell ref="P227:P229"/>
    <mergeCell ref="U176:U179"/>
    <mergeCell ref="F944:F946"/>
    <mergeCell ref="B944:B946"/>
    <mergeCell ref="C944:C946"/>
    <mergeCell ref="D944:D946"/>
    <mergeCell ref="G944:G946"/>
    <mergeCell ref="H944:H946"/>
    <mergeCell ref="I944:I946"/>
    <mergeCell ref="T944:T946"/>
    <mergeCell ref="AA189:AA192"/>
    <mergeCell ref="Y138:Y140"/>
    <mergeCell ref="W265:W267"/>
    <mergeCell ref="Z168:Z170"/>
    <mergeCell ref="X300:X302"/>
    <mergeCell ref="V176:V179"/>
    <mergeCell ref="V173:V175"/>
    <mergeCell ref="W173:W175"/>
    <mergeCell ref="X173:X175"/>
    <mergeCell ref="Y173:Y175"/>
    <mergeCell ref="AA165:AA167"/>
    <mergeCell ref="X183:X185"/>
    <mergeCell ref="AB221:AB223"/>
    <mergeCell ref="AC168:AC170"/>
    <mergeCell ref="AB301:AB302"/>
    <mergeCell ref="Y293:Y296"/>
    <mergeCell ref="Z293:Z296"/>
    <mergeCell ref="AB165:AB167"/>
    <mergeCell ref="AA224:AA226"/>
    <mergeCell ref="W180:W182"/>
    <mergeCell ref="N193:N195"/>
    <mergeCell ref="O193:O195"/>
    <mergeCell ref="R193:R195"/>
    <mergeCell ref="AC141:AC143"/>
    <mergeCell ref="Y141:Y143"/>
    <mergeCell ref="Z138:Z140"/>
    <mergeCell ref="N138:N140"/>
    <mergeCell ref="T144:T145"/>
    <mergeCell ref="U144:U145"/>
    <mergeCell ref="V144:V145"/>
    <mergeCell ref="W144:W145"/>
    <mergeCell ref="X144:X145"/>
    <mergeCell ref="AB144:AB145"/>
    <mergeCell ref="N265:N267"/>
    <mergeCell ref="O265:O267"/>
    <mergeCell ref="U180:U182"/>
    <mergeCell ref="U168:U170"/>
    <mergeCell ref="AA348:AA350"/>
    <mergeCell ref="AC252:AC254"/>
    <mergeCell ref="AB297:AB299"/>
    <mergeCell ref="Y328:Y330"/>
    <mergeCell ref="Z328:Z330"/>
    <mergeCell ref="AA173:AA175"/>
    <mergeCell ref="AB138:AB140"/>
    <mergeCell ref="B933:B936"/>
    <mergeCell ref="C933:C936"/>
    <mergeCell ref="AG234:AG236"/>
    <mergeCell ref="AH234:AH236"/>
    <mergeCell ref="AC221:AC223"/>
    <mergeCell ref="AD224:AD226"/>
    <mergeCell ref="AA227:AA229"/>
    <mergeCell ref="AF227:AF229"/>
    <mergeCell ref="AG227:AG229"/>
    <mergeCell ref="AD221:AD223"/>
    <mergeCell ref="AD290:AD292"/>
    <mergeCell ref="AF315:AF318"/>
    <mergeCell ref="AG183:AG185"/>
    <mergeCell ref="AG186:AG188"/>
    <mergeCell ref="AB208:AB211"/>
    <mergeCell ref="AC208:AC211"/>
    <mergeCell ref="AG176:AG179"/>
    <mergeCell ref="AA171:AA172"/>
    <mergeCell ref="AE322:AE324"/>
    <mergeCell ref="AE208:AE211"/>
    <mergeCell ref="AF208:AF211"/>
    <mergeCell ref="AF193:AF195"/>
    <mergeCell ref="AD186:AD188"/>
    <mergeCell ref="AC278:AC280"/>
    <mergeCell ref="AB162:AB164"/>
    <mergeCell ref="AC162:AC164"/>
    <mergeCell ref="AC268:AC270"/>
    <mergeCell ref="AF278:AF280"/>
    <mergeCell ref="AC193:AC195"/>
    <mergeCell ref="AF221:AF223"/>
    <mergeCell ref="AG221:AG223"/>
    <mergeCell ref="AH221:AH223"/>
    <mergeCell ref="AC180:AC182"/>
    <mergeCell ref="AD180:AD182"/>
    <mergeCell ref="AE180:AE182"/>
    <mergeCell ref="AF180:AF182"/>
    <mergeCell ref="AG180:AG182"/>
    <mergeCell ref="AH180:AH182"/>
    <mergeCell ref="AA274:AA277"/>
    <mergeCell ref="AB274:AB277"/>
    <mergeCell ref="AB309:AB311"/>
    <mergeCell ref="AD309:AD311"/>
    <mergeCell ref="AC218:AC220"/>
    <mergeCell ref="AD218:AD220"/>
    <mergeCell ref="AE218:AE220"/>
    <mergeCell ref="AF218:AF220"/>
    <mergeCell ref="AG218:AG220"/>
    <mergeCell ref="AG212:AG214"/>
    <mergeCell ref="AE245:AE248"/>
    <mergeCell ref="AD249:AD251"/>
    <mergeCell ref="AE249:AE251"/>
    <mergeCell ref="AA252:AA254"/>
    <mergeCell ref="AB242:AB244"/>
    <mergeCell ref="AC242:AC244"/>
    <mergeCell ref="AB240:AB241"/>
    <mergeCell ref="AC240:AC241"/>
    <mergeCell ref="AA322:AA324"/>
    <mergeCell ref="AB322:AB324"/>
    <mergeCell ref="AG224:AG226"/>
    <mergeCell ref="AF176:AF179"/>
    <mergeCell ref="AD176:AD179"/>
    <mergeCell ref="AG171:AG172"/>
    <mergeCell ref="AE196:AE198"/>
    <mergeCell ref="AF287:AF289"/>
    <mergeCell ref="AG287:AG289"/>
    <mergeCell ref="AG281:AG283"/>
    <mergeCell ref="AF357:AF359"/>
    <mergeCell ref="AG357:AG359"/>
    <mergeCell ref="AB180:AB182"/>
    <mergeCell ref="AB173:AB175"/>
    <mergeCell ref="AB281:AB283"/>
    <mergeCell ref="AE309:AE311"/>
    <mergeCell ref="AE312:AE314"/>
    <mergeCell ref="AE306:AE308"/>
    <mergeCell ref="AH249:AH251"/>
    <mergeCell ref="AD293:AD296"/>
    <mergeCell ref="AD315:AD318"/>
    <mergeCell ref="AD154:AD157"/>
    <mergeCell ref="AE154:AE157"/>
    <mergeCell ref="AF154:AF157"/>
    <mergeCell ref="AH354:AH356"/>
    <mergeCell ref="AF322:AF324"/>
    <mergeCell ref="AH328:AH330"/>
    <mergeCell ref="AD399:AD401"/>
    <mergeCell ref="U374:U376"/>
    <mergeCell ref="AB399:AB401"/>
    <mergeCell ref="X325:X327"/>
    <mergeCell ref="Y325:Y327"/>
    <mergeCell ref="Z340:Z343"/>
    <mergeCell ref="AF389:AF391"/>
    <mergeCell ref="AE392:AE394"/>
    <mergeCell ref="AF392:AF394"/>
    <mergeCell ref="AA380:AA382"/>
    <mergeCell ref="AB380:AB382"/>
    <mergeCell ref="AC380:AC382"/>
    <mergeCell ref="Y377:Y379"/>
    <mergeCell ref="AB315:AB318"/>
    <mergeCell ref="AC173:AC175"/>
    <mergeCell ref="AD173:AD175"/>
    <mergeCell ref="AF189:AF192"/>
    <mergeCell ref="U193:U195"/>
    <mergeCell ref="V193:V195"/>
    <mergeCell ref="V224:V226"/>
    <mergeCell ref="U199:U201"/>
    <mergeCell ref="Z392:Z394"/>
    <mergeCell ref="V380:V382"/>
    <mergeCell ref="W380:W382"/>
    <mergeCell ref="X380:X382"/>
    <mergeCell ref="Z380:Z382"/>
    <mergeCell ref="AE240:AE241"/>
    <mergeCell ref="AE255:AE257"/>
    <mergeCell ref="V255:V257"/>
    <mergeCell ref="V268:V270"/>
    <mergeCell ref="W268:W270"/>
    <mergeCell ref="V265:V267"/>
    <mergeCell ref="Y265:Y267"/>
    <mergeCell ref="AA284:AA286"/>
    <mergeCell ref="AB290:AB292"/>
    <mergeCell ref="AC392:AC394"/>
    <mergeCell ref="X176:X179"/>
    <mergeCell ref="AG230:AG233"/>
    <mergeCell ref="AA230:AA233"/>
    <mergeCell ref="V389:V391"/>
    <mergeCell ref="W389:W391"/>
    <mergeCell ref="Z287:Z289"/>
    <mergeCell ref="AA287:AA289"/>
    <mergeCell ref="AB287:AB289"/>
    <mergeCell ref="AG290:AG292"/>
    <mergeCell ref="AE173:AE175"/>
    <mergeCell ref="V186:V188"/>
    <mergeCell ref="U284:U286"/>
    <mergeCell ref="U274:U277"/>
    <mergeCell ref="X265:X267"/>
    <mergeCell ref="Z262:Z264"/>
    <mergeCell ref="Y252:Y254"/>
    <mergeCell ref="U278:U280"/>
    <mergeCell ref="AG312:AG314"/>
    <mergeCell ref="V274:V277"/>
    <mergeCell ref="AG274:AG277"/>
    <mergeCell ref="Y278:Y280"/>
    <mergeCell ref="AJ954:AJ956"/>
    <mergeCell ref="W954:W956"/>
    <mergeCell ref="AJ947:AJ949"/>
    <mergeCell ref="AA947:AA949"/>
    <mergeCell ref="AB947:AB949"/>
    <mergeCell ref="AJ950:AJ953"/>
    <mergeCell ref="Y947:Y949"/>
    <mergeCell ref="Z947:Z949"/>
    <mergeCell ref="V309:V311"/>
    <mergeCell ref="AC554:AC556"/>
    <mergeCell ref="AD171:AD172"/>
    <mergeCell ref="AE171:AE172"/>
    <mergeCell ref="AF171:AF172"/>
    <mergeCell ref="AF230:AF233"/>
    <mergeCell ref="AE551:AE553"/>
    <mergeCell ref="AF551:AF553"/>
    <mergeCell ref="AG551:AG553"/>
    <mergeCell ref="AB474:AB476"/>
    <mergeCell ref="AC474:AC476"/>
    <mergeCell ref="AE471:AE473"/>
    <mergeCell ref="AG457:AG459"/>
    <mergeCell ref="Z471:Z473"/>
    <mergeCell ref="X474:X476"/>
    <mergeCell ref="Y474:Y476"/>
    <mergeCell ref="V454:V456"/>
    <mergeCell ref="X454:X456"/>
    <mergeCell ref="AG468:AG470"/>
    <mergeCell ref="AB464:AB467"/>
    <mergeCell ref="U551:U553"/>
    <mergeCell ref="AC249:AC251"/>
    <mergeCell ref="Y315:Y318"/>
    <mergeCell ref="Z315:Z318"/>
    <mergeCell ref="AJ297:AJ299"/>
    <mergeCell ref="AH284:AH286"/>
    <mergeCell ref="AI284:AI286"/>
    <mergeCell ref="AC306:AC308"/>
    <mergeCell ref="AB306:AB308"/>
    <mergeCell ref="AD312:AD314"/>
    <mergeCell ref="AD306:AD308"/>
    <mergeCell ref="AC255:AC257"/>
    <mergeCell ref="AD255:AD257"/>
    <mergeCell ref="AB278:AB280"/>
    <mergeCell ref="AH274:AH277"/>
    <mergeCell ref="V171:V172"/>
    <mergeCell ref="W171:W172"/>
    <mergeCell ref="AJ173:AJ175"/>
    <mergeCell ref="AE360:AE362"/>
    <mergeCell ref="AC351:AC353"/>
    <mergeCell ref="AD351:AD353"/>
    <mergeCell ref="Z290:Z292"/>
    <mergeCell ref="AC290:AC292"/>
    <mergeCell ref="AC271:AC273"/>
    <mergeCell ref="Y274:Y277"/>
    <mergeCell ref="Z274:Z277"/>
    <mergeCell ref="X278:X280"/>
    <mergeCell ref="Y262:Y264"/>
    <mergeCell ref="AG500:AG502"/>
    <mergeCell ref="Z441:Z444"/>
    <mergeCell ref="AA441:AA444"/>
    <mergeCell ref="U485:U487"/>
    <mergeCell ref="W464:W467"/>
    <mergeCell ref="U445:U447"/>
    <mergeCell ref="AJ474:AJ476"/>
    <mergeCell ref="AI507:AI509"/>
    <mergeCell ref="T129:T131"/>
    <mergeCell ref="R165:R167"/>
    <mergeCell ref="S165:S167"/>
    <mergeCell ref="Q165:Q167"/>
    <mergeCell ref="Q168:Q170"/>
    <mergeCell ref="W129:W131"/>
    <mergeCell ref="V132:V134"/>
    <mergeCell ref="AC123:AC125"/>
    <mergeCell ref="V138:V140"/>
    <mergeCell ref="O73:O75"/>
    <mergeCell ref="P73:P75"/>
    <mergeCell ref="AI82:AI85"/>
    <mergeCell ref="AJ82:AJ85"/>
    <mergeCell ref="AI76:AI78"/>
    <mergeCell ref="AJ76:AJ78"/>
    <mergeCell ref="AI86:AI88"/>
    <mergeCell ref="AA73:AA75"/>
    <mergeCell ref="AB73:AB75"/>
    <mergeCell ref="AH73:AH75"/>
    <mergeCell ref="W102:W104"/>
    <mergeCell ref="X102:X104"/>
    <mergeCell ref="Y102:Y104"/>
    <mergeCell ref="Z102:Z104"/>
    <mergeCell ref="Z99:Z101"/>
    <mergeCell ref="Y99:Y101"/>
    <mergeCell ref="AH108:AH111"/>
    <mergeCell ref="AG96:AG98"/>
    <mergeCell ref="AH96:AH98"/>
    <mergeCell ref="U129:U131"/>
    <mergeCell ref="Q123:Q125"/>
    <mergeCell ref="AF123:AF125"/>
    <mergeCell ref="AG123:AG125"/>
    <mergeCell ref="AH123:AH125"/>
    <mergeCell ref="AI123:AI125"/>
    <mergeCell ref="Z129:Z131"/>
    <mergeCell ref="Y132:Y134"/>
    <mergeCell ref="AI138:AI140"/>
    <mergeCell ref="AJ138:AJ140"/>
    <mergeCell ref="P138:P140"/>
    <mergeCell ref="Q138:Q140"/>
    <mergeCell ref="R138:R140"/>
    <mergeCell ref="S138:S140"/>
    <mergeCell ref="AD141:AD143"/>
    <mergeCell ref="AE141:AE143"/>
    <mergeCell ref="O138:O140"/>
    <mergeCell ref="X141:X143"/>
    <mergeCell ref="X89:X91"/>
    <mergeCell ref="T76:T78"/>
    <mergeCell ref="U76:U78"/>
    <mergeCell ref="Y89:Y91"/>
    <mergeCell ref="O141:O143"/>
    <mergeCell ref="P141:P143"/>
    <mergeCell ref="AI79:AI81"/>
    <mergeCell ref="X290:X292"/>
    <mergeCell ref="AG360:AG362"/>
    <mergeCell ref="AG154:AG157"/>
    <mergeCell ref="AE158:AE161"/>
    <mergeCell ref="AB218:AB220"/>
    <mergeCell ref="Z199:Z201"/>
    <mergeCell ref="AF173:AF175"/>
    <mergeCell ref="AH76:AH78"/>
    <mergeCell ref="AG73:AG75"/>
    <mergeCell ref="AC82:AC85"/>
    <mergeCell ref="AH102:AH104"/>
    <mergeCell ref="AI102:AI104"/>
    <mergeCell ref="AJ129:AJ131"/>
    <mergeCell ref="AF129:AF131"/>
    <mergeCell ref="AG129:AG131"/>
    <mergeCell ref="AH129:AH131"/>
    <mergeCell ref="AI129:AI131"/>
    <mergeCell ref="AC129:AC131"/>
    <mergeCell ref="AD129:AD131"/>
    <mergeCell ref="O129:O131"/>
    <mergeCell ref="AF116:AF118"/>
    <mergeCell ref="AF119:AF122"/>
    <mergeCell ref="AH105:AH106"/>
    <mergeCell ref="X96:X98"/>
    <mergeCell ref="Y96:Y98"/>
    <mergeCell ref="Z96:Z98"/>
    <mergeCell ref="V102:V104"/>
    <mergeCell ref="AC132:AC134"/>
    <mergeCell ref="AD132:AD134"/>
    <mergeCell ref="AF132:AF134"/>
    <mergeCell ref="W132:W134"/>
    <mergeCell ref="T138:T140"/>
    <mergeCell ref="W119:W122"/>
    <mergeCell ref="P129:P131"/>
    <mergeCell ref="U126:U128"/>
    <mergeCell ref="AE126:AE128"/>
    <mergeCell ref="AA129:AA131"/>
    <mergeCell ref="O82:O85"/>
    <mergeCell ref="P82:P85"/>
    <mergeCell ref="Q82:Q85"/>
    <mergeCell ref="R82:R85"/>
    <mergeCell ref="S82:S85"/>
    <mergeCell ref="T82:T85"/>
    <mergeCell ref="V82:V85"/>
    <mergeCell ref="W82:W85"/>
    <mergeCell ref="Q73:Q75"/>
    <mergeCell ref="AJ86:AJ88"/>
    <mergeCell ref="R92:R95"/>
    <mergeCell ref="S92:S95"/>
    <mergeCell ref="R99:R101"/>
    <mergeCell ref="O123:O125"/>
    <mergeCell ref="P123:P125"/>
    <mergeCell ref="U123:U125"/>
    <mergeCell ref="T102:T104"/>
    <mergeCell ref="U108:U111"/>
    <mergeCell ref="AA116:AA118"/>
    <mergeCell ref="S108:S111"/>
    <mergeCell ref="O79:O81"/>
    <mergeCell ref="Y86:Y88"/>
    <mergeCell ref="O116:O118"/>
    <mergeCell ref="P116:P118"/>
    <mergeCell ref="Q116:Q118"/>
    <mergeCell ref="R116:R118"/>
    <mergeCell ref="S116:S118"/>
    <mergeCell ref="Y119:Y122"/>
    <mergeCell ref="AG92:AG95"/>
    <mergeCell ref="N108:N111"/>
    <mergeCell ref="W96:W98"/>
    <mergeCell ref="AD105:AD106"/>
    <mergeCell ref="AD70:AD72"/>
    <mergeCell ref="AE70:AE72"/>
    <mergeCell ref="AF102:AF104"/>
    <mergeCell ref="AC99:AC101"/>
    <mergeCell ref="P96:P98"/>
    <mergeCell ref="Q96:Q98"/>
    <mergeCell ref="P102:P104"/>
    <mergeCell ref="Q102:Q104"/>
    <mergeCell ref="Z105:Z106"/>
    <mergeCell ref="O99:O101"/>
    <mergeCell ref="P99:P101"/>
    <mergeCell ref="Q99:Q101"/>
    <mergeCell ref="R102:R104"/>
    <mergeCell ref="S102:S104"/>
    <mergeCell ref="V112:V115"/>
    <mergeCell ref="W112:W115"/>
    <mergeCell ref="H108:H111"/>
    <mergeCell ref="I108:I111"/>
    <mergeCell ref="P79:P81"/>
    <mergeCell ref="Q79:Q81"/>
    <mergeCell ref="R79:R81"/>
    <mergeCell ref="S79:S81"/>
    <mergeCell ref="T79:T81"/>
    <mergeCell ref="U79:U81"/>
    <mergeCell ref="E76:E78"/>
    <mergeCell ref="F76:F78"/>
    <mergeCell ref="G76:G78"/>
    <mergeCell ref="H76:H78"/>
    <mergeCell ref="I76:I78"/>
    <mergeCell ref="N76:N78"/>
    <mergeCell ref="O76:O78"/>
    <mergeCell ref="P76:P78"/>
    <mergeCell ref="AA76:AA78"/>
    <mergeCell ref="AB76:AB78"/>
    <mergeCell ref="AC76:AC78"/>
    <mergeCell ref="AD76:AD78"/>
    <mergeCell ref="V79:V81"/>
    <mergeCell ref="W79:W81"/>
    <mergeCell ref="Q76:Q78"/>
    <mergeCell ref="R76:R78"/>
    <mergeCell ref="S76:S78"/>
    <mergeCell ref="X79:X81"/>
    <mergeCell ref="Y79:Y81"/>
    <mergeCell ref="P105:P106"/>
    <mergeCell ref="Q105:Q106"/>
    <mergeCell ref="R105:R106"/>
    <mergeCell ref="S105:S106"/>
    <mergeCell ref="G70:G72"/>
    <mergeCell ref="AG79:AG81"/>
    <mergeCell ref="AE105:AE106"/>
    <mergeCell ref="AE96:AE98"/>
    <mergeCell ref="AF96:AF98"/>
    <mergeCell ref="AD82:AD85"/>
    <mergeCell ref="AE82:AE85"/>
    <mergeCell ref="T86:T88"/>
    <mergeCell ref="U86:U88"/>
    <mergeCell ref="V86:V88"/>
    <mergeCell ref="W86:W88"/>
    <mergeCell ref="X86:X88"/>
    <mergeCell ref="G105:G106"/>
    <mergeCell ref="T105:T106"/>
    <mergeCell ref="U105:U106"/>
    <mergeCell ref="B92:B95"/>
    <mergeCell ref="G89:G91"/>
    <mergeCell ref="I86:I88"/>
    <mergeCell ref="N102:N104"/>
    <mergeCell ref="O102:O104"/>
    <mergeCell ref="Z89:Z91"/>
    <mergeCell ref="AA89:AA91"/>
    <mergeCell ref="AB89:AB91"/>
    <mergeCell ref="X112:X115"/>
    <mergeCell ref="Y112:Y115"/>
    <mergeCell ref="Z112:Z115"/>
    <mergeCell ref="E60:E62"/>
    <mergeCell ref="F60:F62"/>
    <mergeCell ref="G60:G62"/>
    <mergeCell ref="H60:H62"/>
    <mergeCell ref="I60:I62"/>
    <mergeCell ref="N60:N62"/>
    <mergeCell ref="O60:O62"/>
    <mergeCell ref="P60:P62"/>
    <mergeCell ref="Q60:Q62"/>
    <mergeCell ref="R60:R62"/>
    <mergeCell ref="S60:S62"/>
    <mergeCell ref="T60:T62"/>
    <mergeCell ref="U60:U62"/>
    <mergeCell ref="V60:V62"/>
    <mergeCell ref="O89:O91"/>
    <mergeCell ref="P89:P91"/>
    <mergeCell ref="Q89:Q91"/>
    <mergeCell ref="W92:W95"/>
    <mergeCell ref="X92:X95"/>
    <mergeCell ref="Y92:Y95"/>
    <mergeCell ref="Z92:Z95"/>
    <mergeCell ref="AA92:AA95"/>
    <mergeCell ref="AB92:AB95"/>
    <mergeCell ref="Z82:Z85"/>
    <mergeCell ref="U73:U75"/>
    <mergeCell ref="V73:V75"/>
    <mergeCell ref="AA102:AA104"/>
    <mergeCell ref="AA99:AA101"/>
    <mergeCell ref="AB99:AB101"/>
    <mergeCell ref="AA96:AA98"/>
    <mergeCell ref="AB96:AB98"/>
    <mergeCell ref="AB102:AB104"/>
    <mergeCell ref="F70:F72"/>
    <mergeCell ref="X70:X72"/>
    <mergeCell ref="AB108:AB111"/>
    <mergeCell ref="X73:X75"/>
    <mergeCell ref="R73:R75"/>
    <mergeCell ref="S73:S75"/>
    <mergeCell ref="T73:T75"/>
    <mergeCell ref="P108:P111"/>
    <mergeCell ref="Q108:Q111"/>
    <mergeCell ref="R108:R111"/>
    <mergeCell ref="Z73:Z75"/>
    <mergeCell ref="R86:R88"/>
    <mergeCell ref="Z79:Z81"/>
    <mergeCell ref="Z86:Z88"/>
    <mergeCell ref="N73:N75"/>
    <mergeCell ref="X82:X85"/>
    <mergeCell ref="Y82:Y85"/>
    <mergeCell ref="E96:E98"/>
    <mergeCell ref="F96:F98"/>
    <mergeCell ref="B57:B59"/>
    <mergeCell ref="C57:C59"/>
    <mergeCell ref="D57:D59"/>
    <mergeCell ref="E57:E59"/>
    <mergeCell ref="F57:F59"/>
    <mergeCell ref="G57:G59"/>
    <mergeCell ref="H57:H59"/>
    <mergeCell ref="I57:I59"/>
    <mergeCell ref="O108:O111"/>
    <mergeCell ref="AG112:AG115"/>
    <mergeCell ref="AH112:AH115"/>
    <mergeCell ref="AA112:AA115"/>
    <mergeCell ref="AB112:AB115"/>
    <mergeCell ref="AC112:AC115"/>
    <mergeCell ref="AD112:AD115"/>
    <mergeCell ref="AF108:AF111"/>
    <mergeCell ref="Z108:Z111"/>
    <mergeCell ref="V108:V111"/>
    <mergeCell ref="V105:V106"/>
    <mergeCell ref="T92:T95"/>
    <mergeCell ref="U92:U95"/>
    <mergeCell ref="V92:V95"/>
    <mergeCell ref="E99:E101"/>
    <mergeCell ref="F99:F101"/>
    <mergeCell ref="S99:S101"/>
    <mergeCell ref="U99:U101"/>
    <mergeCell ref="U96:U98"/>
    <mergeCell ref="G96:G98"/>
    <mergeCell ref="AA105:AA106"/>
    <mergeCell ref="W105:W106"/>
    <mergeCell ref="AI99:AI101"/>
    <mergeCell ref="R96:R98"/>
    <mergeCell ref="S96:S98"/>
    <mergeCell ref="T96:T98"/>
    <mergeCell ref="H89:H91"/>
    <mergeCell ref="I89:I91"/>
    <mergeCell ref="N89:N91"/>
    <mergeCell ref="N96:N98"/>
    <mergeCell ref="R89:R91"/>
    <mergeCell ref="AE89:AE91"/>
    <mergeCell ref="AI89:AI91"/>
    <mergeCell ref="AD89:AD91"/>
    <mergeCell ref="AF89:AF91"/>
    <mergeCell ref="AG89:AG91"/>
    <mergeCell ref="AH89:AH91"/>
    <mergeCell ref="X105:X106"/>
    <mergeCell ref="U102:U104"/>
    <mergeCell ref="AF105:AF106"/>
    <mergeCell ref="AB105:AB106"/>
    <mergeCell ref="AH92:AH95"/>
    <mergeCell ref="AI92:AI95"/>
    <mergeCell ref="S89:S91"/>
    <mergeCell ref="T89:T91"/>
    <mergeCell ref="U89:U91"/>
    <mergeCell ref="V89:V91"/>
    <mergeCell ref="W89:W91"/>
    <mergeCell ref="Y108:Y111"/>
    <mergeCell ref="T108:T111"/>
    <mergeCell ref="P112:P115"/>
    <mergeCell ref="N105:N106"/>
    <mergeCell ref="O105:O106"/>
    <mergeCell ref="AC96:AC98"/>
    <mergeCell ref="AD99:AD101"/>
    <mergeCell ref="AG102:AG104"/>
    <mergeCell ref="AE119:AE122"/>
    <mergeCell ref="Y123:Y125"/>
    <mergeCell ref="Z123:Z125"/>
    <mergeCell ref="AD123:AD125"/>
    <mergeCell ref="W126:W128"/>
    <mergeCell ref="X126:X128"/>
    <mergeCell ref="Y126:Y128"/>
    <mergeCell ref="Z126:Z128"/>
    <mergeCell ref="AA126:AA128"/>
    <mergeCell ref="AB126:AB128"/>
    <mergeCell ref="AC126:AC128"/>
    <mergeCell ref="AD126:AD128"/>
    <mergeCell ref="N126:N128"/>
    <mergeCell ref="O126:O128"/>
    <mergeCell ref="S123:S125"/>
    <mergeCell ref="AJ123:AJ125"/>
    <mergeCell ref="AE129:AE131"/>
    <mergeCell ref="Q132:Q134"/>
    <mergeCell ref="R132:R134"/>
    <mergeCell ref="T123:T125"/>
    <mergeCell ref="R123:R125"/>
    <mergeCell ref="AI119:AI122"/>
    <mergeCell ref="AJ126:AJ128"/>
    <mergeCell ref="AF126:AF128"/>
    <mergeCell ref="AG126:AG128"/>
    <mergeCell ref="AH126:AH128"/>
    <mergeCell ref="X132:X134"/>
    <mergeCell ref="AB119:AB122"/>
    <mergeCell ref="Y129:Y131"/>
    <mergeCell ref="AE132:AE134"/>
    <mergeCell ref="AI132:AI134"/>
    <mergeCell ref="AI126:AI128"/>
    <mergeCell ref="AE123:AE125"/>
    <mergeCell ref="N132:N134"/>
    <mergeCell ref="O132:O134"/>
    <mergeCell ref="P132:P134"/>
    <mergeCell ref="N123:N125"/>
    <mergeCell ref="Z119:Z122"/>
    <mergeCell ref="S119:S122"/>
    <mergeCell ref="T119:T122"/>
    <mergeCell ref="U119:U122"/>
    <mergeCell ref="V119:V122"/>
    <mergeCell ref="AD144:AD145"/>
    <mergeCell ref="Z141:Z143"/>
    <mergeCell ref="B141:B143"/>
    <mergeCell ref="C141:C143"/>
    <mergeCell ref="D141:D143"/>
    <mergeCell ref="E141:E143"/>
    <mergeCell ref="F141:F143"/>
    <mergeCell ref="G141:G143"/>
    <mergeCell ref="H141:H143"/>
    <mergeCell ref="I141:I143"/>
    <mergeCell ref="B144:B145"/>
    <mergeCell ref="C144:C145"/>
    <mergeCell ref="D144:D145"/>
    <mergeCell ref="AC116:AC118"/>
    <mergeCell ref="G123:G125"/>
    <mergeCell ref="D116:D118"/>
    <mergeCell ref="E116:E118"/>
    <mergeCell ref="AC151:AC153"/>
    <mergeCell ref="AD151:AD153"/>
    <mergeCell ref="U135:U137"/>
    <mergeCell ref="V135:V137"/>
    <mergeCell ref="Y135:Y137"/>
    <mergeCell ref="Q148:Q150"/>
    <mergeCell ref="R148:R150"/>
    <mergeCell ref="S148:S150"/>
    <mergeCell ref="T148:T150"/>
    <mergeCell ref="U148:U150"/>
    <mergeCell ref="R144:R145"/>
    <mergeCell ref="I132:I134"/>
    <mergeCell ref="X123:X125"/>
    <mergeCell ref="V123:V125"/>
    <mergeCell ref="W123:W125"/>
    <mergeCell ref="J129:J130"/>
    <mergeCell ref="AC119:AC122"/>
    <mergeCell ref="AD119:AD122"/>
    <mergeCell ref="P126:P128"/>
    <mergeCell ref="Q126:Q128"/>
    <mergeCell ref="R126:R128"/>
    <mergeCell ref="S126:S128"/>
    <mergeCell ref="T126:T128"/>
    <mergeCell ref="B135:B137"/>
    <mergeCell ref="C135:C137"/>
    <mergeCell ref="P135:P137"/>
    <mergeCell ref="B138:B140"/>
    <mergeCell ref="Y144:Y145"/>
    <mergeCell ref="N129:N131"/>
    <mergeCell ref="J126:J127"/>
    <mergeCell ref="K126:K127"/>
    <mergeCell ref="L126:L127"/>
    <mergeCell ref="M126:M127"/>
    <mergeCell ref="V126:V128"/>
    <mergeCell ref="K129:K130"/>
    <mergeCell ref="L129:L130"/>
    <mergeCell ref="M129:M130"/>
    <mergeCell ref="F116:F118"/>
    <mergeCell ref="E123:E125"/>
    <mergeCell ref="Y116:Y118"/>
    <mergeCell ref="U138:U140"/>
    <mergeCell ref="X135:X137"/>
    <mergeCell ref="I162:I164"/>
    <mergeCell ref="N154:N157"/>
    <mergeCell ref="AJ154:AJ157"/>
    <mergeCell ref="AA158:AA161"/>
    <mergeCell ref="AB158:AB161"/>
    <mergeCell ref="AF158:AF161"/>
    <mergeCell ref="AG158:AG161"/>
    <mergeCell ref="AI154:AI157"/>
    <mergeCell ref="P154:P157"/>
    <mergeCell ref="AJ158:AJ161"/>
    <mergeCell ref="AJ144:AJ145"/>
    <mergeCell ref="U154:U157"/>
    <mergeCell ref="U151:U153"/>
    <mergeCell ref="O148:O150"/>
    <mergeCell ref="P148:P150"/>
    <mergeCell ref="V158:V161"/>
    <mergeCell ref="X162:X164"/>
    <mergeCell ref="Y162:Y164"/>
    <mergeCell ref="W158:W161"/>
    <mergeCell ref="U141:U143"/>
    <mergeCell ref="V141:V143"/>
    <mergeCell ref="P144:P145"/>
    <mergeCell ref="Q144:Q145"/>
    <mergeCell ref="AD148:AD150"/>
    <mergeCell ref="X148:X150"/>
    <mergeCell ref="Y148:Y150"/>
    <mergeCell ref="B151:B153"/>
    <mergeCell ref="C151:C153"/>
    <mergeCell ref="D151:D153"/>
    <mergeCell ref="Q154:Q157"/>
    <mergeCell ref="R154:R157"/>
    <mergeCell ref="Z154:Z157"/>
    <mergeCell ref="AA154:AA157"/>
    <mergeCell ref="N151:N153"/>
    <mergeCell ref="O151:O153"/>
    <mergeCell ref="P151:P153"/>
    <mergeCell ref="X158:X161"/>
    <mergeCell ref="Q162:Q164"/>
    <mergeCell ref="AJ162:AJ164"/>
    <mergeCell ref="AF162:AF164"/>
    <mergeCell ref="AH158:AH161"/>
    <mergeCell ref="AH151:AH153"/>
    <mergeCell ref="AA162:AA164"/>
    <mergeCell ref="Q151:Q153"/>
    <mergeCell ref="R151:R153"/>
    <mergeCell ref="H144:H145"/>
    <mergeCell ref="C148:C150"/>
    <mergeCell ref="D148:D150"/>
    <mergeCell ref="G151:G153"/>
    <mergeCell ref="H151:H153"/>
    <mergeCell ref="I151:I153"/>
    <mergeCell ref="AC148:AC150"/>
    <mergeCell ref="AB151:AB153"/>
    <mergeCell ref="I144:I145"/>
    <mergeCell ref="AA144:AA145"/>
    <mergeCell ref="Z148:Z150"/>
    <mergeCell ref="AA148:AA150"/>
    <mergeCell ref="Q141:Q143"/>
    <mergeCell ref="R141:R143"/>
    <mergeCell ref="S141:S143"/>
    <mergeCell ref="T141:T143"/>
    <mergeCell ref="AC144:AC145"/>
    <mergeCell ref="AI176:AI179"/>
    <mergeCell ref="AG173:AG175"/>
    <mergeCell ref="AH173:AH175"/>
    <mergeCell ref="N135:N137"/>
    <mergeCell ref="O135:O137"/>
    <mergeCell ref="Q135:Q137"/>
    <mergeCell ref="R135:R137"/>
    <mergeCell ref="S135:S137"/>
    <mergeCell ref="AG119:AG122"/>
    <mergeCell ref="AH119:AH122"/>
    <mergeCell ref="AH138:AH140"/>
    <mergeCell ref="Q129:Q131"/>
    <mergeCell ref="R129:R131"/>
    <mergeCell ref="S129:S131"/>
    <mergeCell ref="S132:S134"/>
    <mergeCell ref="T132:T134"/>
    <mergeCell ref="U132:U134"/>
    <mergeCell ref="Z132:Z134"/>
    <mergeCell ref="AA132:AA134"/>
    <mergeCell ref="AB135:AB137"/>
    <mergeCell ref="AC135:AC137"/>
    <mergeCell ref="E148:E150"/>
    <mergeCell ref="F148:F150"/>
    <mergeCell ref="G148:G150"/>
    <mergeCell ref="H148:H150"/>
    <mergeCell ref="I148:I150"/>
    <mergeCell ref="N148:N150"/>
    <mergeCell ref="V148:V150"/>
    <mergeCell ref="W148:W150"/>
    <mergeCell ref="AB171:AB172"/>
    <mergeCell ref="AC171:AC172"/>
    <mergeCell ref="AF138:AF140"/>
    <mergeCell ref="AG138:AG140"/>
    <mergeCell ref="AE148:AE150"/>
    <mergeCell ref="P158:P161"/>
    <mergeCell ref="Q158:Q161"/>
    <mergeCell ref="R158:R161"/>
    <mergeCell ref="S158:S161"/>
    <mergeCell ref="T158:T161"/>
    <mergeCell ref="AH135:AH137"/>
    <mergeCell ref="AE135:AE137"/>
    <mergeCell ref="AI171:AI172"/>
    <mergeCell ref="AI173:AI175"/>
    <mergeCell ref="AE176:AE179"/>
    <mergeCell ref="N141:N143"/>
    <mergeCell ref="W141:W143"/>
    <mergeCell ref="W151:W153"/>
    <mergeCell ref="AA151:AA153"/>
    <mergeCell ref="X151:X153"/>
    <mergeCell ref="Y151:Y153"/>
    <mergeCell ref="Z151:Z153"/>
    <mergeCell ref="AH148:AH150"/>
    <mergeCell ref="AH162:AH164"/>
    <mergeCell ref="AH144:AH145"/>
    <mergeCell ref="AI144:AI145"/>
    <mergeCell ref="AI151:AI153"/>
    <mergeCell ref="AF168:AF170"/>
    <mergeCell ref="AB168:AB170"/>
    <mergeCell ref="P171:P172"/>
    <mergeCell ref="U158:U161"/>
    <mergeCell ref="S154:S157"/>
    <mergeCell ref="T154:T157"/>
    <mergeCell ref="T135:T137"/>
    <mergeCell ref="T165:T167"/>
    <mergeCell ref="P168:P170"/>
    <mergeCell ref="Y168:Y170"/>
    <mergeCell ref="X168:X170"/>
    <mergeCell ref="R173:R175"/>
    <mergeCell ref="S173:S175"/>
    <mergeCell ref="S176:S179"/>
    <mergeCell ref="T176:T179"/>
    <mergeCell ref="AA141:AA143"/>
    <mergeCell ref="AB141:AB143"/>
    <mergeCell ref="J171:J172"/>
    <mergeCell ref="K171:K172"/>
    <mergeCell ref="L171:L172"/>
    <mergeCell ref="M171:M172"/>
    <mergeCell ref="N173:N175"/>
    <mergeCell ref="AJ183:AJ185"/>
    <mergeCell ref="O218:O220"/>
    <mergeCell ref="P218:P220"/>
    <mergeCell ref="O208:O211"/>
    <mergeCell ref="P208:P211"/>
    <mergeCell ref="Q208:Q211"/>
    <mergeCell ref="T208:T211"/>
    <mergeCell ref="R205:R207"/>
    <mergeCell ref="S205:S207"/>
    <mergeCell ref="T205:T207"/>
    <mergeCell ref="AD208:AD211"/>
    <mergeCell ref="Y202:Y204"/>
    <mergeCell ref="O162:O164"/>
    <mergeCell ref="Q189:Q192"/>
    <mergeCell ref="R183:R185"/>
    <mergeCell ref="S183:S185"/>
    <mergeCell ref="O158:O161"/>
    <mergeCell ref="S151:S153"/>
    <mergeCell ref="T151:T153"/>
    <mergeCell ref="AJ151:AJ153"/>
    <mergeCell ref="AE189:AE192"/>
    <mergeCell ref="Q171:Q172"/>
    <mergeCell ref="R171:R172"/>
    <mergeCell ref="P173:P175"/>
    <mergeCell ref="Q173:Q175"/>
    <mergeCell ref="Z173:Z175"/>
    <mergeCell ref="X171:X172"/>
    <mergeCell ref="S171:S172"/>
    <mergeCell ref="O176:O179"/>
    <mergeCell ref="W176:W179"/>
    <mergeCell ref="Q183:Q185"/>
    <mergeCell ref="Y199:Y201"/>
    <mergeCell ref="Q180:Q182"/>
    <mergeCell ref="R180:R182"/>
    <mergeCell ref="S180:S182"/>
    <mergeCell ref="T180:T182"/>
    <mergeCell ref="T171:T172"/>
    <mergeCell ref="U165:U167"/>
    <mergeCell ref="Z208:Z211"/>
    <mergeCell ref="W183:W185"/>
    <mergeCell ref="Z193:Z195"/>
    <mergeCell ref="Z176:Z179"/>
    <mergeCell ref="O154:O157"/>
    <mergeCell ref="Q186:Q188"/>
    <mergeCell ref="R186:R188"/>
    <mergeCell ref="S186:S188"/>
    <mergeCell ref="T186:T188"/>
    <mergeCell ref="U186:U188"/>
    <mergeCell ref="O173:O175"/>
    <mergeCell ref="P162:P164"/>
    <mergeCell ref="P176:P179"/>
    <mergeCell ref="N180:N182"/>
    <mergeCell ref="O180:O182"/>
    <mergeCell ref="P180:P182"/>
    <mergeCell ref="AE224:AE226"/>
    <mergeCell ref="AF224:AF226"/>
    <mergeCell ref="T173:T175"/>
    <mergeCell ref="U173:U175"/>
    <mergeCell ref="Y171:Y172"/>
    <mergeCell ref="Z171:Z172"/>
    <mergeCell ref="R208:R211"/>
    <mergeCell ref="S208:S211"/>
    <mergeCell ref="U237:U239"/>
    <mergeCell ref="V237:V239"/>
    <mergeCell ref="W237:W239"/>
    <mergeCell ref="X237:X239"/>
    <mergeCell ref="Y237:Y239"/>
    <mergeCell ref="Z237:Z239"/>
    <mergeCell ref="O144:O145"/>
    <mergeCell ref="Y158:Y161"/>
    <mergeCell ref="Z158:Z161"/>
    <mergeCell ref="AB148:AB150"/>
    <mergeCell ref="AB154:AB157"/>
    <mergeCell ref="N162:N164"/>
    <mergeCell ref="X208:X211"/>
    <mergeCell ref="U171:U172"/>
    <mergeCell ref="V165:V167"/>
    <mergeCell ref="Z165:Z167"/>
    <mergeCell ref="Z183:Z185"/>
    <mergeCell ref="T183:T185"/>
    <mergeCell ref="U183:U185"/>
    <mergeCell ref="V183:V185"/>
    <mergeCell ref="Z224:Z226"/>
    <mergeCell ref="P189:P192"/>
    <mergeCell ref="X193:X195"/>
    <mergeCell ref="Y193:Y195"/>
    <mergeCell ref="X202:X204"/>
    <mergeCell ref="V180:V182"/>
    <mergeCell ref="Z230:Z233"/>
    <mergeCell ref="P193:P195"/>
    <mergeCell ref="N186:N188"/>
    <mergeCell ref="AE183:AE185"/>
    <mergeCell ref="AD183:AD185"/>
    <mergeCell ref="P186:P188"/>
    <mergeCell ref="AB189:AB192"/>
    <mergeCell ref="AD189:AD192"/>
    <mergeCell ref="X224:X226"/>
    <mergeCell ref="Y224:Y226"/>
    <mergeCell ref="AC230:AC233"/>
    <mergeCell ref="N158:N161"/>
    <mergeCell ref="P165:P167"/>
    <mergeCell ref="R162:R164"/>
    <mergeCell ref="S162:S164"/>
    <mergeCell ref="N189:N192"/>
    <mergeCell ref="R189:R192"/>
    <mergeCell ref="S189:S192"/>
    <mergeCell ref="X199:X201"/>
    <mergeCell ref="X186:X188"/>
    <mergeCell ref="U196:U198"/>
    <mergeCell ref="V196:V198"/>
    <mergeCell ref="W196:W198"/>
    <mergeCell ref="X196:X198"/>
    <mergeCell ref="X218:X220"/>
    <mergeCell ref="Y218:Y220"/>
    <mergeCell ref="B303:B305"/>
    <mergeCell ref="C303:C305"/>
    <mergeCell ref="D303:D305"/>
    <mergeCell ref="B293:B296"/>
    <mergeCell ref="C284:C286"/>
    <mergeCell ref="Q306:Q308"/>
    <mergeCell ref="R306:R308"/>
    <mergeCell ref="P315:P318"/>
    <mergeCell ref="E309:E311"/>
    <mergeCell ref="F309:F311"/>
    <mergeCell ref="G309:G311"/>
    <mergeCell ref="H309:H311"/>
    <mergeCell ref="Q290:Q292"/>
    <mergeCell ref="R290:R292"/>
    <mergeCell ref="S297:S299"/>
    <mergeCell ref="G328:G330"/>
    <mergeCell ref="H328:H330"/>
    <mergeCell ref="U319:U321"/>
    <mergeCell ref="G303:G305"/>
    <mergeCell ref="P281:P283"/>
    <mergeCell ref="Q281:Q283"/>
    <mergeCell ref="P297:P299"/>
    <mergeCell ref="Q297:Q299"/>
    <mergeCell ref="F328:F330"/>
    <mergeCell ref="F325:F327"/>
    <mergeCell ref="T331:T333"/>
    <mergeCell ref="T325:T327"/>
    <mergeCell ref="U325:U327"/>
    <mergeCell ref="S325:S327"/>
    <mergeCell ref="C293:C296"/>
    <mergeCell ref="F284:F286"/>
    <mergeCell ref="G284:G286"/>
    <mergeCell ref="H284:H286"/>
    <mergeCell ref="I284:I286"/>
    <mergeCell ref="F319:F321"/>
    <mergeCell ref="T297:T299"/>
    <mergeCell ref="S319:S321"/>
    <mergeCell ref="D328:D330"/>
    <mergeCell ref="C325:C327"/>
    <mergeCell ref="D325:D327"/>
    <mergeCell ref="B328:B330"/>
    <mergeCell ref="B325:B327"/>
    <mergeCell ref="D290:D292"/>
    <mergeCell ref="D297:D299"/>
    <mergeCell ref="E297:E299"/>
    <mergeCell ref="O287:O289"/>
    <mergeCell ref="B331:B333"/>
    <mergeCell ref="B322:B324"/>
    <mergeCell ref="C322:C324"/>
    <mergeCell ref="D293:D296"/>
    <mergeCell ref="N281:N283"/>
    <mergeCell ref="O281:O283"/>
    <mergeCell ref="T281:T283"/>
    <mergeCell ref="E325:E327"/>
    <mergeCell ref="R328:R330"/>
    <mergeCell ref="U297:U299"/>
    <mergeCell ref="O293:O296"/>
    <mergeCell ref="B300:B302"/>
    <mergeCell ref="C300:C302"/>
    <mergeCell ref="D300:D302"/>
    <mergeCell ref="F297:F299"/>
    <mergeCell ref="D284:D286"/>
    <mergeCell ref="N293:N296"/>
    <mergeCell ref="U281:U283"/>
    <mergeCell ref="B278:B280"/>
    <mergeCell ref="B290:B292"/>
    <mergeCell ref="B287:B289"/>
    <mergeCell ref="B284:B286"/>
    <mergeCell ref="N278:N280"/>
    <mergeCell ref="G297:G299"/>
    <mergeCell ref="T278:T280"/>
    <mergeCell ref="T351:T353"/>
    <mergeCell ref="E303:E305"/>
    <mergeCell ref="C312:C314"/>
    <mergeCell ref="D312:D314"/>
    <mergeCell ref="E312:E314"/>
    <mergeCell ref="F312:F314"/>
    <mergeCell ref="N303:N305"/>
    <mergeCell ref="O303:O305"/>
    <mergeCell ref="E290:E292"/>
    <mergeCell ref="B309:B311"/>
    <mergeCell ref="C309:C311"/>
    <mergeCell ref="D309:D311"/>
    <mergeCell ref="P303:P305"/>
    <mergeCell ref="B297:B299"/>
    <mergeCell ref="C297:C299"/>
    <mergeCell ref="E306:E308"/>
    <mergeCell ref="F306:F308"/>
    <mergeCell ref="C319:C321"/>
    <mergeCell ref="D319:D321"/>
    <mergeCell ref="B315:B318"/>
    <mergeCell ref="C315:C318"/>
    <mergeCell ref="B306:B308"/>
    <mergeCell ref="F334:F336"/>
    <mergeCell ref="B334:B336"/>
    <mergeCell ref="C334:C336"/>
    <mergeCell ref="D334:D336"/>
    <mergeCell ref="E322:E324"/>
    <mergeCell ref="F322:F324"/>
    <mergeCell ref="G322:G324"/>
    <mergeCell ref="H322:H324"/>
    <mergeCell ref="I322:I324"/>
    <mergeCell ref="P322:P324"/>
    <mergeCell ref="Q322:Q324"/>
    <mergeCell ref="R322:R324"/>
    <mergeCell ref="B344:B347"/>
    <mergeCell ref="C344:C347"/>
    <mergeCell ref="D344:D347"/>
    <mergeCell ref="C331:C333"/>
    <mergeCell ref="C328:C330"/>
    <mergeCell ref="B281:B283"/>
    <mergeCell ref="C281:C283"/>
    <mergeCell ref="F281:F283"/>
    <mergeCell ref="G281:G283"/>
    <mergeCell ref="H281:H283"/>
    <mergeCell ref="Q315:Q318"/>
    <mergeCell ref="R315:R318"/>
    <mergeCell ref="O309:O311"/>
    <mergeCell ref="P309:P311"/>
    <mergeCell ref="I315:I318"/>
    <mergeCell ref="G293:G296"/>
    <mergeCell ref="S328:S330"/>
    <mergeCell ref="I303:I305"/>
    <mergeCell ref="F303:F305"/>
    <mergeCell ref="H303:H305"/>
    <mergeCell ref="I281:I283"/>
    <mergeCell ref="H293:H296"/>
    <mergeCell ref="I293:I296"/>
    <mergeCell ref="T357:T359"/>
    <mergeCell ref="F383:F385"/>
    <mergeCell ref="E377:E379"/>
    <mergeCell ref="F377:F379"/>
    <mergeCell ref="G374:G376"/>
    <mergeCell ref="C371:C373"/>
    <mergeCell ref="D354:D356"/>
    <mergeCell ref="C360:C362"/>
    <mergeCell ref="D360:D362"/>
    <mergeCell ref="B392:B394"/>
    <mergeCell ref="F429:F431"/>
    <mergeCell ref="G429:G431"/>
    <mergeCell ref="H429:H431"/>
    <mergeCell ref="E448:E450"/>
    <mergeCell ref="F448:F450"/>
    <mergeCell ref="I445:I447"/>
    <mergeCell ref="C399:C401"/>
    <mergeCell ref="C424:C426"/>
    <mergeCell ref="T424:T426"/>
    <mergeCell ref="D421:D423"/>
    <mergeCell ref="E421:E423"/>
    <mergeCell ref="Q402:Q405"/>
    <mergeCell ref="R402:R405"/>
    <mergeCell ref="I402:I405"/>
    <mergeCell ref="H380:H382"/>
    <mergeCell ref="I380:I382"/>
    <mergeCell ref="D412:D413"/>
    <mergeCell ref="E412:E413"/>
    <mergeCell ref="H399:H401"/>
    <mergeCell ref="N435:N437"/>
    <mergeCell ref="O435:O437"/>
    <mergeCell ref="P435:P437"/>
    <mergeCell ref="Q435:Q437"/>
    <mergeCell ref="N399:N401"/>
    <mergeCell ref="D389:D391"/>
    <mergeCell ref="E389:E391"/>
    <mergeCell ref="F389:F391"/>
    <mergeCell ref="P429:P431"/>
    <mergeCell ref="C445:C447"/>
    <mergeCell ref="D445:D447"/>
    <mergeCell ref="E445:E447"/>
    <mergeCell ref="F445:F447"/>
    <mergeCell ref="C421:C423"/>
    <mergeCell ref="H432:H434"/>
    <mergeCell ref="N441:N444"/>
    <mergeCell ref="O441:O444"/>
    <mergeCell ref="P441:P444"/>
    <mergeCell ref="P380:P382"/>
    <mergeCell ref="H421:H423"/>
    <mergeCell ref="H424:H426"/>
    <mergeCell ref="H427:H428"/>
    <mergeCell ref="O421:O423"/>
    <mergeCell ref="G417:G420"/>
    <mergeCell ref="Q409:Q411"/>
    <mergeCell ref="C414:C416"/>
    <mergeCell ref="N392:N394"/>
    <mergeCell ref="E354:E356"/>
    <mergeCell ref="E441:E444"/>
    <mergeCell ref="F441:F444"/>
    <mergeCell ref="S438:S440"/>
    <mergeCell ref="I441:I444"/>
    <mergeCell ref="H389:H391"/>
    <mergeCell ref="I389:I391"/>
    <mergeCell ref="D399:D401"/>
    <mergeCell ref="E399:E401"/>
    <mergeCell ref="D402:D405"/>
    <mergeCell ref="E402:E405"/>
    <mergeCell ref="D406:D408"/>
    <mergeCell ref="E406:E408"/>
    <mergeCell ref="F424:F426"/>
    <mergeCell ref="C427:C428"/>
    <mergeCell ref="B417:B420"/>
    <mergeCell ref="B438:B440"/>
    <mergeCell ref="B454:B456"/>
    <mergeCell ref="C460:C463"/>
    <mergeCell ref="D460:D463"/>
    <mergeCell ref="E460:E463"/>
    <mergeCell ref="B429:B431"/>
    <mergeCell ref="X468:X470"/>
    <mergeCell ref="Q451:Q453"/>
    <mergeCell ref="R451:R453"/>
    <mergeCell ref="B494:B496"/>
    <mergeCell ref="G448:G450"/>
    <mergeCell ref="H448:H450"/>
    <mergeCell ref="I448:I450"/>
    <mergeCell ref="N448:N450"/>
    <mergeCell ref="O448:O450"/>
    <mergeCell ref="P448:P450"/>
    <mergeCell ref="B451:B453"/>
    <mergeCell ref="C451:C453"/>
    <mergeCell ref="D451:D453"/>
    <mergeCell ref="C448:C450"/>
    <mergeCell ref="D448:D450"/>
    <mergeCell ref="V429:V431"/>
    <mergeCell ref="S406:S408"/>
    <mergeCell ref="N409:N411"/>
    <mergeCell ref="V451:V453"/>
    <mergeCell ref="W457:W459"/>
    <mergeCell ref="X457:X459"/>
    <mergeCell ref="U409:U411"/>
    <mergeCell ref="U412:U413"/>
    <mergeCell ref="X432:X434"/>
    <mergeCell ref="X427:X428"/>
    <mergeCell ref="X414:X416"/>
    <mergeCell ref="B457:B459"/>
    <mergeCell ref="Q441:Q444"/>
    <mergeCell ref="R441:R444"/>
    <mergeCell ref="S441:S444"/>
    <mergeCell ref="T441:T444"/>
    <mergeCell ref="T460:T463"/>
    <mergeCell ref="U460:U463"/>
    <mergeCell ref="V477:V479"/>
    <mergeCell ref="C412:C413"/>
    <mergeCell ref="D424:D426"/>
    <mergeCell ref="C409:C411"/>
    <mergeCell ref="Q424:Q426"/>
    <mergeCell ref="R424:R426"/>
    <mergeCell ref="G409:G411"/>
    <mergeCell ref="W412:W413"/>
    <mergeCell ref="X460:X463"/>
    <mergeCell ref="B460:B463"/>
    <mergeCell ref="N438:N440"/>
    <mergeCell ref="O438:O440"/>
    <mergeCell ref="S474:S476"/>
    <mergeCell ref="Q412:Q413"/>
    <mergeCell ref="F409:F411"/>
    <mergeCell ref="U441:U444"/>
    <mergeCell ref="D494:D496"/>
    <mergeCell ref="G441:G444"/>
    <mergeCell ref="H441:H444"/>
    <mergeCell ref="B435:B437"/>
    <mergeCell ref="N406:N408"/>
    <mergeCell ref="C435:C437"/>
    <mergeCell ref="AJ485:AJ487"/>
    <mergeCell ref="AJ491:AJ493"/>
    <mergeCell ref="AJ523:AJ525"/>
    <mergeCell ref="AJ507:AJ509"/>
    <mergeCell ref="Y510:Y512"/>
    <mergeCell ref="Z510:Z512"/>
    <mergeCell ref="AA510:AA512"/>
    <mergeCell ref="AF494:AF496"/>
    <mergeCell ref="AJ535:AJ536"/>
    <mergeCell ref="AI535:AI536"/>
    <mergeCell ref="AH535:AH536"/>
    <mergeCell ref="AB535:AB536"/>
    <mergeCell ref="Y477:Y479"/>
    <mergeCell ref="AJ503:AJ506"/>
    <mergeCell ref="AJ520:AJ522"/>
    <mergeCell ref="AJ532:AJ534"/>
    <mergeCell ref="AH532:AH534"/>
    <mergeCell ref="AI532:AI534"/>
    <mergeCell ref="AB532:AB534"/>
    <mergeCell ref="AJ500:AJ502"/>
    <mergeCell ref="AG485:AG487"/>
    <mergeCell ref="AI485:AI487"/>
    <mergeCell ref="AI474:AI476"/>
    <mergeCell ref="AE513:AE516"/>
    <mergeCell ref="AH500:AH502"/>
    <mergeCell ref="AH491:AH493"/>
    <mergeCell ref="AI491:AI493"/>
    <mergeCell ref="AH517:AH519"/>
    <mergeCell ref="AI517:AI519"/>
    <mergeCell ref="AH507:AH509"/>
    <mergeCell ref="AI526:AI528"/>
    <mergeCell ref="AH485:AH487"/>
    <mergeCell ref="AH520:AH522"/>
    <mergeCell ref="Y526:Y528"/>
    <mergeCell ref="AH526:AH528"/>
    <mergeCell ref="AJ510:AJ512"/>
    <mergeCell ref="AC526:AC528"/>
    <mergeCell ref="AD526:AD528"/>
    <mergeCell ref="AE526:AE528"/>
    <mergeCell ref="AF526:AF528"/>
    <mergeCell ref="AG526:AG528"/>
    <mergeCell ref="AG497:AG499"/>
    <mergeCell ref="AH497:AH499"/>
    <mergeCell ref="AF474:AF476"/>
    <mergeCell ref="AJ480:AJ483"/>
    <mergeCell ref="Z477:Z479"/>
    <mergeCell ref="AA477:AA479"/>
    <mergeCell ref="Z500:Z502"/>
    <mergeCell ref="Z532:Z534"/>
    <mergeCell ref="AJ488:AJ490"/>
    <mergeCell ref="D441:D444"/>
    <mergeCell ref="AJ529:AJ531"/>
    <mergeCell ref="AH529:AH531"/>
    <mergeCell ref="AJ513:AJ516"/>
    <mergeCell ref="AH513:AH516"/>
    <mergeCell ref="AJ494:AJ496"/>
    <mergeCell ref="AJ497:AJ499"/>
    <mergeCell ref="AI497:AI499"/>
    <mergeCell ref="AH488:AH490"/>
    <mergeCell ref="Y520:Y522"/>
    <mergeCell ref="Y488:Y490"/>
    <mergeCell ref="Q529:Q531"/>
    <mergeCell ref="R529:R531"/>
    <mergeCell ref="U500:U502"/>
    <mergeCell ref="V500:V502"/>
    <mergeCell ref="W500:W502"/>
    <mergeCell ref="X500:X502"/>
    <mergeCell ref="Y500:Y502"/>
    <mergeCell ref="W494:W496"/>
    <mergeCell ref="Q517:Q519"/>
    <mergeCell ref="W485:W487"/>
    <mergeCell ref="X485:X487"/>
    <mergeCell ref="T537:T540"/>
    <mergeCell ref="U537:U540"/>
    <mergeCell ref="W537:W540"/>
    <mergeCell ref="X537:X540"/>
    <mergeCell ref="Z537:Z540"/>
    <mergeCell ref="AA537:AA540"/>
    <mergeCell ref="Z541:Z543"/>
    <mergeCell ref="R520:R522"/>
    <mergeCell ref="Z488:Z490"/>
    <mergeCell ref="Z507:Z509"/>
    <mergeCell ref="T491:T493"/>
    <mergeCell ref="Z520:Z522"/>
    <mergeCell ref="W513:W516"/>
    <mergeCell ref="X513:X516"/>
    <mergeCell ref="V523:V525"/>
    <mergeCell ref="V529:V531"/>
    <mergeCell ref="T513:T516"/>
    <mergeCell ref="U513:U516"/>
    <mergeCell ref="Q513:Q516"/>
    <mergeCell ref="R513:R516"/>
    <mergeCell ref="S513:S516"/>
    <mergeCell ref="V513:V516"/>
    <mergeCell ref="Q523:Q525"/>
    <mergeCell ref="W520:W522"/>
    <mergeCell ref="X520:X522"/>
    <mergeCell ref="W491:W493"/>
    <mergeCell ref="X503:X506"/>
    <mergeCell ref="W507:W509"/>
    <mergeCell ref="V526:V528"/>
    <mergeCell ref="AA503:AA506"/>
    <mergeCell ref="R491:R493"/>
    <mergeCell ref="U491:U493"/>
    <mergeCell ref="V491:V493"/>
    <mergeCell ref="U488:U490"/>
    <mergeCell ref="V488:V490"/>
    <mergeCell ref="T485:T487"/>
    <mergeCell ref="R485:R487"/>
    <mergeCell ref="S485:S487"/>
    <mergeCell ref="V485:V487"/>
    <mergeCell ref="U529:U531"/>
    <mergeCell ref="AD520:AD522"/>
    <mergeCell ref="AE494:AE496"/>
    <mergeCell ref="AE517:AE519"/>
    <mergeCell ref="AF517:AF519"/>
    <mergeCell ref="S523:S525"/>
    <mergeCell ref="C745:C748"/>
    <mergeCell ref="D745:D748"/>
    <mergeCell ref="E759:E761"/>
    <mergeCell ref="F759:F761"/>
    <mergeCell ref="G759:G761"/>
    <mergeCell ref="H759:H761"/>
    <mergeCell ref="P762:P764"/>
    <mergeCell ref="AH762:AH764"/>
    <mergeCell ref="AI762:AI764"/>
    <mergeCell ref="S755:S758"/>
    <mergeCell ref="F765:F767"/>
    <mergeCell ref="H727:H729"/>
    <mergeCell ref="C752:C754"/>
    <mergeCell ref="G765:G767"/>
    <mergeCell ref="H765:H767"/>
    <mergeCell ref="I765:I767"/>
    <mergeCell ref="N765:N767"/>
    <mergeCell ref="U733:U735"/>
    <mergeCell ref="O730:O732"/>
    <mergeCell ref="E733:E735"/>
    <mergeCell ref="AH724:AH726"/>
    <mergeCell ref="AG730:AG732"/>
    <mergeCell ref="AH730:AH732"/>
    <mergeCell ref="O727:O729"/>
    <mergeCell ref="P727:P729"/>
    <mergeCell ref="Q727:Q729"/>
    <mergeCell ref="R727:R729"/>
    <mergeCell ref="S727:S729"/>
    <mergeCell ref="T727:T729"/>
    <mergeCell ref="U727:U729"/>
    <mergeCell ref="V727:V729"/>
    <mergeCell ref="X727:X729"/>
    <mergeCell ref="I727:I729"/>
    <mergeCell ref="Y733:Y735"/>
    <mergeCell ref="Z733:Z735"/>
    <mergeCell ref="AA733:AA735"/>
    <mergeCell ref="AB733:AB735"/>
    <mergeCell ref="AC733:AC735"/>
    <mergeCell ref="V755:V758"/>
    <mergeCell ref="Y730:Y732"/>
    <mergeCell ref="AB730:AB732"/>
    <mergeCell ref="AC730:AC732"/>
    <mergeCell ref="W733:W735"/>
    <mergeCell ref="S752:S754"/>
    <mergeCell ref="T752:T754"/>
    <mergeCell ref="Z749:Z751"/>
    <mergeCell ref="U718:U720"/>
    <mergeCell ref="I680:I682"/>
    <mergeCell ref="F680:F682"/>
    <mergeCell ref="G680:G682"/>
    <mergeCell ref="U752:U754"/>
    <mergeCell ref="Z544:Z546"/>
    <mergeCell ref="AD581:AD584"/>
    <mergeCell ref="G727:G729"/>
    <mergeCell ref="N742:N744"/>
    <mergeCell ref="Y677:Y679"/>
    <mergeCell ref="Z677:Z679"/>
    <mergeCell ref="X658:X659"/>
    <mergeCell ref="S742:S744"/>
    <mergeCell ref="E727:E729"/>
    <mergeCell ref="Z765:Z767"/>
    <mergeCell ref="X541:X543"/>
    <mergeCell ref="W523:W525"/>
    <mergeCell ref="AI745:AI748"/>
    <mergeCell ref="AG759:AG761"/>
    <mergeCell ref="W736:W738"/>
    <mergeCell ref="AC755:AC758"/>
    <mergeCell ref="AD755:AD758"/>
    <mergeCell ref="W755:W758"/>
    <mergeCell ref="B733:B735"/>
    <mergeCell ref="F733:F735"/>
    <mergeCell ref="G733:G735"/>
    <mergeCell ref="Y755:Y758"/>
    <mergeCell ref="Z755:Z758"/>
    <mergeCell ref="AJ768:AJ771"/>
    <mergeCell ref="AE768:AE771"/>
    <mergeCell ref="AF768:AF771"/>
    <mergeCell ref="AA768:AA771"/>
    <mergeCell ref="P641:P644"/>
    <mergeCell ref="Q641:Q644"/>
    <mergeCell ref="R641:R644"/>
    <mergeCell ref="S641:S644"/>
    <mergeCell ref="Q664:Q666"/>
    <mergeCell ref="R664:R666"/>
    <mergeCell ref="P667:P669"/>
    <mergeCell ref="Q667:Q669"/>
    <mergeCell ref="R667:R669"/>
    <mergeCell ref="T664:T666"/>
    <mergeCell ref="U664:U666"/>
    <mergeCell ref="T667:T669"/>
    <mergeCell ref="U667:U669"/>
    <mergeCell ref="AI702:AI704"/>
    <mergeCell ref="AA660:AA663"/>
    <mergeCell ref="AB660:AB663"/>
    <mergeCell ref="Y652:Y654"/>
    <mergeCell ref="AC652:AC654"/>
    <mergeCell ref="AB658:AB659"/>
    <mergeCell ref="AC658:AC659"/>
    <mergeCell ref="AD658:AD659"/>
    <mergeCell ref="AI687:AI689"/>
    <mergeCell ref="AH699:AH701"/>
    <mergeCell ref="AI699:AI701"/>
    <mergeCell ref="AI690:AI692"/>
    <mergeCell ref="X652:X654"/>
    <mergeCell ref="V718:V720"/>
    <mergeCell ref="W718:W720"/>
    <mergeCell ref="X718:X720"/>
    <mergeCell ref="Y718:Y720"/>
    <mergeCell ref="Z718:Z720"/>
    <mergeCell ref="AA718:AA720"/>
    <mergeCell ref="V687:V689"/>
    <mergeCell ref="V652:V654"/>
    <mergeCell ref="R645:R647"/>
    <mergeCell ref="P690:P692"/>
    <mergeCell ref="Q690:Q692"/>
    <mergeCell ref="AE712:AE714"/>
    <mergeCell ref="AG672:AG674"/>
    <mergeCell ref="V535:V536"/>
    <mergeCell ref="W526:W528"/>
    <mergeCell ref="X526:X528"/>
    <mergeCell ref="AG742:AG744"/>
    <mergeCell ref="AH742:AH744"/>
    <mergeCell ref="X745:X748"/>
    <mergeCell ref="U749:U751"/>
    <mergeCell ref="AJ724:AJ726"/>
    <mergeCell ref="AG745:AG748"/>
    <mergeCell ref="AD765:AD767"/>
    <mergeCell ref="AI759:AI761"/>
    <mergeCell ref="AJ759:AJ761"/>
    <mergeCell ref="AJ752:AJ754"/>
    <mergeCell ref="AJ705:AJ708"/>
    <mergeCell ref="AI752:AI754"/>
    <mergeCell ref="T705:T708"/>
    <mergeCell ref="U705:U708"/>
    <mergeCell ref="W696:W698"/>
    <mergeCell ref="AB702:AB704"/>
    <mergeCell ref="AC702:AC704"/>
    <mergeCell ref="AD702:AD704"/>
    <mergeCell ref="AB794:AB796"/>
    <mergeCell ref="W788:W790"/>
    <mergeCell ref="AH797:AH799"/>
    <mergeCell ref="AC794:AC796"/>
    <mergeCell ref="F468:F470"/>
    <mergeCell ref="B807:B810"/>
    <mergeCell ref="AI807:AI810"/>
    <mergeCell ref="C807:C810"/>
    <mergeCell ref="AD778:AD780"/>
    <mergeCell ref="AI778:AI780"/>
    <mergeCell ref="W785:W787"/>
    <mergeCell ref="X785:X787"/>
    <mergeCell ref="AJ690:AJ692"/>
    <mergeCell ref="T526:T528"/>
    <mergeCell ref="AH696:AH698"/>
    <mergeCell ref="AI696:AI698"/>
    <mergeCell ref="AA629:AA631"/>
    <mergeCell ref="AB629:AB631"/>
    <mergeCell ref="AA652:AA654"/>
    <mergeCell ref="AA616:AA619"/>
    <mergeCell ref="AB616:AB619"/>
    <mergeCell ref="AH620:AH622"/>
    <mergeCell ref="AH613:AH615"/>
    <mergeCell ref="AH607:AH609"/>
    <mergeCell ref="AH641:AH644"/>
    <mergeCell ref="AI613:AI615"/>
    <mergeCell ref="AB667:AB669"/>
    <mergeCell ref="AI672:AI674"/>
    <mergeCell ref="AI638:AI640"/>
    <mergeCell ref="AA677:AA679"/>
    <mergeCell ref="AB677:AB679"/>
    <mergeCell ref="AC677:AC679"/>
    <mergeCell ref="AD677:AD679"/>
    <mergeCell ref="AE677:AE679"/>
    <mergeCell ref="Y610:Y612"/>
    <mergeCell ref="AC485:AC487"/>
    <mergeCell ref="AB541:AB543"/>
    <mergeCell ref="AE541:AE543"/>
    <mergeCell ref="AH544:AH546"/>
    <mergeCell ref="AH547:AH550"/>
    <mergeCell ref="AA541:AA543"/>
    <mergeCell ref="Z672:Z674"/>
    <mergeCell ref="AE739:AE741"/>
    <mergeCell ref="AF739:AF741"/>
    <mergeCell ref="AG739:AG741"/>
    <mergeCell ref="C755:C758"/>
    <mergeCell ref="D755:D758"/>
    <mergeCell ref="H718:H720"/>
    <mergeCell ref="I718:I720"/>
    <mergeCell ref="AI781:AI784"/>
    <mergeCell ref="G715:G717"/>
    <mergeCell ref="AI712:AI714"/>
    <mergeCell ref="X569:X570"/>
    <mergeCell ref="AH778:AH780"/>
    <mergeCell ref="AI794:AI796"/>
    <mergeCell ref="AI755:AI758"/>
    <mergeCell ref="AH392:AH394"/>
    <mergeCell ref="AD380:AD382"/>
    <mergeCell ref="AF386:AF388"/>
    <mergeCell ref="AG386:AG388"/>
    <mergeCell ref="AC429:AC431"/>
    <mergeCell ref="AD429:AD431"/>
    <mergeCell ref="AE380:AE382"/>
    <mergeCell ref="Y380:Y382"/>
    <mergeCell ref="R699:R701"/>
    <mergeCell ref="S699:S701"/>
    <mergeCell ref="W693:W695"/>
    <mergeCell ref="AG491:AG493"/>
    <mergeCell ref="AF488:AF490"/>
    <mergeCell ref="AG488:AG490"/>
    <mergeCell ref="AF693:AF695"/>
    <mergeCell ref="S693:S695"/>
    <mergeCell ref="AF429:AF431"/>
    <mergeCell ref="AG429:AG431"/>
    <mergeCell ref="AH429:AH431"/>
    <mergeCell ref="V557:V559"/>
    <mergeCell ref="U389:U391"/>
    <mergeCell ref="V392:V394"/>
    <mergeCell ref="R541:R543"/>
    <mergeCell ref="S541:S543"/>
    <mergeCell ref="T541:T543"/>
    <mergeCell ref="U541:U543"/>
    <mergeCell ref="S526:S528"/>
    <mergeCell ref="Z721:Z723"/>
    <mergeCell ref="V749:V751"/>
    <mergeCell ref="W749:W751"/>
    <mergeCell ref="AE724:AE726"/>
    <mergeCell ref="S749:S751"/>
    <mergeCell ref="T749:T751"/>
    <mergeCell ref="AC721:AC723"/>
    <mergeCell ref="Z705:Z708"/>
    <mergeCell ref="AA705:AA708"/>
    <mergeCell ref="AH715:AH717"/>
    <mergeCell ref="AI715:AI717"/>
    <mergeCell ref="Y709:Y711"/>
    <mergeCell ref="AD794:AD796"/>
    <mergeCell ref="AE794:AE796"/>
    <mergeCell ref="AF794:AF796"/>
    <mergeCell ref="AH794:AH796"/>
    <mergeCell ref="U759:U761"/>
    <mergeCell ref="AD724:AD726"/>
    <mergeCell ref="AE755:AE758"/>
    <mergeCell ref="X709:X711"/>
    <mergeCell ref="P718:P720"/>
    <mergeCell ref="N712:N714"/>
    <mergeCell ref="O712:O714"/>
    <mergeCell ref="I386:I388"/>
    <mergeCell ref="I451:I453"/>
    <mergeCell ref="Y424:Y426"/>
    <mergeCell ref="Z424:Z426"/>
    <mergeCell ref="AD745:AD748"/>
    <mergeCell ref="V709:V711"/>
    <mergeCell ref="W709:W711"/>
    <mergeCell ref="AJ742:AJ744"/>
    <mergeCell ref="AH788:AH790"/>
    <mergeCell ref="AD727:AD729"/>
    <mergeCell ref="AE727:AE729"/>
    <mergeCell ref="S532:S534"/>
    <mergeCell ref="T532:T534"/>
    <mergeCell ref="V541:V543"/>
    <mergeCell ref="AC477:AC479"/>
    <mergeCell ref="AD477:AD479"/>
    <mergeCell ref="AC523:AC525"/>
    <mergeCell ref="AF532:AF534"/>
    <mergeCell ref="AG532:AG534"/>
    <mergeCell ref="Q718:Q720"/>
    <mergeCell ref="R718:R720"/>
    <mergeCell ref="AH718:AH720"/>
    <mergeCell ref="AH705:AH708"/>
    <mergeCell ref="I712:I714"/>
    <mergeCell ref="AG709:AG711"/>
    <mergeCell ref="AC742:AC744"/>
    <mergeCell ref="AD742:AD744"/>
    <mergeCell ref="AB749:AB751"/>
    <mergeCell ref="W745:W748"/>
    <mergeCell ref="AA752:AA754"/>
    <mergeCell ref="AD752:AD754"/>
    <mergeCell ref="AB755:AB758"/>
    <mergeCell ref="AE752:AE754"/>
    <mergeCell ref="AF718:AF720"/>
    <mergeCell ref="AG718:AG720"/>
    <mergeCell ref="I752:I754"/>
    <mergeCell ref="N752:N754"/>
    <mergeCell ref="O752:O754"/>
    <mergeCell ref="P752:P754"/>
    <mergeCell ref="Q752:Q754"/>
    <mergeCell ref="R752:R754"/>
    <mergeCell ref="U742:U744"/>
    <mergeCell ref="V742:V744"/>
    <mergeCell ref="P755:P758"/>
    <mergeCell ref="Q755:Q758"/>
    <mergeCell ref="AG721:AG723"/>
    <mergeCell ref="AD721:AD723"/>
    <mergeCell ref="AE721:AE723"/>
    <mergeCell ref="AF721:AF723"/>
    <mergeCell ref="W768:W771"/>
    <mergeCell ref="X768:X771"/>
    <mergeCell ref="Y768:Y771"/>
    <mergeCell ref="Z768:Z771"/>
    <mergeCell ref="AA759:AA761"/>
    <mergeCell ref="Y762:Y764"/>
    <mergeCell ref="Z762:Z764"/>
    <mergeCell ref="AE705:AE708"/>
    <mergeCell ref="AF705:AF708"/>
    <mergeCell ref="AG705:AG708"/>
    <mergeCell ref="T768:T771"/>
    <mergeCell ref="U768:U771"/>
    <mergeCell ref="V768:V771"/>
    <mergeCell ref="AC727:AC729"/>
    <mergeCell ref="V752:V754"/>
    <mergeCell ref="N733:N735"/>
    <mergeCell ref="U755:U758"/>
    <mergeCell ref="AG712:AG714"/>
    <mergeCell ref="AC718:AC720"/>
    <mergeCell ref="AF715:AF717"/>
    <mergeCell ref="AG715:AG717"/>
    <mergeCell ref="AD739:AD741"/>
    <mergeCell ref="AJ389:AJ391"/>
    <mergeCell ref="AD386:AD388"/>
    <mergeCell ref="AB383:AB385"/>
    <mergeCell ref="AC383:AC385"/>
    <mergeCell ref="AD383:AD385"/>
    <mergeCell ref="AA386:AA388"/>
    <mergeCell ref="U532:U534"/>
    <mergeCell ref="Q526:Q528"/>
    <mergeCell ref="AJ380:AJ382"/>
    <mergeCell ref="AH386:AH388"/>
    <mergeCell ref="AI386:AI388"/>
    <mergeCell ref="AJ386:AJ388"/>
    <mergeCell ref="Q383:Q385"/>
    <mergeCell ref="R383:R385"/>
    <mergeCell ref="S383:S385"/>
    <mergeCell ref="T383:T385"/>
    <mergeCell ref="U383:U385"/>
    <mergeCell ref="AH457:AH459"/>
    <mergeCell ref="AH503:AH506"/>
    <mergeCell ref="AI503:AI506"/>
    <mergeCell ref="AI500:AI502"/>
    <mergeCell ref="AI520:AI522"/>
    <mergeCell ref="AC551:AC553"/>
    <mergeCell ref="AD551:AD553"/>
    <mergeCell ref="Y569:Y570"/>
    <mergeCell ref="Z526:Z528"/>
    <mergeCell ref="AA526:AA528"/>
    <mergeCell ref="AE477:AE479"/>
    <mergeCell ref="AF477:AF479"/>
    <mergeCell ref="AG477:AG479"/>
    <mergeCell ref="Y544:Y546"/>
    <mergeCell ref="Z517:Z519"/>
    <mergeCell ref="Y551:Y553"/>
    <mergeCell ref="Y554:Y556"/>
    <mergeCell ref="Z554:Z556"/>
    <mergeCell ref="Y547:Y550"/>
    <mergeCell ref="AC560:AC562"/>
    <mergeCell ref="AB547:AB550"/>
    <mergeCell ref="AC399:AC401"/>
    <mergeCell ref="AE399:AE401"/>
    <mergeCell ref="R414:R416"/>
    <mergeCell ref="Z409:Z411"/>
    <mergeCell ref="W424:W426"/>
    <mergeCell ref="W541:W543"/>
    <mergeCell ref="W392:W394"/>
    <mergeCell ref="V409:V411"/>
    <mergeCell ref="V412:V413"/>
    <mergeCell ref="W432:W434"/>
    <mergeCell ref="V421:V423"/>
    <mergeCell ref="R435:R437"/>
    <mergeCell ref="S435:S437"/>
    <mergeCell ref="Q380:Q382"/>
    <mergeCell ref="R380:R382"/>
    <mergeCell ref="Z523:Z525"/>
    <mergeCell ref="AB529:AB531"/>
    <mergeCell ref="AG417:AG420"/>
    <mergeCell ref="AH417:AH420"/>
    <mergeCell ref="W417:W420"/>
    <mergeCell ref="X417:X420"/>
    <mergeCell ref="U392:U394"/>
    <mergeCell ref="Z399:Z401"/>
    <mergeCell ref="AF412:AF413"/>
    <mergeCell ref="AG412:AG413"/>
    <mergeCell ref="Z421:Z423"/>
    <mergeCell ref="AH363:AH366"/>
    <mergeCell ref="AI363:AI366"/>
    <mergeCell ref="H357:H359"/>
    <mergeCell ref="I357:I359"/>
    <mergeCell ref="W340:W343"/>
    <mergeCell ref="N334:N336"/>
    <mergeCell ref="O334:O336"/>
    <mergeCell ref="P334:P336"/>
    <mergeCell ref="Q334:Q336"/>
    <mergeCell ref="R334:R336"/>
    <mergeCell ref="S334:S336"/>
    <mergeCell ref="T334:T336"/>
    <mergeCell ref="U334:U336"/>
    <mergeCell ref="V334:V336"/>
    <mergeCell ref="W334:W336"/>
    <mergeCell ref="T306:T308"/>
    <mergeCell ref="P331:P333"/>
    <mergeCell ref="Q331:Q333"/>
    <mergeCell ref="R331:R333"/>
    <mergeCell ref="S331:S333"/>
    <mergeCell ref="U357:U359"/>
    <mergeCell ref="Y287:Y289"/>
    <mergeCell ref="N315:N318"/>
    <mergeCell ref="I306:I308"/>
    <mergeCell ref="V325:V327"/>
    <mergeCell ref="W325:W327"/>
    <mergeCell ref="U348:U350"/>
    <mergeCell ref="W331:W333"/>
    <mergeCell ref="W354:W356"/>
    <mergeCell ref="W344:W347"/>
    <mergeCell ref="Q348:Q350"/>
    <mergeCell ref="O344:O347"/>
    <mergeCell ref="P344:P347"/>
    <mergeCell ref="AD303:AD305"/>
    <mergeCell ref="Y340:Y343"/>
    <mergeCell ref="AG331:AG333"/>
    <mergeCell ref="AH331:AH333"/>
    <mergeCell ref="AH325:AH327"/>
    <mergeCell ref="AH287:AH289"/>
    <mergeCell ref="AH319:AH321"/>
    <mergeCell ref="AH303:AH305"/>
    <mergeCell ref="AH309:AH311"/>
    <mergeCell ref="AG303:AG305"/>
    <mergeCell ref="AG309:AG311"/>
    <mergeCell ref="AG322:AG324"/>
    <mergeCell ref="AH322:AH324"/>
    <mergeCell ref="AH344:AH347"/>
    <mergeCell ref="AI344:AI347"/>
    <mergeCell ref="AI357:AI359"/>
    <mergeCell ref="AI312:AI314"/>
    <mergeCell ref="AB293:AB296"/>
    <mergeCell ref="AC293:AC296"/>
    <mergeCell ref="U293:U296"/>
    <mergeCell ref="V293:V296"/>
    <mergeCell ref="W300:W302"/>
    <mergeCell ref="W293:W296"/>
    <mergeCell ref="X293:X296"/>
    <mergeCell ref="AC309:AC311"/>
    <mergeCell ref="AI319:AI321"/>
    <mergeCell ref="P293:P296"/>
    <mergeCell ref="Q293:Q296"/>
    <mergeCell ref="R293:R296"/>
    <mergeCell ref="S309:S311"/>
    <mergeCell ref="AE315:AE318"/>
    <mergeCell ref="F351:F353"/>
    <mergeCell ref="AB312:AB314"/>
    <mergeCell ref="Y331:Y333"/>
    <mergeCell ref="Z331:Z333"/>
    <mergeCell ref="AA331:AA333"/>
    <mergeCell ref="AB354:AB356"/>
    <mergeCell ref="U354:U356"/>
    <mergeCell ref="Z319:Z321"/>
    <mergeCell ref="X331:X333"/>
    <mergeCell ref="O386:O388"/>
    <mergeCell ref="AF380:AF382"/>
    <mergeCell ref="AB386:AB388"/>
    <mergeCell ref="U380:U382"/>
    <mergeCell ref="AA319:AA321"/>
    <mergeCell ref="AB319:AB321"/>
    <mergeCell ref="AC319:AC321"/>
    <mergeCell ref="Y348:Y350"/>
    <mergeCell ref="AB371:AB373"/>
    <mergeCell ref="U363:U366"/>
    <mergeCell ref="AC354:AC356"/>
    <mergeCell ref="X360:X362"/>
    <mergeCell ref="N374:N376"/>
    <mergeCell ref="O374:O376"/>
    <mergeCell ref="P374:P376"/>
    <mergeCell ref="O371:O373"/>
    <mergeCell ref="P371:P373"/>
    <mergeCell ref="Q371:Q373"/>
    <mergeCell ref="AI383:AI385"/>
    <mergeCell ref="AI414:AI416"/>
    <mergeCell ref="AJ383:AJ385"/>
    <mergeCell ref="U402:U405"/>
    <mergeCell ref="Z402:Z405"/>
    <mergeCell ref="AG414:AG416"/>
    <mergeCell ref="T409:T411"/>
    <mergeCell ref="AJ351:AJ353"/>
    <mergeCell ref="W351:W353"/>
    <mergeCell ref="AJ360:AJ362"/>
    <mergeCell ref="AE328:AE330"/>
    <mergeCell ref="AA325:AA327"/>
    <mergeCell ref="AB325:AB327"/>
    <mergeCell ref="AC325:AC327"/>
    <mergeCell ref="AJ325:AJ327"/>
    <mergeCell ref="AA363:AA366"/>
    <mergeCell ref="AB363:AB366"/>
    <mergeCell ref="AC363:AC366"/>
    <mergeCell ref="T392:T394"/>
    <mergeCell ref="AH399:AH401"/>
    <mergeCell ref="AF414:AF416"/>
    <mergeCell ref="AH374:AH376"/>
    <mergeCell ref="AG399:AG401"/>
    <mergeCell ref="AD389:AD391"/>
    <mergeCell ref="W409:W411"/>
    <mergeCell ref="AA399:AA401"/>
    <mergeCell ref="AD392:AD394"/>
    <mergeCell ref="AH383:AH385"/>
    <mergeCell ref="Y392:Y394"/>
    <mergeCell ref="AJ371:AJ373"/>
    <mergeCell ref="AJ348:AJ350"/>
    <mergeCell ref="AJ344:AJ347"/>
    <mergeCell ref="AJ312:AJ314"/>
    <mergeCell ref="AH360:AH362"/>
    <mergeCell ref="AD354:AD356"/>
    <mergeCell ref="AE354:AE356"/>
    <mergeCell ref="Z337:Z339"/>
    <mergeCell ref="Z258:Z261"/>
    <mergeCell ref="W255:W257"/>
    <mergeCell ref="AC202:AC204"/>
    <mergeCell ref="AE258:AE261"/>
    <mergeCell ref="AF258:AF261"/>
    <mergeCell ref="T199:T201"/>
    <mergeCell ref="V199:V201"/>
    <mergeCell ref="U218:U220"/>
    <mergeCell ref="T252:T254"/>
    <mergeCell ref="S245:S248"/>
    <mergeCell ref="T245:T248"/>
    <mergeCell ref="U245:U248"/>
    <mergeCell ref="AE377:AE379"/>
    <mergeCell ref="AF377:AF379"/>
    <mergeCell ref="AC386:AC388"/>
    <mergeCell ref="U399:U401"/>
    <mergeCell ref="V399:V401"/>
    <mergeCell ref="S399:S401"/>
    <mergeCell ref="AD363:AD366"/>
    <mergeCell ref="AE363:AE366"/>
    <mergeCell ref="AF363:AF366"/>
    <mergeCell ref="Y334:Y336"/>
    <mergeCell ref="Z334:Z336"/>
    <mergeCell ref="V319:V321"/>
    <mergeCell ref="V344:V347"/>
    <mergeCell ref="Y337:Y339"/>
    <mergeCell ref="X344:X347"/>
    <mergeCell ref="AF399:AF401"/>
    <mergeCell ref="S392:S394"/>
    <mergeCell ref="P392:P394"/>
    <mergeCell ref="Q392:Q394"/>
    <mergeCell ref="R392:R394"/>
    <mergeCell ref="Y383:Y385"/>
    <mergeCell ref="Z383:Z385"/>
    <mergeCell ref="AC357:AC359"/>
    <mergeCell ref="AD357:AD359"/>
    <mergeCell ref="AF374:AF376"/>
    <mergeCell ref="P348:P350"/>
    <mergeCell ref="AF354:AF356"/>
    <mergeCell ref="AD340:AD343"/>
    <mergeCell ref="AE340:AE343"/>
    <mergeCell ref="AB337:AB339"/>
    <mergeCell ref="AC337:AC339"/>
    <mergeCell ref="AA340:AA343"/>
    <mergeCell ref="AE334:AE336"/>
    <mergeCell ref="AF360:AF362"/>
    <mergeCell ref="T337:T339"/>
    <mergeCell ref="W287:W289"/>
    <mergeCell ref="X287:X289"/>
    <mergeCell ref="T309:T311"/>
    <mergeCell ref="S293:S296"/>
    <mergeCell ref="T293:T296"/>
    <mergeCell ref="AA218:AA220"/>
    <mergeCell ref="AF290:AF292"/>
    <mergeCell ref="AE290:AE292"/>
    <mergeCell ref="Z284:Z286"/>
    <mergeCell ref="AB262:AB264"/>
    <mergeCell ref="AB224:AB226"/>
    <mergeCell ref="U202:U204"/>
    <mergeCell ref="V202:V204"/>
    <mergeCell ref="W202:W204"/>
    <mergeCell ref="X262:X264"/>
    <mergeCell ref="W262:W264"/>
    <mergeCell ref="AC258:AC261"/>
    <mergeCell ref="W242:W244"/>
    <mergeCell ref="X242:X244"/>
    <mergeCell ref="Y242:Y244"/>
    <mergeCell ref="AD240:AD241"/>
    <mergeCell ref="N202:N204"/>
    <mergeCell ref="Q242:Q244"/>
    <mergeCell ref="R242:R244"/>
    <mergeCell ref="S242:S244"/>
    <mergeCell ref="T242:T244"/>
    <mergeCell ref="N208:N211"/>
    <mergeCell ref="R249:R251"/>
    <mergeCell ref="S249:S251"/>
    <mergeCell ref="T249:T251"/>
    <mergeCell ref="X205:X207"/>
    <mergeCell ref="P249:P251"/>
    <mergeCell ref="AB245:AB248"/>
    <mergeCell ref="AC245:AC248"/>
    <mergeCell ref="AD245:AD248"/>
    <mergeCell ref="S196:S198"/>
    <mergeCell ref="T196:T198"/>
    <mergeCell ref="I249:I251"/>
    <mergeCell ref="U242:U244"/>
    <mergeCell ref="V242:V244"/>
    <mergeCell ref="V227:V229"/>
    <mergeCell ref="C278:C280"/>
    <mergeCell ref="F290:F292"/>
    <mergeCell ref="G290:G292"/>
    <mergeCell ref="H290:H292"/>
    <mergeCell ref="I290:I292"/>
    <mergeCell ref="N290:N292"/>
    <mergeCell ref="C290:C292"/>
    <mergeCell ref="T287:T289"/>
    <mergeCell ref="U287:U289"/>
    <mergeCell ref="O290:O292"/>
    <mergeCell ref="C287:C289"/>
    <mergeCell ref="F287:F289"/>
    <mergeCell ref="G287:G289"/>
    <mergeCell ref="H287:H289"/>
    <mergeCell ref="N287:N289"/>
    <mergeCell ref="N242:N244"/>
    <mergeCell ref="O242:O244"/>
    <mergeCell ref="F278:F280"/>
    <mergeCell ref="N245:N248"/>
    <mergeCell ref="O245:O248"/>
    <mergeCell ref="P245:P248"/>
    <mergeCell ref="Q245:Q248"/>
    <mergeCell ref="Q215:Q217"/>
    <mergeCell ref="R215:R217"/>
    <mergeCell ref="C218:C220"/>
    <mergeCell ref="D218:D220"/>
    <mergeCell ref="Q227:Q229"/>
    <mergeCell ref="R227:R229"/>
    <mergeCell ref="S227:S229"/>
    <mergeCell ref="T227:T229"/>
    <mergeCell ref="U227:U229"/>
    <mergeCell ref="Z227:Z229"/>
    <mergeCell ref="W230:W233"/>
    <mergeCell ref="L227:L228"/>
    <mergeCell ref="E230:E233"/>
    <mergeCell ref="R230:R233"/>
    <mergeCell ref="I287:I289"/>
    <mergeCell ref="C262:C264"/>
    <mergeCell ref="D262:D264"/>
    <mergeCell ref="C274:C277"/>
    <mergeCell ref="AA328:AA330"/>
    <mergeCell ref="AB328:AB330"/>
    <mergeCell ref="V371:V373"/>
    <mergeCell ref="V360:V362"/>
    <mergeCell ref="U331:U333"/>
    <mergeCell ref="N337:N339"/>
    <mergeCell ref="P337:P339"/>
    <mergeCell ref="R319:R321"/>
    <mergeCell ref="AB331:AB333"/>
    <mergeCell ref="AB357:AB359"/>
    <mergeCell ref="V331:V333"/>
    <mergeCell ref="AE297:AE299"/>
    <mergeCell ref="AA371:AA373"/>
    <mergeCell ref="AF367:AF370"/>
    <mergeCell ref="AA354:AA356"/>
    <mergeCell ref="P328:P330"/>
    <mergeCell ref="W328:W330"/>
    <mergeCell ref="AF268:AF270"/>
    <mergeCell ref="X367:X370"/>
    <mergeCell ref="AF306:AF308"/>
    <mergeCell ref="F354:F356"/>
    <mergeCell ref="E363:E366"/>
    <mergeCell ref="G306:G308"/>
    <mergeCell ref="H306:H308"/>
    <mergeCell ref="O306:O308"/>
    <mergeCell ref="P306:P308"/>
    <mergeCell ref="N171:N172"/>
    <mergeCell ref="O171:O172"/>
    <mergeCell ref="N168:N170"/>
    <mergeCell ref="I168:I170"/>
    <mergeCell ref="Z162:Z164"/>
    <mergeCell ref="V162:V164"/>
    <mergeCell ref="W162:W164"/>
    <mergeCell ref="Q196:Q198"/>
    <mergeCell ref="X221:X223"/>
    <mergeCell ref="Y221:Y223"/>
    <mergeCell ref="Z221:Z223"/>
    <mergeCell ref="W224:W226"/>
    <mergeCell ref="T168:T170"/>
    <mergeCell ref="T162:T164"/>
    <mergeCell ref="U162:U164"/>
    <mergeCell ref="W165:W167"/>
    <mergeCell ref="X165:X167"/>
    <mergeCell ref="Y165:Y167"/>
    <mergeCell ref="N165:N167"/>
    <mergeCell ref="O165:O167"/>
    <mergeCell ref="N176:N179"/>
    <mergeCell ref="Y176:Y179"/>
    <mergeCell ref="Q176:Q179"/>
    <mergeCell ref="R176:R179"/>
    <mergeCell ref="X180:X182"/>
    <mergeCell ref="Y180:Y182"/>
    <mergeCell ref="Z180:Z182"/>
    <mergeCell ref="I180:I182"/>
    <mergeCell ref="P183:P185"/>
    <mergeCell ref="AF249:AF251"/>
    <mergeCell ref="P202:P204"/>
    <mergeCell ref="Q202:Q204"/>
    <mergeCell ref="R202:R204"/>
    <mergeCell ref="S202:S204"/>
    <mergeCell ref="T202:T204"/>
    <mergeCell ref="Q193:Q195"/>
    <mergeCell ref="Z196:Z198"/>
    <mergeCell ref="W306:W308"/>
    <mergeCell ref="AI371:AI373"/>
    <mergeCell ref="O377:O379"/>
    <mergeCell ref="AE383:AE385"/>
    <mergeCell ref="AF383:AF385"/>
    <mergeCell ref="P377:P379"/>
    <mergeCell ref="AH380:AH382"/>
    <mergeCell ref="AI380:AI382"/>
    <mergeCell ref="AH367:AH370"/>
    <mergeCell ref="AI367:AI370"/>
    <mergeCell ref="AJ377:AJ379"/>
    <mergeCell ref="C367:C370"/>
    <mergeCell ref="G383:G385"/>
    <mergeCell ref="N380:N382"/>
    <mergeCell ref="D367:D370"/>
    <mergeCell ref="W374:W376"/>
    <mergeCell ref="F374:F376"/>
    <mergeCell ref="Q367:Q370"/>
    <mergeCell ref="R367:R370"/>
    <mergeCell ref="W367:W370"/>
    <mergeCell ref="P363:P366"/>
    <mergeCell ref="AI374:AI376"/>
    <mergeCell ref="I374:I376"/>
    <mergeCell ref="AD377:AD379"/>
    <mergeCell ref="C380:C382"/>
    <mergeCell ref="X383:X385"/>
    <mergeCell ref="I383:I385"/>
    <mergeCell ref="Y386:Y388"/>
    <mergeCell ref="Z386:Z388"/>
    <mergeCell ref="AJ367:AJ370"/>
    <mergeCell ref="X363:X366"/>
    <mergeCell ref="F363:F366"/>
    <mergeCell ref="U371:U373"/>
    <mergeCell ref="H377:H379"/>
    <mergeCell ref="I377:I379"/>
    <mergeCell ref="AG367:AG370"/>
    <mergeCell ref="AD371:AD373"/>
    <mergeCell ref="AE371:AE373"/>
    <mergeCell ref="D363:D366"/>
    <mergeCell ref="S367:S370"/>
    <mergeCell ref="T367:T370"/>
    <mergeCell ref="H363:H366"/>
    <mergeCell ref="I363:I366"/>
    <mergeCell ref="N363:N366"/>
    <mergeCell ref="O363:O366"/>
    <mergeCell ref="T371:T373"/>
    <mergeCell ref="Z377:Z379"/>
    <mergeCell ref="X377:X379"/>
    <mergeCell ref="AA383:AA385"/>
    <mergeCell ref="AJ374:AJ376"/>
    <mergeCell ref="P386:P388"/>
    <mergeCell ref="Q386:Q388"/>
    <mergeCell ref="R386:R388"/>
    <mergeCell ref="AI377:AI379"/>
    <mergeCell ref="R371:R373"/>
    <mergeCell ref="G363:G366"/>
    <mergeCell ref="Y367:Y370"/>
    <mergeCell ref="Z367:Z370"/>
    <mergeCell ref="Y371:Y373"/>
    <mergeCell ref="Y363:Y366"/>
    <mergeCell ref="Z363:Z366"/>
    <mergeCell ref="AG377:AG379"/>
    <mergeCell ref="N377:N379"/>
    <mergeCell ref="AF371:AF373"/>
    <mergeCell ref="AC371:AC373"/>
    <mergeCell ref="I424:I426"/>
    <mergeCell ref="P417:P420"/>
    <mergeCell ref="Q417:Q420"/>
    <mergeCell ref="N424:N426"/>
    <mergeCell ref="AD414:AD416"/>
    <mergeCell ref="AB412:AB413"/>
    <mergeCell ref="I432:I434"/>
    <mergeCell ref="N432:N434"/>
    <mergeCell ref="O432:O434"/>
    <mergeCell ref="P432:P434"/>
    <mergeCell ref="Q432:Q434"/>
    <mergeCell ref="R432:R434"/>
    <mergeCell ref="S432:S434"/>
    <mergeCell ref="P424:P426"/>
    <mergeCell ref="AC409:AC411"/>
    <mergeCell ref="N427:N428"/>
    <mergeCell ref="N412:N413"/>
    <mergeCell ref="O424:O426"/>
    <mergeCell ref="V414:V416"/>
    <mergeCell ref="P421:P423"/>
    <mergeCell ref="AG424:AG426"/>
    <mergeCell ref="AB427:AB428"/>
    <mergeCell ref="AC427:AC428"/>
    <mergeCell ref="AE427:AE428"/>
    <mergeCell ref="R421:R423"/>
    <mergeCell ref="P427:P428"/>
    <mergeCell ref="AD421:AD423"/>
    <mergeCell ref="AE421:AE423"/>
    <mergeCell ref="Z429:Z431"/>
    <mergeCell ref="AE409:AE411"/>
    <mergeCell ref="AF409:AF411"/>
    <mergeCell ref="AG409:AG411"/>
    <mergeCell ref="I429:I431"/>
    <mergeCell ref="N429:N431"/>
    <mergeCell ref="AB409:AB411"/>
    <mergeCell ref="AC412:AC413"/>
    <mergeCell ref="O412:O413"/>
    <mergeCell ref="AG432:AG434"/>
    <mergeCell ref="U432:U434"/>
    <mergeCell ref="V432:V434"/>
    <mergeCell ref="X412:X413"/>
    <mergeCell ref="Y429:Y431"/>
    <mergeCell ref="O427:O428"/>
    <mergeCell ref="AG402:AG405"/>
    <mergeCell ref="AE406:AE408"/>
    <mergeCell ref="R412:R413"/>
    <mergeCell ref="N402:N405"/>
    <mergeCell ref="W402:W405"/>
    <mergeCell ref="X402:X405"/>
    <mergeCell ref="V402:V405"/>
    <mergeCell ref="Y402:Y405"/>
    <mergeCell ref="AB402:AB405"/>
    <mergeCell ref="X406:X408"/>
    <mergeCell ref="T448:T450"/>
    <mergeCell ref="P451:P453"/>
    <mergeCell ref="I414:I416"/>
    <mergeCell ref="N414:N416"/>
    <mergeCell ref="P414:P416"/>
    <mergeCell ref="Q414:Q416"/>
    <mergeCell ref="S414:S416"/>
    <mergeCell ref="P409:P411"/>
    <mergeCell ref="S412:S413"/>
    <mergeCell ref="S424:S426"/>
    <mergeCell ref="S427:S428"/>
    <mergeCell ref="S409:S411"/>
    <mergeCell ref="U424:U426"/>
    <mergeCell ref="T421:T423"/>
    <mergeCell ref="R406:R408"/>
    <mergeCell ref="W427:W428"/>
    <mergeCell ref="I421:I423"/>
    <mergeCell ref="Y421:Y423"/>
    <mergeCell ref="P445:P447"/>
    <mergeCell ref="O406:O408"/>
    <mergeCell ref="T406:T408"/>
    <mergeCell ref="U406:U408"/>
    <mergeCell ref="V406:V408"/>
    <mergeCell ref="AC432:AC434"/>
    <mergeCell ref="Y438:Y440"/>
    <mergeCell ref="AD445:AD447"/>
    <mergeCell ref="AA438:AA440"/>
    <mergeCell ref="Y445:Y447"/>
    <mergeCell ref="Y414:Y416"/>
    <mergeCell ref="AC441:AC444"/>
    <mergeCell ref="AB417:AB420"/>
    <mergeCell ref="T427:T428"/>
    <mergeCell ref="I427:I428"/>
    <mergeCell ref="Q427:Q428"/>
    <mergeCell ref="V441:V444"/>
    <mergeCell ref="W441:W444"/>
    <mergeCell ref="V435:V437"/>
    <mergeCell ref="AD402:AD405"/>
    <mergeCell ref="AC417:AC420"/>
    <mergeCell ref="X445:X447"/>
    <mergeCell ref="Z445:Z447"/>
    <mergeCell ref="AA445:AA447"/>
    <mergeCell ref="AB445:AB447"/>
    <mergeCell ref="AC445:AC447"/>
    <mergeCell ref="I435:I437"/>
    <mergeCell ref="N421:N423"/>
    <mergeCell ref="S421:S423"/>
    <mergeCell ref="W421:W423"/>
    <mergeCell ref="V424:V426"/>
    <mergeCell ref="I417:I420"/>
    <mergeCell ref="Q438:Q440"/>
    <mergeCell ref="R438:R440"/>
    <mergeCell ref="AA424:AA426"/>
    <mergeCell ref="I412:I413"/>
    <mergeCell ref="AJ399:AJ401"/>
    <mergeCell ref="AG389:AG391"/>
    <mergeCell ref="AH389:AH391"/>
    <mergeCell ref="AI389:AI391"/>
    <mergeCell ref="AJ402:AJ405"/>
    <mergeCell ref="AJ406:AJ408"/>
    <mergeCell ref="AJ409:AJ411"/>
    <mergeCell ref="X409:X411"/>
    <mergeCell ref="AD409:AD411"/>
    <mergeCell ref="AG392:AG394"/>
    <mergeCell ref="AI402:AI405"/>
    <mergeCell ref="AG380:AG382"/>
    <mergeCell ref="AI399:AI401"/>
    <mergeCell ref="AJ414:AJ416"/>
    <mergeCell ref="AJ412:AJ413"/>
    <mergeCell ref="AJ392:AJ394"/>
    <mergeCell ref="AJ658:AJ659"/>
    <mergeCell ref="AE645:AE647"/>
    <mergeCell ref="AG652:AG654"/>
    <mergeCell ref="AI693:AI695"/>
    <mergeCell ref="AD664:AD666"/>
    <mergeCell ref="AE664:AE666"/>
    <mergeCell ref="AF664:AF666"/>
    <mergeCell ref="AG664:AG666"/>
    <mergeCell ref="AH664:AH666"/>
    <mergeCell ref="AI664:AI666"/>
    <mergeCell ref="AA672:AA674"/>
    <mergeCell ref="AB672:AB674"/>
    <mergeCell ref="AC672:AC674"/>
    <mergeCell ref="AD672:AD674"/>
    <mergeCell ref="AG690:AG692"/>
    <mergeCell ref="AG635:AG637"/>
    <mergeCell ref="AH635:AH637"/>
    <mergeCell ref="AH672:AH674"/>
    <mergeCell ref="AH638:AH640"/>
    <mergeCell ref="AH658:AH659"/>
    <mergeCell ref="AB652:AB654"/>
    <mergeCell ref="AF672:AF674"/>
    <mergeCell ref="AH677:AH679"/>
    <mergeCell ref="AC629:AC631"/>
    <mergeCell ref="AD629:AD631"/>
    <mergeCell ref="AI641:AI644"/>
    <mergeCell ref="AH690:AH692"/>
    <mergeCell ref="AH648:AH651"/>
    <mergeCell ref="AE690:AE692"/>
    <mergeCell ref="AF690:AF692"/>
    <mergeCell ref="AF658:AF659"/>
    <mergeCell ref="AA655:AA657"/>
    <mergeCell ref="AI652:AI654"/>
    <mergeCell ref="AB655:AB657"/>
    <mergeCell ref="AD648:AD651"/>
    <mergeCell ref="AG693:AG695"/>
    <mergeCell ref="AF667:AF669"/>
    <mergeCell ref="AE648:AE651"/>
    <mergeCell ref="AJ664:AJ666"/>
    <mergeCell ref="AH667:AH669"/>
    <mergeCell ref="AG667:AG669"/>
    <mergeCell ref="AC667:AC669"/>
    <mergeCell ref="AD667:AD669"/>
    <mergeCell ref="AE667:AE669"/>
    <mergeCell ref="AA693:AA695"/>
    <mergeCell ref="AE693:AE695"/>
    <mergeCell ref="AJ641:AJ644"/>
    <mergeCell ref="AF652:AF654"/>
    <mergeCell ref="AI585:AI587"/>
    <mergeCell ref="AJ613:AJ615"/>
    <mergeCell ref="AA600:AA603"/>
    <mergeCell ref="AG623:AG625"/>
    <mergeCell ref="AH623:AH625"/>
    <mergeCell ref="AA623:AA625"/>
    <mergeCell ref="AJ610:AJ612"/>
    <mergeCell ref="AE581:AE584"/>
    <mergeCell ref="AG620:AG622"/>
    <mergeCell ref="AG607:AG609"/>
    <mergeCell ref="AI594:AI596"/>
    <mergeCell ref="AJ594:AJ596"/>
    <mergeCell ref="AF541:AF543"/>
    <mergeCell ref="AB557:AB559"/>
    <mergeCell ref="AB638:AB640"/>
    <mergeCell ref="AJ547:AJ550"/>
    <mergeCell ref="AF591:AF593"/>
    <mergeCell ref="AC544:AC546"/>
    <mergeCell ref="AJ541:AJ543"/>
    <mergeCell ref="AB544:AB546"/>
    <mergeCell ref="AD541:AD543"/>
    <mergeCell ref="AG569:AG570"/>
    <mergeCell ref="AC613:AC615"/>
    <mergeCell ref="AC610:AC612"/>
    <mergeCell ref="AD610:AD612"/>
    <mergeCell ref="AA626:AA628"/>
    <mergeCell ref="AG604:AG606"/>
    <mergeCell ref="AH571:AH574"/>
    <mergeCell ref="AI571:AI574"/>
    <mergeCell ref="AE594:AE596"/>
    <mergeCell ref="AF594:AF596"/>
    <mergeCell ref="AB597:AB599"/>
    <mergeCell ref="AC597:AC599"/>
    <mergeCell ref="AI569:AI570"/>
    <mergeCell ref="AG581:AG584"/>
    <mergeCell ref="AH560:AH562"/>
    <mergeCell ref="AI566:AI568"/>
    <mergeCell ref="AH554:AH556"/>
    <mergeCell ref="AD544:AD546"/>
    <mergeCell ref="AE544:AE546"/>
    <mergeCell ref="AJ607:AJ609"/>
    <mergeCell ref="AD607:AD609"/>
    <mergeCell ref="AE610:AE612"/>
    <mergeCell ref="AF620:AF622"/>
    <mergeCell ref="AE607:AE609"/>
    <mergeCell ref="AF607:AF609"/>
    <mergeCell ref="AJ604:AJ606"/>
    <mergeCell ref="AF554:AF556"/>
    <mergeCell ref="AJ526:AJ528"/>
    <mergeCell ref="AG578:AG580"/>
    <mergeCell ref="AJ517:AJ519"/>
    <mergeCell ref="AA547:AA550"/>
    <mergeCell ref="AG591:AG593"/>
    <mergeCell ref="AH591:AH593"/>
    <mergeCell ref="AI591:AI593"/>
    <mergeCell ref="AJ591:AJ593"/>
    <mergeCell ref="AB575:AB577"/>
    <mergeCell ref="AC575:AC577"/>
    <mergeCell ref="AA517:AA519"/>
    <mergeCell ref="AF520:AF522"/>
    <mergeCell ref="AF529:AF531"/>
    <mergeCell ref="AG517:AG519"/>
    <mergeCell ref="AH557:AH559"/>
    <mergeCell ref="AB578:AB580"/>
    <mergeCell ref="AH566:AH568"/>
    <mergeCell ref="AH541:AH543"/>
    <mergeCell ref="AA554:AA556"/>
    <mergeCell ref="AE547:AE550"/>
    <mergeCell ref="AF547:AF550"/>
    <mergeCell ref="AG547:AG550"/>
    <mergeCell ref="AG529:AG531"/>
    <mergeCell ref="AJ569:AJ570"/>
    <mergeCell ref="AF600:AF603"/>
    <mergeCell ref="AG600:AG603"/>
    <mergeCell ref="AH600:AH603"/>
    <mergeCell ref="AB520:AB522"/>
    <mergeCell ref="AJ537:AJ540"/>
    <mergeCell ref="AC541:AC543"/>
    <mergeCell ref="AI551:AI553"/>
    <mergeCell ref="AI544:AI546"/>
    <mergeCell ref="AI560:AI562"/>
    <mergeCell ref="AI547:AI550"/>
    <mergeCell ref="AC529:AC531"/>
    <mergeCell ref="AG537:AG540"/>
    <mergeCell ref="AJ585:AJ587"/>
    <mergeCell ref="AB581:AB584"/>
    <mergeCell ref="AC537:AC540"/>
    <mergeCell ref="AD537:AD540"/>
    <mergeCell ref="AE537:AE540"/>
    <mergeCell ref="AF537:AF540"/>
    <mergeCell ref="AA520:AA522"/>
    <mergeCell ref="AG523:AG525"/>
    <mergeCell ref="AD532:AD534"/>
    <mergeCell ref="AE532:AE534"/>
    <mergeCell ref="AB523:AB525"/>
    <mergeCell ref="AA523:AA525"/>
    <mergeCell ref="AA529:AA531"/>
    <mergeCell ref="AJ566:AJ568"/>
    <mergeCell ref="AI541:AI543"/>
    <mergeCell ref="AI578:AI580"/>
    <mergeCell ref="AJ551:AJ553"/>
    <mergeCell ref="AJ554:AJ556"/>
    <mergeCell ref="AI554:AI556"/>
    <mergeCell ref="AH551:AH553"/>
    <mergeCell ref="AJ544:AJ546"/>
    <mergeCell ref="AJ571:AJ574"/>
    <mergeCell ref="AH578:AH580"/>
    <mergeCell ref="AE554:AE556"/>
    <mergeCell ref="AC581:AC584"/>
    <mergeCell ref="AF581:AF584"/>
    <mergeCell ref="AB585:AB587"/>
    <mergeCell ref="AI581:AI584"/>
    <mergeCell ref="AJ600:AJ603"/>
    <mergeCell ref="AD597:AD599"/>
    <mergeCell ref="AE597:AE599"/>
    <mergeCell ref="AF597:AF599"/>
    <mergeCell ref="AG597:AG599"/>
    <mergeCell ref="AH597:AH599"/>
    <mergeCell ref="AI597:AI599"/>
    <mergeCell ref="AJ597:AJ599"/>
    <mergeCell ref="AB569:AB570"/>
    <mergeCell ref="AC569:AC570"/>
    <mergeCell ref="AH569:AH570"/>
    <mergeCell ref="AG557:AG559"/>
    <mergeCell ref="AI616:AI619"/>
    <mergeCell ref="AJ616:AJ619"/>
    <mergeCell ref="AJ635:AJ637"/>
    <mergeCell ref="AI632:AI634"/>
    <mergeCell ref="AJ632:AJ634"/>
    <mergeCell ref="AI623:AI625"/>
    <mergeCell ref="AH616:AH619"/>
    <mergeCell ref="AE623:AE625"/>
    <mergeCell ref="AE632:AE634"/>
    <mergeCell ref="AD578:AD580"/>
    <mergeCell ref="AB623:AB625"/>
    <mergeCell ref="AC623:AC625"/>
    <mergeCell ref="AH581:AH584"/>
    <mergeCell ref="AD575:AD577"/>
    <mergeCell ref="AE575:AE577"/>
    <mergeCell ref="AF575:AF577"/>
    <mergeCell ref="AI610:AI612"/>
    <mergeCell ref="AI635:AI637"/>
    <mergeCell ref="AG626:AG628"/>
    <mergeCell ref="AH626:AH628"/>
    <mergeCell ref="AH604:AH606"/>
    <mergeCell ref="AF635:AF637"/>
    <mergeCell ref="AC585:AC587"/>
    <mergeCell ref="AD585:AD587"/>
    <mergeCell ref="AC620:AC622"/>
    <mergeCell ref="AB591:AB593"/>
    <mergeCell ref="AC591:AC593"/>
    <mergeCell ref="AD591:AD593"/>
    <mergeCell ref="AE591:AE593"/>
    <mergeCell ref="AI575:AI577"/>
    <mergeCell ref="AJ623:AJ625"/>
    <mergeCell ref="AF623:AF625"/>
    <mergeCell ref="AJ626:AJ628"/>
    <mergeCell ref="AI629:AI631"/>
    <mergeCell ref="AF610:AF612"/>
    <mergeCell ref="AF616:AF619"/>
    <mergeCell ref="AE620:AE622"/>
    <mergeCell ref="AE600:AE603"/>
    <mergeCell ref="AC594:AC596"/>
    <mergeCell ref="AD594:AD596"/>
    <mergeCell ref="AJ581:AJ584"/>
    <mergeCell ref="AJ560:AJ562"/>
    <mergeCell ref="AJ575:AJ577"/>
    <mergeCell ref="AJ578:AJ580"/>
    <mergeCell ref="AJ557:AJ559"/>
    <mergeCell ref="AG594:AG596"/>
    <mergeCell ref="AH594:AH596"/>
    <mergeCell ref="AG571:AG574"/>
    <mergeCell ref="AC626:AC628"/>
    <mergeCell ref="AF626:AF628"/>
    <mergeCell ref="AG585:AG587"/>
    <mergeCell ref="AH585:AH587"/>
    <mergeCell ref="AI675:AI676"/>
    <mergeCell ref="AJ629:AJ631"/>
    <mergeCell ref="AJ620:AJ622"/>
    <mergeCell ref="AG616:AG619"/>
    <mergeCell ref="AB648:AB651"/>
    <mergeCell ref="AH610:AH612"/>
    <mergeCell ref="AJ638:AJ640"/>
    <mergeCell ref="AE629:AE631"/>
    <mergeCell ref="AF629:AF631"/>
    <mergeCell ref="AC632:AC634"/>
    <mergeCell ref="AD632:AD634"/>
    <mergeCell ref="AF632:AF634"/>
    <mergeCell ref="AD626:AD628"/>
    <mergeCell ref="AE626:AE628"/>
    <mergeCell ref="AI626:AI628"/>
    <mergeCell ref="AF585:AF587"/>
    <mergeCell ref="AE578:AE580"/>
    <mergeCell ref="AF578:AF580"/>
    <mergeCell ref="AI645:AI647"/>
    <mergeCell ref="AC641:AC644"/>
    <mergeCell ref="AD641:AD644"/>
    <mergeCell ref="AE641:AE644"/>
    <mergeCell ref="AB736:AB738"/>
    <mergeCell ref="X687:X689"/>
    <mergeCell ref="Y687:Y689"/>
    <mergeCell ref="X690:X692"/>
    <mergeCell ref="AD690:AD692"/>
    <mergeCell ref="AD683:AD686"/>
    <mergeCell ref="AE683:AE686"/>
    <mergeCell ref="AG687:AG689"/>
    <mergeCell ref="AH693:AH695"/>
    <mergeCell ref="AB693:AB695"/>
    <mergeCell ref="AA690:AA692"/>
    <mergeCell ref="AB687:AB689"/>
    <mergeCell ref="AC687:AC689"/>
    <mergeCell ref="AD709:AD711"/>
    <mergeCell ref="AE699:AE701"/>
    <mergeCell ref="AD730:AD732"/>
    <mergeCell ref="AE730:AE732"/>
    <mergeCell ref="AF730:AF732"/>
    <mergeCell ref="AA724:AA726"/>
    <mergeCell ref="AF709:AF711"/>
    <mergeCell ref="X680:X682"/>
    <mergeCell ref="AH709:AH711"/>
    <mergeCell ref="X702:X704"/>
    <mergeCell ref="Y702:Y704"/>
    <mergeCell ref="Y705:Y708"/>
    <mergeCell ref="X736:X738"/>
    <mergeCell ref="Y736:Y738"/>
    <mergeCell ref="X724:X726"/>
    <mergeCell ref="X699:X701"/>
    <mergeCell ref="AF699:AF701"/>
    <mergeCell ref="AG699:AG701"/>
    <mergeCell ref="AF687:AF689"/>
    <mergeCell ref="AB696:AB698"/>
    <mergeCell ref="X705:X708"/>
    <mergeCell ref="AB718:AB720"/>
    <mergeCell ref="AD718:AD720"/>
    <mergeCell ref="AE718:AE720"/>
    <mergeCell ref="Z727:Z729"/>
    <mergeCell ref="AA727:AA729"/>
    <mergeCell ref="AB727:AB729"/>
    <mergeCell ref="AI604:AI606"/>
    <mergeCell ref="AI600:AI603"/>
    <mergeCell ref="AF702:AF704"/>
    <mergeCell ref="AG702:AG704"/>
    <mergeCell ref="AH702:AH704"/>
    <mergeCell ref="AF712:AF714"/>
    <mergeCell ref="AG677:AG679"/>
    <mergeCell ref="AD680:AD682"/>
    <mergeCell ref="AE680:AE682"/>
    <mergeCell ref="AF680:AF682"/>
    <mergeCell ref="AG680:AG682"/>
    <mergeCell ref="AH680:AH682"/>
    <mergeCell ref="AA680:AA682"/>
    <mergeCell ref="AB680:AB682"/>
    <mergeCell ref="AC680:AC682"/>
    <mergeCell ref="AF683:AF686"/>
    <mergeCell ref="AG683:AG686"/>
    <mergeCell ref="AH683:AH686"/>
    <mergeCell ref="AC724:AC726"/>
    <mergeCell ref="AF724:AF726"/>
    <mergeCell ref="AG724:AG726"/>
    <mergeCell ref="W702:W704"/>
    <mergeCell ref="X683:X686"/>
    <mergeCell ref="Y683:Y686"/>
    <mergeCell ref="X693:X695"/>
    <mergeCell ref="X696:X698"/>
    <mergeCell ref="Y696:Y698"/>
    <mergeCell ref="Z680:Z682"/>
    <mergeCell ref="AC709:AC711"/>
    <mergeCell ref="X712:X714"/>
    <mergeCell ref="Y712:Y714"/>
    <mergeCell ref="Z712:Z714"/>
    <mergeCell ref="AC705:AC708"/>
    <mergeCell ref="AA715:AA717"/>
    <mergeCell ref="AB715:AB717"/>
    <mergeCell ref="X677:X679"/>
    <mergeCell ref="B485:B487"/>
    <mergeCell ref="B468:B470"/>
    <mergeCell ref="B557:B559"/>
    <mergeCell ref="F464:F467"/>
    <mergeCell ref="G464:G467"/>
    <mergeCell ref="B503:B506"/>
    <mergeCell ref="C503:C506"/>
    <mergeCell ref="I474:I476"/>
    <mergeCell ref="J474:J476"/>
    <mergeCell ref="K474:K476"/>
    <mergeCell ref="L474:L476"/>
    <mergeCell ref="M474:M476"/>
    <mergeCell ref="N474:N476"/>
    <mergeCell ref="O474:O476"/>
    <mergeCell ref="P474:P476"/>
    <mergeCell ref="I541:I543"/>
    <mergeCell ref="I544:I546"/>
    <mergeCell ref="N500:N502"/>
    <mergeCell ref="O500:O502"/>
    <mergeCell ref="E523:E525"/>
    <mergeCell ref="D526:D528"/>
    <mergeCell ref="E526:E528"/>
    <mergeCell ref="B464:B467"/>
    <mergeCell ref="B488:B490"/>
    <mergeCell ref="C488:C490"/>
    <mergeCell ref="C468:C470"/>
    <mergeCell ref="D468:D470"/>
    <mergeCell ref="E468:E470"/>
    <mergeCell ref="D471:D473"/>
    <mergeCell ref="E471:E473"/>
    <mergeCell ref="F471:F473"/>
    <mergeCell ref="G471:G473"/>
    <mergeCell ref="H471:H473"/>
    <mergeCell ref="B480:B483"/>
    <mergeCell ref="C480:C483"/>
    <mergeCell ref="D480:D483"/>
    <mergeCell ref="E480:E483"/>
    <mergeCell ref="F480:F483"/>
    <mergeCell ref="G480:G483"/>
    <mergeCell ref="H480:H483"/>
    <mergeCell ref="I480:I483"/>
    <mergeCell ref="N480:N483"/>
    <mergeCell ref="O480:O483"/>
    <mergeCell ref="P480:P483"/>
    <mergeCell ref="D500:D502"/>
    <mergeCell ref="E535:E536"/>
    <mergeCell ref="D537:D540"/>
    <mergeCell ref="B535:B536"/>
    <mergeCell ref="B529:B531"/>
    <mergeCell ref="D529:D531"/>
    <mergeCell ref="I535:I536"/>
    <mergeCell ref="P551:P553"/>
    <mergeCell ref="O523:O525"/>
    <mergeCell ref="N526:N528"/>
    <mergeCell ref="O526:O528"/>
    <mergeCell ref="P554:P556"/>
    <mergeCell ref="I471:I473"/>
    <mergeCell ref="D547:D550"/>
    <mergeCell ref="E554:E556"/>
    <mergeCell ref="F554:F556"/>
    <mergeCell ref="P532:P534"/>
    <mergeCell ref="P535:P536"/>
    <mergeCell ref="B532:B534"/>
    <mergeCell ref="E529:E531"/>
    <mergeCell ref="F585:F587"/>
    <mergeCell ref="G585:G587"/>
    <mergeCell ref="H585:H587"/>
    <mergeCell ref="I585:I587"/>
    <mergeCell ref="N585:N587"/>
    <mergeCell ref="O585:O587"/>
    <mergeCell ref="B610:B612"/>
    <mergeCell ref="B623:B625"/>
    <mergeCell ref="D571:D574"/>
    <mergeCell ref="F623:F625"/>
    <mergeCell ref="B497:B499"/>
    <mergeCell ref="C497:C499"/>
    <mergeCell ref="D497:D499"/>
    <mergeCell ref="E497:E499"/>
    <mergeCell ref="I494:I496"/>
    <mergeCell ref="N494:N496"/>
    <mergeCell ref="N520:N522"/>
    <mergeCell ref="O520:O522"/>
    <mergeCell ref="P510:P512"/>
    <mergeCell ref="P507:P509"/>
    <mergeCell ref="I503:I506"/>
    <mergeCell ref="P520:P522"/>
    <mergeCell ref="I547:I550"/>
    <mergeCell ref="C541:C543"/>
    <mergeCell ref="B507:B509"/>
    <mergeCell ref="B517:B519"/>
    <mergeCell ref="I557:I559"/>
    <mergeCell ref="O554:O556"/>
    <mergeCell ref="O557:O559"/>
    <mergeCell ref="N551:N553"/>
    <mergeCell ref="P566:P568"/>
    <mergeCell ref="H600:H603"/>
    <mergeCell ref="E547:E550"/>
    <mergeCell ref="P571:P574"/>
    <mergeCell ref="C560:C562"/>
    <mergeCell ref="D560:D562"/>
    <mergeCell ref="E560:E562"/>
    <mergeCell ref="C557:C559"/>
    <mergeCell ref="D557:D559"/>
    <mergeCell ref="F547:F550"/>
    <mergeCell ref="G547:G550"/>
    <mergeCell ref="D523:D525"/>
    <mergeCell ref="B500:B502"/>
    <mergeCell ref="C500:C502"/>
    <mergeCell ref="I537:I540"/>
    <mergeCell ref="O537:O540"/>
    <mergeCell ref="N532:N534"/>
    <mergeCell ref="I500:I502"/>
    <mergeCell ref="C594:C596"/>
    <mergeCell ref="D594:D596"/>
    <mergeCell ref="C581:C584"/>
    <mergeCell ref="G569:G570"/>
    <mergeCell ref="N578:N580"/>
    <mergeCell ref="C597:C599"/>
    <mergeCell ref="D591:D593"/>
    <mergeCell ref="H575:H577"/>
    <mergeCell ref="C613:C615"/>
    <mergeCell ref="C578:C580"/>
    <mergeCell ref="D578:D580"/>
    <mergeCell ref="F578:F580"/>
    <mergeCell ref="B554:B556"/>
    <mergeCell ref="C554:C556"/>
    <mergeCell ref="B547:B550"/>
    <mergeCell ref="C547:C550"/>
    <mergeCell ref="G497:G499"/>
    <mergeCell ref="F523:F525"/>
    <mergeCell ref="D503:D506"/>
    <mergeCell ref="C532:C534"/>
    <mergeCell ref="C535:C536"/>
    <mergeCell ref="C520:C522"/>
    <mergeCell ref="D488:D490"/>
    <mergeCell ref="D566:D568"/>
    <mergeCell ref="C494:C496"/>
    <mergeCell ref="P557:P559"/>
    <mergeCell ref="C544:C546"/>
    <mergeCell ref="D544:D546"/>
    <mergeCell ref="E544:E546"/>
    <mergeCell ref="C551:C553"/>
    <mergeCell ref="I551:I553"/>
    <mergeCell ref="P544:P546"/>
    <mergeCell ref="F544:F546"/>
    <mergeCell ref="G544:G546"/>
    <mergeCell ref="B541:B543"/>
    <mergeCell ref="E500:E502"/>
    <mergeCell ref="B551:B553"/>
    <mergeCell ref="G532:G534"/>
    <mergeCell ref="C529:C531"/>
    <mergeCell ref="E520:E522"/>
    <mergeCell ref="E510:E512"/>
    <mergeCell ref="F510:F512"/>
    <mergeCell ref="E532:E534"/>
    <mergeCell ref="N503:N506"/>
    <mergeCell ref="O503:O506"/>
    <mergeCell ref="P517:P519"/>
    <mergeCell ref="D554:D556"/>
    <mergeCell ref="G526:G528"/>
    <mergeCell ref="P547:P550"/>
    <mergeCell ref="D551:D553"/>
    <mergeCell ref="E551:E553"/>
    <mergeCell ref="F551:F553"/>
    <mergeCell ref="G551:G553"/>
    <mergeCell ref="E541:E543"/>
    <mergeCell ref="F541:F543"/>
    <mergeCell ref="D532:D534"/>
    <mergeCell ref="D535:D536"/>
    <mergeCell ref="H535:H536"/>
    <mergeCell ref="H537:H540"/>
    <mergeCell ref="H541:H543"/>
    <mergeCell ref="H544:H546"/>
    <mergeCell ref="H547:H550"/>
    <mergeCell ref="E503:E506"/>
    <mergeCell ref="E488:E490"/>
    <mergeCell ref="F488:F490"/>
    <mergeCell ref="H488:H490"/>
    <mergeCell ref="H491:H493"/>
    <mergeCell ref="O544:O546"/>
    <mergeCell ref="H406:H408"/>
    <mergeCell ref="C406:C408"/>
    <mergeCell ref="H435:H437"/>
    <mergeCell ref="H438:H440"/>
    <mergeCell ref="U477:U479"/>
    <mergeCell ref="P477:P479"/>
    <mergeCell ref="Q477:Q479"/>
    <mergeCell ref="R477:R479"/>
    <mergeCell ref="H510:H512"/>
    <mergeCell ref="I510:I512"/>
    <mergeCell ref="N510:N512"/>
    <mergeCell ref="O510:O512"/>
    <mergeCell ref="O507:O509"/>
    <mergeCell ref="AA488:AA490"/>
    <mergeCell ref="AB488:AB490"/>
    <mergeCell ref="AB507:AB509"/>
    <mergeCell ref="AC507:AC509"/>
    <mergeCell ref="AD507:AD509"/>
    <mergeCell ref="AD406:AD408"/>
    <mergeCell ref="N468:N470"/>
    <mergeCell ref="U471:U473"/>
    <mergeCell ref="V471:V473"/>
    <mergeCell ref="G491:G493"/>
    <mergeCell ref="V520:V522"/>
    <mergeCell ref="E474:E476"/>
    <mergeCell ref="N566:N568"/>
    <mergeCell ref="C566:C568"/>
    <mergeCell ref="H571:H574"/>
    <mergeCell ref="O488:O490"/>
    <mergeCell ref="B491:B493"/>
    <mergeCell ref="G488:G490"/>
    <mergeCell ref="G503:G506"/>
    <mergeCell ref="H503:H506"/>
    <mergeCell ref="G510:G512"/>
    <mergeCell ref="H520:H522"/>
    <mergeCell ref="H523:H525"/>
    <mergeCell ref="H526:H528"/>
    <mergeCell ref="G529:G531"/>
    <mergeCell ref="O513:O516"/>
    <mergeCell ref="P513:P516"/>
    <mergeCell ref="H554:H556"/>
    <mergeCell ref="F494:F496"/>
    <mergeCell ref="B571:B574"/>
    <mergeCell ref="C571:C574"/>
    <mergeCell ref="D520:D522"/>
    <mergeCell ref="G523:G525"/>
    <mergeCell ref="I532:I534"/>
    <mergeCell ref="I571:I574"/>
    <mergeCell ref="N554:N556"/>
    <mergeCell ref="H529:H531"/>
    <mergeCell ref="E537:E540"/>
    <mergeCell ref="N541:N543"/>
    <mergeCell ref="O541:O543"/>
    <mergeCell ref="P541:P543"/>
    <mergeCell ref="Q541:Q543"/>
    <mergeCell ref="F557:F559"/>
    <mergeCell ref="G557:G559"/>
    <mergeCell ref="G541:G543"/>
    <mergeCell ref="O551:O553"/>
    <mergeCell ref="O547:O550"/>
    <mergeCell ref="N547:N550"/>
    <mergeCell ref="E557:E559"/>
    <mergeCell ref="B560:B562"/>
    <mergeCell ref="Q491:Q493"/>
    <mergeCell ref="AH409:AH411"/>
    <mergeCell ref="AI409:AI411"/>
    <mergeCell ref="X421:X423"/>
    <mergeCell ref="B395:B398"/>
    <mergeCell ref="AB389:AB391"/>
    <mergeCell ref="AB395:AB398"/>
    <mergeCell ref="AC395:AC398"/>
    <mergeCell ref="AD395:AD398"/>
    <mergeCell ref="AE395:AE398"/>
    <mergeCell ref="AF395:AF398"/>
    <mergeCell ref="E517:E519"/>
    <mergeCell ref="F503:F506"/>
    <mergeCell ref="N517:N519"/>
    <mergeCell ref="O517:O519"/>
    <mergeCell ref="Q520:Q522"/>
    <mergeCell ref="I468:I470"/>
    <mergeCell ref="D541:D543"/>
    <mergeCell ref="P488:P490"/>
    <mergeCell ref="Q488:Q490"/>
    <mergeCell ref="R488:R490"/>
    <mergeCell ref="S488:S490"/>
    <mergeCell ref="P503:P506"/>
    <mergeCell ref="Q503:Q506"/>
    <mergeCell ref="R503:R506"/>
    <mergeCell ref="X494:X496"/>
    <mergeCell ref="Y494:Y496"/>
    <mergeCell ref="I526:I528"/>
    <mergeCell ref="I529:I531"/>
    <mergeCell ref="H497:H499"/>
    <mergeCell ref="I497:I499"/>
    <mergeCell ref="C402:C405"/>
    <mergeCell ref="O402:O405"/>
    <mergeCell ref="T402:T405"/>
    <mergeCell ref="I488:I490"/>
    <mergeCell ref="N488:N490"/>
    <mergeCell ref="D517:D519"/>
    <mergeCell ref="AC389:AC391"/>
    <mergeCell ref="AE389:AE391"/>
    <mergeCell ref="D464:D467"/>
    <mergeCell ref="B477:B479"/>
    <mergeCell ref="C477:C479"/>
    <mergeCell ref="D477:D479"/>
    <mergeCell ref="E477:E479"/>
    <mergeCell ref="F477:F479"/>
    <mergeCell ref="AH537:AH540"/>
    <mergeCell ref="AI537:AI540"/>
    <mergeCell ref="AF535:AF536"/>
    <mergeCell ref="AG535:AG536"/>
    <mergeCell ref="AG541:AG543"/>
    <mergeCell ref="AE402:AE405"/>
    <mergeCell ref="AI412:AI413"/>
    <mergeCell ref="AG406:AG408"/>
    <mergeCell ref="AH406:AH408"/>
    <mergeCell ref="AI406:AI408"/>
    <mergeCell ref="AF402:AF405"/>
    <mergeCell ref="AH474:AH476"/>
    <mergeCell ref="AF417:AF420"/>
    <mergeCell ref="AH424:AH426"/>
    <mergeCell ref="AH402:AH405"/>
    <mergeCell ref="AH412:AH413"/>
    <mergeCell ref="AH414:AH416"/>
    <mergeCell ref="B471:B473"/>
    <mergeCell ref="G468:G470"/>
    <mergeCell ref="H468:H470"/>
    <mergeCell ref="AH421:AH423"/>
    <mergeCell ref="AI445:AI447"/>
    <mergeCell ref="AJ464:AJ467"/>
    <mergeCell ref="AI417:AI420"/>
    <mergeCell ref="AI421:AI423"/>
    <mergeCell ref="AJ421:AJ423"/>
    <mergeCell ref="AI424:AI426"/>
    <mergeCell ref="AJ424:AJ426"/>
    <mergeCell ref="AH464:AH467"/>
    <mergeCell ref="AI460:AI463"/>
    <mergeCell ref="AG471:AG473"/>
    <mergeCell ref="AG435:AG437"/>
    <mergeCell ref="AE445:AE447"/>
    <mergeCell ref="AE429:AE431"/>
    <mergeCell ref="AJ454:AJ456"/>
    <mergeCell ref="AI427:AI428"/>
    <mergeCell ref="AD417:AD420"/>
    <mergeCell ref="AG427:AG428"/>
    <mergeCell ref="AJ417:AJ420"/>
    <mergeCell ref="Y468:Y470"/>
    <mergeCell ref="Z468:Z470"/>
    <mergeCell ref="AB429:AB431"/>
    <mergeCell ref="AG421:AG423"/>
    <mergeCell ref="AF427:AF428"/>
    <mergeCell ref="AB441:AB444"/>
    <mergeCell ref="AE417:AE420"/>
    <mergeCell ref="AE438:AE440"/>
    <mergeCell ref="AF438:AF440"/>
    <mergeCell ref="AG438:AG440"/>
    <mergeCell ref="AE464:AE467"/>
    <mergeCell ref="Z454:Z456"/>
    <mergeCell ref="AA464:AA467"/>
    <mergeCell ref="AC468:AC470"/>
    <mergeCell ref="AB424:AB426"/>
    <mergeCell ref="AC424:AC426"/>
    <mergeCell ref="AE424:AE426"/>
    <mergeCell ref="AD424:AD426"/>
    <mergeCell ref="AD427:AD428"/>
    <mergeCell ref="AD464:AD467"/>
    <mergeCell ref="AA454:AA456"/>
    <mergeCell ref="AB454:AB456"/>
    <mergeCell ref="AC454:AC456"/>
    <mergeCell ref="AD454:AD456"/>
    <mergeCell ref="AE457:AE459"/>
    <mergeCell ref="AJ429:AJ431"/>
    <mergeCell ref="AJ451:AJ453"/>
    <mergeCell ref="AI448:AI450"/>
    <mergeCell ref="AG451:AG453"/>
    <mergeCell ref="AI451:AI453"/>
    <mergeCell ref="AH451:AH453"/>
    <mergeCell ref="AI457:AI459"/>
    <mergeCell ref="AE454:AE456"/>
    <mergeCell ref="AF454:AF456"/>
    <mergeCell ref="AG454:AG456"/>
    <mergeCell ref="AJ427:AJ428"/>
    <mergeCell ref="AJ457:AJ459"/>
    <mergeCell ref="AJ468:AJ470"/>
    <mergeCell ref="Z460:Z463"/>
    <mergeCell ref="AA460:AA463"/>
    <mergeCell ref="AE460:AE463"/>
    <mergeCell ref="AF460:AF463"/>
    <mergeCell ref="AG464:AG467"/>
    <mergeCell ref="AF451:AF453"/>
    <mergeCell ref="AH427:AH428"/>
    <mergeCell ref="G578:G580"/>
    <mergeCell ref="H578:H580"/>
    <mergeCell ref="Q591:Q593"/>
    <mergeCell ref="U569:U570"/>
    <mergeCell ref="V655:V657"/>
    <mergeCell ref="W435:W437"/>
    <mergeCell ref="T432:T434"/>
    <mergeCell ref="S451:S453"/>
    <mergeCell ref="T435:T437"/>
    <mergeCell ref="U435:U437"/>
    <mergeCell ref="R497:R499"/>
    <mergeCell ref="S497:S499"/>
    <mergeCell ref="T497:T499"/>
    <mergeCell ref="W474:W476"/>
    <mergeCell ref="W471:W473"/>
    <mergeCell ref="Q497:Q499"/>
    <mergeCell ref="T510:T512"/>
    <mergeCell ref="U510:U512"/>
    <mergeCell ref="V510:V512"/>
    <mergeCell ref="W510:W512"/>
    <mergeCell ref="Q507:Q509"/>
    <mergeCell ref="S520:S522"/>
    <mergeCell ref="AE485:AE487"/>
    <mergeCell ref="I460:I463"/>
    <mergeCell ref="R468:R470"/>
    <mergeCell ref="AJ432:AJ434"/>
    <mergeCell ref="AJ471:AJ473"/>
    <mergeCell ref="AI464:AI467"/>
    <mergeCell ref="AI454:AI456"/>
    <mergeCell ref="AI468:AI470"/>
    <mergeCell ref="AB471:AB473"/>
    <mergeCell ref="AH471:AH473"/>
    <mergeCell ref="AF471:AF473"/>
    <mergeCell ref="Y435:Y437"/>
    <mergeCell ref="Z435:Z437"/>
    <mergeCell ref="AA435:AA437"/>
    <mergeCell ref="Z438:Z440"/>
    <mergeCell ref="AD432:AD434"/>
    <mergeCell ref="AE432:AE434"/>
    <mergeCell ref="AF432:AF434"/>
    <mergeCell ref="AA432:AA434"/>
    <mergeCell ref="AJ448:AJ450"/>
    <mergeCell ref="X435:X437"/>
    <mergeCell ref="Q480:Q483"/>
    <mergeCell ref="R480:R483"/>
    <mergeCell ref="N457:N459"/>
    <mergeCell ref="O457:O459"/>
    <mergeCell ref="N471:N473"/>
    <mergeCell ref="O471:O473"/>
    <mergeCell ref="P471:P473"/>
    <mergeCell ref="Q460:Q463"/>
    <mergeCell ref="I457:I459"/>
    <mergeCell ref="S460:S463"/>
    <mergeCell ref="S480:S483"/>
    <mergeCell ref="T480:T483"/>
    <mergeCell ref="I491:I493"/>
    <mergeCell ref="N491:N493"/>
    <mergeCell ref="I485:I487"/>
    <mergeCell ref="Q535:Q536"/>
    <mergeCell ref="G517:G519"/>
    <mergeCell ref="Q557:Q559"/>
    <mergeCell ref="Q547:Q550"/>
    <mergeCell ref="Q554:Q556"/>
    <mergeCell ref="AG629:AG631"/>
    <mergeCell ref="AB438:AB440"/>
    <mergeCell ref="N544:N546"/>
    <mergeCell ref="U544:U546"/>
    <mergeCell ref="S535:S536"/>
    <mergeCell ref="T535:T536"/>
    <mergeCell ref="U535:U536"/>
    <mergeCell ref="O532:O534"/>
    <mergeCell ref="F537:F540"/>
    <mergeCell ref="G537:G540"/>
    <mergeCell ref="F529:F531"/>
    <mergeCell ref="H494:H496"/>
    <mergeCell ref="H532:H534"/>
    <mergeCell ref="P500:P502"/>
    <mergeCell ref="C491:C493"/>
    <mergeCell ref="D491:D493"/>
    <mergeCell ref="E491:E493"/>
    <mergeCell ref="F491:F493"/>
    <mergeCell ref="T488:T490"/>
    <mergeCell ref="S491:S493"/>
    <mergeCell ref="N497:N499"/>
    <mergeCell ref="O497:O499"/>
    <mergeCell ref="P497:P499"/>
    <mergeCell ref="N529:N531"/>
    <mergeCell ref="O529:O531"/>
    <mergeCell ref="S529:S531"/>
    <mergeCell ref="F532:F534"/>
    <mergeCell ref="F520:F522"/>
    <mergeCell ref="G520:G522"/>
    <mergeCell ref="C474:C476"/>
    <mergeCell ref="D474:D476"/>
    <mergeCell ref="N535:N536"/>
    <mergeCell ref="O535:O536"/>
    <mergeCell ref="E457:E459"/>
    <mergeCell ref="F457:F459"/>
    <mergeCell ref="G457:G459"/>
    <mergeCell ref="H457:H459"/>
    <mergeCell ref="P457:P459"/>
    <mergeCell ref="G460:G463"/>
    <mergeCell ref="C457:C459"/>
    <mergeCell ref="D457:D459"/>
    <mergeCell ref="T464:T467"/>
    <mergeCell ref="N537:N540"/>
    <mergeCell ref="I520:I522"/>
    <mergeCell ref="I523:I525"/>
    <mergeCell ref="S503:S506"/>
    <mergeCell ref="T503:T506"/>
    <mergeCell ref="U503:U506"/>
    <mergeCell ref="T507:T509"/>
    <mergeCell ref="V507:V509"/>
    <mergeCell ref="T517:T519"/>
    <mergeCell ref="U517:U519"/>
    <mergeCell ref="C471:C473"/>
    <mergeCell ref="F517:F519"/>
    <mergeCell ref="E464:E467"/>
    <mergeCell ref="V537:V540"/>
    <mergeCell ref="Y537:Y540"/>
    <mergeCell ref="X523:X525"/>
    <mergeCell ref="V497:V499"/>
    <mergeCell ref="AA500:AA502"/>
    <mergeCell ref="AB500:AB502"/>
    <mergeCell ref="H445:H447"/>
    <mergeCell ref="F526:F528"/>
    <mergeCell ref="G494:G496"/>
    <mergeCell ref="F497:F499"/>
    <mergeCell ref="AC513:AC516"/>
    <mergeCell ref="AD513:AD516"/>
    <mergeCell ref="AE520:AE522"/>
    <mergeCell ref="Q551:Q553"/>
    <mergeCell ref="S554:S556"/>
    <mergeCell ref="S557:S559"/>
    <mergeCell ref="T610:T612"/>
    <mergeCell ref="T594:T596"/>
    <mergeCell ref="U594:U596"/>
    <mergeCell ref="Q655:Q657"/>
    <mergeCell ref="Q566:Q568"/>
    <mergeCell ref="Q569:Q570"/>
    <mergeCell ref="V696:V698"/>
    <mergeCell ref="Q560:Q562"/>
    <mergeCell ref="S560:S562"/>
    <mergeCell ref="O566:O568"/>
    <mergeCell ref="H664:H666"/>
    <mergeCell ref="H667:H669"/>
    <mergeCell ref="H641:H644"/>
    <mergeCell ref="G620:G622"/>
    <mergeCell ref="H620:H622"/>
    <mergeCell ref="V503:V506"/>
    <mergeCell ref="T520:T522"/>
    <mergeCell ref="U520:U522"/>
    <mergeCell ref="V641:V644"/>
    <mergeCell ref="U623:U625"/>
    <mergeCell ref="U629:U631"/>
    <mergeCell ref="T623:T625"/>
    <mergeCell ref="T645:T647"/>
    <mergeCell ref="V638:V640"/>
    <mergeCell ref="G652:G654"/>
    <mergeCell ref="H652:H654"/>
    <mergeCell ref="M645:M646"/>
    <mergeCell ref="N693:N695"/>
    <mergeCell ref="I693:I695"/>
    <mergeCell ref="S680:S682"/>
    <mergeCell ref="V690:V692"/>
    <mergeCell ref="R554:R556"/>
    <mergeCell ref="S544:S546"/>
    <mergeCell ref="T544:T546"/>
    <mergeCell ref="R517:R519"/>
    <mergeCell ref="S517:S519"/>
    <mergeCell ref="R544:R546"/>
    <mergeCell ref="R551:R553"/>
    <mergeCell ref="Q510:Q512"/>
    <mergeCell ref="R510:R512"/>
    <mergeCell ref="S510:S512"/>
    <mergeCell ref="T547:T550"/>
    <mergeCell ref="S547:S550"/>
    <mergeCell ref="R523:R525"/>
    <mergeCell ref="R526:R528"/>
    <mergeCell ref="R535:R536"/>
    <mergeCell ref="V677:V679"/>
    <mergeCell ref="H517:H519"/>
    <mergeCell ref="I517:I519"/>
    <mergeCell ref="Q537:Q540"/>
    <mergeCell ref="G554:G556"/>
    <mergeCell ref="I554:I556"/>
    <mergeCell ref="I560:I562"/>
    <mergeCell ref="O560:O562"/>
    <mergeCell ref="N557:N559"/>
    <mergeCell ref="Q575:Q577"/>
    <mergeCell ref="H607:H609"/>
    <mergeCell ref="Q607:Q609"/>
    <mergeCell ref="Q683:Q686"/>
    <mergeCell ref="R683:R686"/>
    <mergeCell ref="P687:P689"/>
    <mergeCell ref="Q687:Q689"/>
    <mergeCell ref="O690:O692"/>
    <mergeCell ref="E677:E679"/>
    <mergeCell ref="Q658:Q659"/>
    <mergeCell ref="F658:F659"/>
    <mergeCell ref="O638:O640"/>
    <mergeCell ref="H658:H659"/>
    <mergeCell ref="R557:R559"/>
    <mergeCell ref="F571:F574"/>
    <mergeCell ref="E566:E568"/>
    <mergeCell ref="E571:E574"/>
    <mergeCell ref="I677:I679"/>
    <mergeCell ref="V680:V682"/>
    <mergeCell ref="R571:R574"/>
    <mergeCell ref="N702:N704"/>
    <mergeCell ref="O702:O704"/>
    <mergeCell ref="Q632:Q634"/>
    <mergeCell ref="R632:R634"/>
    <mergeCell ref="U597:U599"/>
    <mergeCell ref="N591:N593"/>
    <mergeCell ref="N594:N596"/>
    <mergeCell ref="N597:N599"/>
    <mergeCell ref="X566:X568"/>
    <mergeCell ref="P696:P698"/>
    <mergeCell ref="Q696:Q698"/>
    <mergeCell ref="R696:R698"/>
    <mergeCell ref="S696:S698"/>
    <mergeCell ref="R585:R587"/>
    <mergeCell ref="Z690:Z692"/>
    <mergeCell ref="Z699:Z701"/>
    <mergeCell ref="P660:P663"/>
    <mergeCell ref="Q660:Q663"/>
    <mergeCell ref="R660:R663"/>
    <mergeCell ref="S672:S674"/>
    <mergeCell ref="Q610:Q612"/>
    <mergeCell ref="W566:W568"/>
    <mergeCell ref="P616:P619"/>
    <mergeCell ref="Q616:Q619"/>
    <mergeCell ref="W585:W587"/>
    <mergeCell ref="X585:X587"/>
    <mergeCell ref="T578:T580"/>
    <mergeCell ref="Z632:Z634"/>
    <mergeCell ref="Z660:Z663"/>
    <mergeCell ref="Z648:Z651"/>
    <mergeCell ref="Z623:Z625"/>
    <mergeCell ref="P658:P659"/>
    <mergeCell ref="X623:X625"/>
    <mergeCell ref="Y623:Y625"/>
    <mergeCell ref="W645:W647"/>
    <mergeCell ref="P635:P637"/>
    <mergeCell ref="Q635:Q637"/>
    <mergeCell ref="R635:R637"/>
    <mergeCell ref="S635:S637"/>
    <mergeCell ref="T635:T637"/>
    <mergeCell ref="Z658:Z659"/>
    <mergeCell ref="Z655:Z657"/>
    <mergeCell ref="P648:P651"/>
    <mergeCell ref="Q648:Q651"/>
    <mergeCell ref="W699:W701"/>
    <mergeCell ref="Z585:Z587"/>
    <mergeCell ref="Z594:Z596"/>
    <mergeCell ref="Q680:Q682"/>
    <mergeCell ref="F677:F679"/>
    <mergeCell ref="G677:G679"/>
    <mergeCell ref="C680:C682"/>
    <mergeCell ref="I616:I619"/>
    <mergeCell ref="Q638:Q640"/>
    <mergeCell ref="R638:R640"/>
    <mergeCell ref="O629:O631"/>
    <mergeCell ref="R616:R619"/>
    <mergeCell ref="P629:P631"/>
    <mergeCell ref="Q629:Q631"/>
    <mergeCell ref="R629:R631"/>
    <mergeCell ref="H610:H612"/>
    <mergeCell ref="H597:H599"/>
    <mergeCell ref="G588:G590"/>
    <mergeCell ref="H588:H590"/>
    <mergeCell ref="I588:I590"/>
    <mergeCell ref="N588:N590"/>
    <mergeCell ref="O588:O590"/>
    <mergeCell ref="P588:P590"/>
    <mergeCell ref="Q588:Q590"/>
    <mergeCell ref="N635:N637"/>
    <mergeCell ref="O635:O637"/>
    <mergeCell ref="I638:I640"/>
    <mergeCell ref="N638:N640"/>
    <mergeCell ref="P620:P622"/>
    <mergeCell ref="Q620:Q622"/>
    <mergeCell ref="U616:U619"/>
    <mergeCell ref="U620:U622"/>
    <mergeCell ref="K652:K653"/>
    <mergeCell ref="L652:L653"/>
    <mergeCell ref="C591:C593"/>
    <mergeCell ref="D613:D615"/>
    <mergeCell ref="C645:C647"/>
    <mergeCell ref="T680:T682"/>
    <mergeCell ref="U680:U682"/>
    <mergeCell ref="O632:O634"/>
    <mergeCell ref="H677:H679"/>
    <mergeCell ref="H680:H682"/>
    <mergeCell ref="O610:O612"/>
    <mergeCell ref="E610:E612"/>
    <mergeCell ref="F610:F612"/>
    <mergeCell ref="D680:D682"/>
    <mergeCell ref="E680:E682"/>
    <mergeCell ref="H645:H647"/>
    <mergeCell ref="I645:I647"/>
    <mergeCell ref="G638:G640"/>
    <mergeCell ref="C626:C628"/>
    <mergeCell ref="D626:D628"/>
    <mergeCell ref="E626:E628"/>
    <mergeCell ref="F626:F628"/>
    <mergeCell ref="G626:G628"/>
    <mergeCell ref="H626:H628"/>
    <mergeCell ref="I626:I628"/>
    <mergeCell ref="N626:N628"/>
    <mergeCell ref="O626:O628"/>
    <mergeCell ref="P626:P628"/>
    <mergeCell ref="C632:C634"/>
    <mergeCell ref="D632:D634"/>
    <mergeCell ref="I632:I634"/>
    <mergeCell ref="F638:F640"/>
    <mergeCell ref="C655:C657"/>
    <mergeCell ref="D655:D657"/>
    <mergeCell ref="E655:E657"/>
    <mergeCell ref="O715:O717"/>
    <mergeCell ref="P715:P717"/>
    <mergeCell ref="B687:B689"/>
    <mergeCell ref="B696:B698"/>
    <mergeCell ref="F693:F695"/>
    <mergeCell ref="E645:E647"/>
    <mergeCell ref="F645:F647"/>
    <mergeCell ref="I687:I689"/>
    <mergeCell ref="C690:C692"/>
    <mergeCell ref="D690:D692"/>
    <mergeCell ref="C705:C708"/>
    <mergeCell ref="D699:D701"/>
    <mergeCell ref="K655:K657"/>
    <mergeCell ref="N655:N657"/>
    <mergeCell ref="T690:T692"/>
    <mergeCell ref="G693:G695"/>
    <mergeCell ref="C683:C686"/>
    <mergeCell ref="D683:D686"/>
    <mergeCell ref="E683:E686"/>
    <mergeCell ref="F683:F686"/>
    <mergeCell ref="C687:C689"/>
    <mergeCell ref="D687:D689"/>
    <mergeCell ref="E687:E689"/>
    <mergeCell ref="F687:F689"/>
    <mergeCell ref="D645:D647"/>
    <mergeCell ref="C696:C698"/>
    <mergeCell ref="D696:D698"/>
    <mergeCell ref="E696:E698"/>
    <mergeCell ref="F696:F698"/>
    <mergeCell ref="C693:C695"/>
    <mergeCell ref="D693:D695"/>
    <mergeCell ref="E693:E695"/>
    <mergeCell ref="T677:T679"/>
    <mergeCell ref="O667:O669"/>
    <mergeCell ref="N672:N674"/>
    <mergeCell ref="O672:O674"/>
    <mergeCell ref="L655:L657"/>
    <mergeCell ref="R655:R657"/>
    <mergeCell ref="O699:O701"/>
    <mergeCell ref="T693:T695"/>
    <mergeCell ref="N677:N679"/>
    <mergeCell ref="O677:O679"/>
    <mergeCell ref="N680:N682"/>
    <mergeCell ref="I683:I686"/>
    <mergeCell ref="J655:J657"/>
    <mergeCell ref="J645:J646"/>
    <mergeCell ref="K645:K646"/>
    <mergeCell ref="L645:L646"/>
    <mergeCell ref="B693:B695"/>
    <mergeCell ref="B690:B692"/>
    <mergeCell ref="G690:G692"/>
    <mergeCell ref="C699:C701"/>
    <mergeCell ref="P705:P708"/>
    <mergeCell ref="Q705:Q708"/>
    <mergeCell ref="R705:R708"/>
    <mergeCell ref="S705:S708"/>
    <mergeCell ref="G687:G689"/>
    <mergeCell ref="H660:H663"/>
    <mergeCell ref="D677:D679"/>
    <mergeCell ref="B705:B708"/>
    <mergeCell ref="D705:D708"/>
    <mergeCell ref="B709:B711"/>
    <mergeCell ref="C709:C711"/>
    <mergeCell ref="F690:F692"/>
    <mergeCell ref="G683:G686"/>
    <mergeCell ref="G696:G698"/>
    <mergeCell ref="F655:F657"/>
    <mergeCell ref="G655:G657"/>
    <mergeCell ref="H655:H657"/>
    <mergeCell ref="C620:C622"/>
    <mergeCell ref="D620:D622"/>
    <mergeCell ref="E620:E622"/>
    <mergeCell ref="F620:F622"/>
    <mergeCell ref="C675:C676"/>
    <mergeCell ref="D675:D676"/>
    <mergeCell ref="B675:B676"/>
    <mergeCell ref="E705:E708"/>
    <mergeCell ref="C635:C637"/>
    <mergeCell ref="D635:D637"/>
    <mergeCell ref="E635:E637"/>
    <mergeCell ref="F635:F637"/>
    <mergeCell ref="G635:G637"/>
    <mergeCell ref="H635:H637"/>
    <mergeCell ref="P699:P701"/>
    <mergeCell ref="P702:P704"/>
    <mergeCell ref="B641:B644"/>
    <mergeCell ref="B667:B669"/>
    <mergeCell ref="H629:H631"/>
    <mergeCell ref="G629:G631"/>
    <mergeCell ref="O655:O657"/>
    <mergeCell ref="O645:O647"/>
    <mergeCell ref="I629:I631"/>
    <mergeCell ref="N629:N631"/>
    <mergeCell ref="N632:N634"/>
    <mergeCell ref="I620:I622"/>
    <mergeCell ref="N620:N622"/>
    <mergeCell ref="O620:O622"/>
    <mergeCell ref="N645:N647"/>
    <mergeCell ref="B702:B704"/>
    <mergeCell ref="B683:B686"/>
    <mergeCell ref="F670:F671"/>
    <mergeCell ref="G670:G671"/>
    <mergeCell ref="H670:H671"/>
    <mergeCell ref="I670:I671"/>
    <mergeCell ref="N670:N671"/>
    <mergeCell ref="O670:O671"/>
    <mergeCell ref="N687:N689"/>
    <mergeCell ref="O687:O689"/>
    <mergeCell ref="O705:O708"/>
    <mergeCell ref="C667:C669"/>
    <mergeCell ref="D667:D669"/>
    <mergeCell ref="H683:H686"/>
    <mergeCell ref="P683:P686"/>
    <mergeCell ref="B626:B628"/>
    <mergeCell ref="B632:B634"/>
    <mergeCell ref="B672:B674"/>
    <mergeCell ref="B699:B701"/>
    <mergeCell ref="AJ976:AJ979"/>
    <mergeCell ref="S591:S593"/>
    <mergeCell ref="P594:P596"/>
    <mergeCell ref="Q594:Q596"/>
    <mergeCell ref="R594:R596"/>
    <mergeCell ref="S594:S596"/>
    <mergeCell ref="P597:P599"/>
    <mergeCell ref="Q597:Q599"/>
    <mergeCell ref="R597:R599"/>
    <mergeCell ref="S597:S599"/>
    <mergeCell ref="P600:P603"/>
    <mergeCell ref="Q600:Q603"/>
    <mergeCell ref="R600:R603"/>
    <mergeCell ref="S600:S603"/>
    <mergeCell ref="T600:T603"/>
    <mergeCell ref="U600:U603"/>
    <mergeCell ref="V600:V603"/>
    <mergeCell ref="W600:W603"/>
    <mergeCell ref="T591:T593"/>
    <mergeCell ref="U591:U593"/>
    <mergeCell ref="V591:V593"/>
    <mergeCell ref="W591:W593"/>
    <mergeCell ref="S768:S771"/>
    <mergeCell ref="S702:S704"/>
    <mergeCell ref="T702:T704"/>
    <mergeCell ref="U702:U704"/>
    <mergeCell ref="S648:S651"/>
    <mergeCell ref="T648:T651"/>
    <mergeCell ref="V823:V825"/>
    <mergeCell ref="W823:W825"/>
    <mergeCell ref="R652:R654"/>
    <mergeCell ref="S652:S654"/>
    <mergeCell ref="T652:T654"/>
    <mergeCell ref="U652:U654"/>
    <mergeCell ref="R658:R659"/>
    <mergeCell ref="S658:S659"/>
    <mergeCell ref="T658:T659"/>
    <mergeCell ref="S820:S822"/>
    <mergeCell ref="T820:T822"/>
    <mergeCell ref="T856:T859"/>
    <mergeCell ref="U856:U859"/>
    <mergeCell ref="V856:V859"/>
    <mergeCell ref="W856:W859"/>
    <mergeCell ref="Q918:Q920"/>
    <mergeCell ref="R918:R920"/>
    <mergeCell ref="R768:R771"/>
    <mergeCell ref="P591:P593"/>
    <mergeCell ref="V976:V979"/>
    <mergeCell ref="R976:R979"/>
    <mergeCell ref="S976:S979"/>
    <mergeCell ref="T976:T979"/>
    <mergeCell ref="U976:U979"/>
    <mergeCell ref="S775:S777"/>
    <mergeCell ref="AF976:AF979"/>
    <mergeCell ref="AG976:AG979"/>
    <mergeCell ref="P610:P612"/>
    <mergeCell ref="V607:V609"/>
    <mergeCell ref="Z613:Z615"/>
    <mergeCell ref="AJ775:AJ777"/>
    <mergeCell ref="W775:W777"/>
    <mergeCell ref="R762:R764"/>
    <mergeCell ref="R613:R615"/>
    <mergeCell ref="R591:R593"/>
    <mergeCell ref="P670:P671"/>
    <mergeCell ref="AI989:AI991"/>
    <mergeCell ref="AH986:AH988"/>
    <mergeCell ref="AI986:AI988"/>
    <mergeCell ref="AH983:AH985"/>
    <mergeCell ref="AI983:AI985"/>
    <mergeCell ref="AH980:AH982"/>
    <mergeCell ref="AI980:AI982"/>
    <mergeCell ref="AH973:AH975"/>
    <mergeCell ref="AI973:AI975"/>
    <mergeCell ref="AA976:AA979"/>
    <mergeCell ref="AB976:AB979"/>
    <mergeCell ref="AC976:AC979"/>
    <mergeCell ref="AD976:AD979"/>
    <mergeCell ref="AE976:AE979"/>
    <mergeCell ref="AC983:AC985"/>
    <mergeCell ref="AE983:AE985"/>
    <mergeCell ref="W992:W994"/>
    <mergeCell ref="X992:X994"/>
    <mergeCell ref="Z992:Z994"/>
    <mergeCell ref="AA992:AA994"/>
    <mergeCell ref="AC992:AC994"/>
    <mergeCell ref="AE992:AE994"/>
    <mergeCell ref="AI976:AI979"/>
    <mergeCell ref="AI992:AI994"/>
    <mergeCell ref="AH992:AH994"/>
    <mergeCell ref="W973:W975"/>
    <mergeCell ref="X973:X975"/>
    <mergeCell ref="Z973:Z975"/>
    <mergeCell ref="AA973:AA975"/>
    <mergeCell ref="AC973:AC975"/>
    <mergeCell ref="AE973:AE975"/>
    <mergeCell ref="AF973:AF975"/>
    <mergeCell ref="AG973:AG975"/>
    <mergeCell ref="W980:W982"/>
    <mergeCell ref="X980:X982"/>
    <mergeCell ref="Z980:Z982"/>
    <mergeCell ref="AA980:AA982"/>
    <mergeCell ref="AC980:AC982"/>
    <mergeCell ref="AE980:AE982"/>
    <mergeCell ref="AF980:AF982"/>
    <mergeCell ref="AG980:AG982"/>
    <mergeCell ref="W983:W985"/>
    <mergeCell ref="X983:X985"/>
    <mergeCell ref="Z983:Z985"/>
    <mergeCell ref="AA983:AA985"/>
    <mergeCell ref="AF983:AF985"/>
    <mergeCell ref="AG983:AG985"/>
    <mergeCell ref="W986:W988"/>
    <mergeCell ref="X986:X988"/>
    <mergeCell ref="AE986:AE988"/>
    <mergeCell ref="AF986:AF988"/>
    <mergeCell ref="AG986:AG988"/>
    <mergeCell ref="W989:W991"/>
    <mergeCell ref="AD980:AD982"/>
    <mergeCell ref="AD983:AD985"/>
    <mergeCell ref="AD986:AD988"/>
    <mergeCell ref="AD989:AD991"/>
    <mergeCell ref="AD992:AD994"/>
    <mergeCell ref="AH999:AH1001"/>
    <mergeCell ref="AE989:AE991"/>
    <mergeCell ref="AF989:AF991"/>
    <mergeCell ref="AG989:AG991"/>
    <mergeCell ref="AH1046:AH1049"/>
    <mergeCell ref="T1046:T1049"/>
    <mergeCell ref="AH1015:AH1016"/>
    <mergeCell ref="X989:X991"/>
    <mergeCell ref="Z989:Z991"/>
    <mergeCell ref="T1143:T1144"/>
    <mergeCell ref="U1143:U1144"/>
    <mergeCell ref="V1143:V1144"/>
    <mergeCell ref="X1143:X1144"/>
    <mergeCell ref="AH1131:AH1133"/>
    <mergeCell ref="AC1063:AC1065"/>
    <mergeCell ref="AD1063:AD1065"/>
    <mergeCell ref="AE1063:AE1065"/>
    <mergeCell ref="U1148:U1150"/>
    <mergeCell ref="V1148:V1150"/>
    <mergeCell ref="T1145:T1147"/>
    <mergeCell ref="AB1145:AB1147"/>
    <mergeCell ref="AC1145:AC1147"/>
    <mergeCell ref="AD1145:AD1147"/>
    <mergeCell ref="U1128:U1130"/>
    <mergeCell ref="V1128:V1130"/>
    <mergeCell ref="Y1141:Y1142"/>
    <mergeCell ref="Z1141:Z1142"/>
    <mergeCell ref="Z1131:Z1133"/>
    <mergeCell ref="X1128:X1130"/>
    <mergeCell ref="AH1143:AH1144"/>
    <mergeCell ref="T1138:T1140"/>
    <mergeCell ref="U1138:U1140"/>
    <mergeCell ref="V1138:V1140"/>
    <mergeCell ref="W1138:W1140"/>
    <mergeCell ref="AE1128:AE1130"/>
    <mergeCell ref="AF1102:AF1105"/>
    <mergeCell ref="AG1102:AG1105"/>
    <mergeCell ref="AG1128:AG1130"/>
    <mergeCell ref="AF1128:AF1130"/>
    <mergeCell ref="AG1119:AG1121"/>
    <mergeCell ref="AA1099:AA1101"/>
    <mergeCell ref="AG1099:AG1101"/>
    <mergeCell ref="X1044:X1045"/>
    <mergeCell ref="AB1086:AB1088"/>
    <mergeCell ref="X1089:X1092"/>
    <mergeCell ref="Y1089:Y1092"/>
    <mergeCell ref="Z1089:Z1092"/>
    <mergeCell ref="AA1089:AA1092"/>
    <mergeCell ref="AB1089:AB1092"/>
    <mergeCell ref="AB1083:AB1085"/>
    <mergeCell ref="AD1075:AD1078"/>
    <mergeCell ref="AE1075:AE1078"/>
    <mergeCell ref="AF1075:AF1078"/>
    <mergeCell ref="AF1057:AF1059"/>
    <mergeCell ref="AF1063:AF1065"/>
    <mergeCell ref="T1093:T1095"/>
    <mergeCell ref="U1093:U1095"/>
    <mergeCell ref="V1093:V1095"/>
    <mergeCell ref="AH1102:AH1105"/>
    <mergeCell ref="W1106:W1108"/>
    <mergeCell ref="X1106:X1108"/>
    <mergeCell ref="Y1106:Y1108"/>
    <mergeCell ref="W1148:W1150"/>
    <mergeCell ref="X1148:X1150"/>
    <mergeCell ref="AC1148:AC1150"/>
    <mergeCell ref="AD1148:AD1150"/>
    <mergeCell ref="AH1148:AH1150"/>
    <mergeCell ref="AH1163:AH1166"/>
    <mergeCell ref="Y1163:Y1166"/>
    <mergeCell ref="AC1154:AC1156"/>
    <mergeCell ref="AD1154:AD1156"/>
    <mergeCell ref="Z1169:Z1172"/>
    <mergeCell ref="AA1169:AA1172"/>
    <mergeCell ref="AB1169:AB1172"/>
    <mergeCell ref="AC1169:AC1172"/>
    <mergeCell ref="AD1169:AD1172"/>
    <mergeCell ref="S1128:S1130"/>
    <mergeCell ref="S1131:S1133"/>
    <mergeCell ref="S1134:S1137"/>
    <mergeCell ref="S1138:S1140"/>
    <mergeCell ref="J1143:J1144"/>
    <mergeCell ref="N1138:N1140"/>
    <mergeCell ref="AG1167:AG1168"/>
    <mergeCell ref="Q1148:Q1150"/>
    <mergeCell ref="R1148:R1150"/>
    <mergeCell ref="AD1167:AD1168"/>
    <mergeCell ref="AE1167:AE1168"/>
    <mergeCell ref="AF1167:AF1168"/>
    <mergeCell ref="Y1122:Y1124"/>
    <mergeCell ref="Z1122:Z1124"/>
    <mergeCell ref="AA1122:AA1124"/>
    <mergeCell ref="AB1122:AB1124"/>
    <mergeCell ref="AC1122:AC1124"/>
    <mergeCell ref="AD1122:AD1124"/>
    <mergeCell ref="AE1122:AE1124"/>
    <mergeCell ref="AF1122:AF1124"/>
    <mergeCell ref="AA1157:AA1159"/>
    <mergeCell ref="S1154:S1156"/>
    <mergeCell ref="AE1148:AE1150"/>
    <mergeCell ref="AF1148:AF1150"/>
    <mergeCell ref="N1160:N1162"/>
    <mergeCell ref="O1160:O1162"/>
    <mergeCell ref="P1160:P1162"/>
    <mergeCell ref="Q1160:Q1162"/>
    <mergeCell ref="R1160:R1162"/>
    <mergeCell ref="U1169:U1172"/>
    <mergeCell ref="V1169:V1172"/>
    <mergeCell ref="S1160:S1162"/>
    <mergeCell ref="AD1125:AD1127"/>
    <mergeCell ref="AC1125:AC1127"/>
    <mergeCell ref="AC1128:AC1130"/>
    <mergeCell ref="AD1128:AD1130"/>
    <mergeCell ref="Y1131:Y1133"/>
    <mergeCell ref="S1141:S1142"/>
    <mergeCell ref="S1143:S1144"/>
    <mergeCell ref="S1145:S1147"/>
    <mergeCell ref="AE1131:AE1133"/>
    <mergeCell ref="AF1131:AF1133"/>
    <mergeCell ref="AG1131:AG1133"/>
    <mergeCell ref="T1134:T1137"/>
    <mergeCell ref="U1134:U1137"/>
    <mergeCell ref="V1134:V1137"/>
    <mergeCell ref="W1134:W1137"/>
    <mergeCell ref="AB1134:AB1137"/>
    <mergeCell ref="AC1134:AC1137"/>
    <mergeCell ref="AD1134:AD1137"/>
    <mergeCell ref="AE1134:AE1137"/>
    <mergeCell ref="AF1134:AF1137"/>
    <mergeCell ref="AI1015:AI1016"/>
    <mergeCell ref="AE1210:AE1212"/>
    <mergeCell ref="AF1210:AF1212"/>
    <mergeCell ref="AG1210:AG1212"/>
    <mergeCell ref="AH1210:AH1212"/>
    <mergeCell ref="AI1210:AI1212"/>
    <mergeCell ref="AJ1083:AJ1085"/>
    <mergeCell ref="W1015:W1016"/>
    <mergeCell ref="X1015:X1016"/>
    <mergeCell ref="Y1015:Y1016"/>
    <mergeCell ref="Z1015:Z1016"/>
    <mergeCell ref="AA1015:AA1016"/>
    <mergeCell ref="AB1015:AB1016"/>
    <mergeCell ref="AC1015:AC1016"/>
    <mergeCell ref="AD1015:AD1016"/>
    <mergeCell ref="AE1015:AE1016"/>
    <mergeCell ref="AF1015:AF1016"/>
    <mergeCell ref="AE1106:AE1108"/>
    <mergeCell ref="AF1106:AF1108"/>
    <mergeCell ref="AG1106:AG1108"/>
    <mergeCell ref="AH1106:AH1108"/>
    <mergeCell ref="AI1106:AI1108"/>
    <mergeCell ref="AJ1106:AJ1108"/>
    <mergeCell ref="W1109:W1111"/>
    <mergeCell ref="X1109:X1111"/>
    <mergeCell ref="Y1109:Y1111"/>
    <mergeCell ref="Z1109:Z1111"/>
    <mergeCell ref="AA1109:AA1111"/>
    <mergeCell ref="AB1109:AB1111"/>
    <mergeCell ref="AC1109:AC1111"/>
    <mergeCell ref="AD1109:AD1111"/>
    <mergeCell ref="AE1109:AE1111"/>
    <mergeCell ref="AF1109:AF1111"/>
    <mergeCell ref="AG1109:AG1111"/>
    <mergeCell ref="AJ1109:AJ1111"/>
    <mergeCell ref="W1200:W1203"/>
    <mergeCell ref="X1200:X1203"/>
    <mergeCell ref="Y1200:Y1203"/>
    <mergeCell ref="AH1109:AH1111"/>
    <mergeCell ref="Z1167:Z1168"/>
    <mergeCell ref="W1128:W1130"/>
    <mergeCell ref="Z1116:Z1118"/>
    <mergeCell ref="AA1116:AA1118"/>
    <mergeCell ref="AB1116:AB1118"/>
    <mergeCell ref="AC1116:AC1118"/>
    <mergeCell ref="AD1116:AD1118"/>
    <mergeCell ref="AE1116:AE1118"/>
    <mergeCell ref="AF1116:AF1118"/>
    <mergeCell ref="AG1116:AG1118"/>
    <mergeCell ref="AA1125:AA1127"/>
    <mergeCell ref="AB1125:AB1127"/>
    <mergeCell ref="AE1083:AE1085"/>
    <mergeCell ref="AF1083:AF1085"/>
    <mergeCell ref="X1083:X1085"/>
    <mergeCell ref="W1122:W1124"/>
    <mergeCell ref="X1122:X1124"/>
    <mergeCell ref="AI1099:AI1101"/>
    <mergeCell ref="AA1119:AA1121"/>
    <mergeCell ref="AB1119:AB1121"/>
    <mergeCell ref="W1154:W1156"/>
    <mergeCell ref="X1154:X1156"/>
    <mergeCell ref="Z1154:Z1156"/>
    <mergeCell ref="AA1154:AA1156"/>
    <mergeCell ref="AE1154:AE1156"/>
    <mergeCell ref="B1011:B1014"/>
    <mergeCell ref="C1011:C1014"/>
    <mergeCell ref="D1011:D1014"/>
    <mergeCell ref="B1015:B1016"/>
    <mergeCell ref="C1015:C1016"/>
    <mergeCell ref="D1015:D1016"/>
    <mergeCell ref="E1015:E1016"/>
    <mergeCell ref="E1011:E1014"/>
    <mergeCell ref="E1008:E1010"/>
    <mergeCell ref="U1015:U1016"/>
    <mergeCell ref="V1015:V1016"/>
    <mergeCell ref="I1119:I1121"/>
    <mergeCell ref="N1119:N1121"/>
    <mergeCell ref="O1119:O1121"/>
    <mergeCell ref="P1119:P1121"/>
    <mergeCell ref="Q1119:Q1121"/>
    <mergeCell ref="R1119:R1121"/>
    <mergeCell ref="S1119:S1121"/>
    <mergeCell ref="T1119:T1121"/>
    <mergeCell ref="U1119:U1121"/>
    <mergeCell ref="V1119:V1121"/>
    <mergeCell ref="E1116:E1118"/>
    <mergeCell ref="F1116:F1118"/>
    <mergeCell ref="G1116:G1118"/>
    <mergeCell ref="I1112:I1115"/>
    <mergeCell ref="N1112:N1115"/>
    <mergeCell ref="O1112:O1115"/>
    <mergeCell ref="E1106:E1108"/>
    <mergeCell ref="F1106:F1108"/>
    <mergeCell ref="N1116:N1118"/>
    <mergeCell ref="O1116:O1118"/>
    <mergeCell ref="B1122:B1124"/>
    <mergeCell ref="C1122:C1124"/>
    <mergeCell ref="D1122:D1124"/>
    <mergeCell ref="E1119:E1121"/>
    <mergeCell ref="F1119:F1121"/>
    <mergeCell ref="G1119:G1121"/>
    <mergeCell ref="H1119:H1121"/>
    <mergeCell ref="B1119:B1121"/>
    <mergeCell ref="C1119:C1121"/>
    <mergeCell ref="I1050:I1052"/>
    <mergeCell ref="N1050:N1052"/>
    <mergeCell ref="H1044:H1045"/>
    <mergeCell ref="R1026:R1029"/>
    <mergeCell ref="S1026:S1029"/>
    <mergeCell ref="Q1042:Q1043"/>
    <mergeCell ref="R1042:R1043"/>
    <mergeCell ref="B1086:B1088"/>
    <mergeCell ref="B1089:B1092"/>
    <mergeCell ref="E1099:E1101"/>
    <mergeCell ref="B1060:B1062"/>
    <mergeCell ref="B1063:B1065"/>
    <mergeCell ref="C1063:C1065"/>
    <mergeCell ref="C1060:C1062"/>
    <mergeCell ref="D1069:D1071"/>
    <mergeCell ref="D1060:D1062"/>
    <mergeCell ref="D1063:D1065"/>
    <mergeCell ref="E1060:E1062"/>
    <mergeCell ref="D1020:D1022"/>
    <mergeCell ref="D1023:D1025"/>
    <mergeCell ref="B1017:B1019"/>
    <mergeCell ref="Q1122:Q1124"/>
    <mergeCell ref="R1122:R1124"/>
    <mergeCell ref="S1122:S1124"/>
    <mergeCell ref="AJ1015:AJ1016"/>
    <mergeCell ref="AJ1102:AJ1105"/>
    <mergeCell ref="T1102:T1105"/>
    <mergeCell ref="U1102:U1105"/>
    <mergeCell ref="V1102:V1105"/>
    <mergeCell ref="AJ1119:AJ1121"/>
    <mergeCell ref="F1015:F1016"/>
    <mergeCell ref="F1011:F1014"/>
    <mergeCell ref="F1008:F1010"/>
    <mergeCell ref="T1008:T1010"/>
    <mergeCell ref="T1011:T1014"/>
    <mergeCell ref="D1039:D1041"/>
    <mergeCell ref="E1039:E1041"/>
    <mergeCell ref="B1039:B1041"/>
    <mergeCell ref="C1039:C1041"/>
    <mergeCell ref="E1017:E1019"/>
    <mergeCell ref="G1017:G1019"/>
    <mergeCell ref="I1017:I1019"/>
    <mergeCell ref="F1026:F1029"/>
    <mergeCell ref="H1023:H1025"/>
    <mergeCell ref="Y1020:Y1022"/>
    <mergeCell ref="N1057:N1059"/>
    <mergeCell ref="AE1057:AE1059"/>
    <mergeCell ref="O1060:O1062"/>
    <mergeCell ref="P1060:P1062"/>
    <mergeCell ref="Q1060:Q1062"/>
    <mergeCell ref="R1060:R1062"/>
    <mergeCell ref="S1060:S1062"/>
    <mergeCell ref="T1060:T1062"/>
    <mergeCell ref="U1060:U1062"/>
    <mergeCell ref="V1060:V1062"/>
    <mergeCell ref="H1050:H1052"/>
    <mergeCell ref="B1042:B1043"/>
    <mergeCell ref="C1042:C1043"/>
    <mergeCell ref="B1044:B1045"/>
    <mergeCell ref="C1044:C1045"/>
    <mergeCell ref="F1039:F1041"/>
    <mergeCell ref="G1039:G1041"/>
    <mergeCell ref="F1042:F1043"/>
    <mergeCell ref="G1042:G1043"/>
    <mergeCell ref="F1044:F1045"/>
    <mergeCell ref="G1044:G1045"/>
    <mergeCell ref="I1039:I1041"/>
    <mergeCell ref="I1042:I1043"/>
    <mergeCell ref="D1042:D1043"/>
    <mergeCell ref="E1042:E1043"/>
    <mergeCell ref="S1023:S1025"/>
    <mergeCell ref="O1023:O1025"/>
    <mergeCell ref="N1026:N1029"/>
    <mergeCell ref="O1046:O1049"/>
    <mergeCell ref="N1039:N1041"/>
    <mergeCell ref="D1017:D1019"/>
    <mergeCell ref="D1026:D1029"/>
    <mergeCell ref="E1020:E1022"/>
    <mergeCell ref="E1023:E1025"/>
    <mergeCell ref="O1020:O1022"/>
    <mergeCell ref="N1020:N1022"/>
    <mergeCell ref="N1023:N1025"/>
    <mergeCell ref="P1044:P1045"/>
    <mergeCell ref="Q1044:Q1045"/>
    <mergeCell ref="I1020:I1022"/>
    <mergeCell ref="F1046:F1049"/>
    <mergeCell ref="D1119:D1121"/>
    <mergeCell ref="E1102:E1105"/>
    <mergeCell ref="G1207:G1209"/>
    <mergeCell ref="I1207:I1209"/>
    <mergeCell ref="N1207:N1209"/>
    <mergeCell ref="O1207:O1209"/>
    <mergeCell ref="P1207:P1209"/>
    <mergeCell ref="C1167:C1168"/>
    <mergeCell ref="D1167:D1168"/>
    <mergeCell ref="B1169:B1172"/>
    <mergeCell ref="C1169:C1172"/>
    <mergeCell ref="D1169:D1172"/>
    <mergeCell ref="D1173:D1174"/>
    <mergeCell ref="B1173:B1174"/>
    <mergeCell ref="C1173:C1174"/>
    <mergeCell ref="N1200:N1203"/>
    <mergeCell ref="O1200:O1203"/>
    <mergeCell ref="P1200:P1203"/>
    <mergeCell ref="Q1200:Q1203"/>
    <mergeCell ref="R1200:R1203"/>
    <mergeCell ref="S1200:S1203"/>
    <mergeCell ref="T1200:T1203"/>
    <mergeCell ref="U1200:U1203"/>
    <mergeCell ref="V1200:V1203"/>
    <mergeCell ref="F1200:F1203"/>
    <mergeCell ref="G1200:G1203"/>
    <mergeCell ref="I1200:I1203"/>
    <mergeCell ref="E1200:E1203"/>
    <mergeCell ref="S1173:S1174"/>
    <mergeCell ref="T1173:T1174"/>
    <mergeCell ref="U1173:U1174"/>
    <mergeCell ref="S1216:S1218"/>
    <mergeCell ref="T1216:T1218"/>
    <mergeCell ref="C1200:C1203"/>
    <mergeCell ref="D1200:D1203"/>
    <mergeCell ref="E1173:E1174"/>
    <mergeCell ref="F1173:F1174"/>
    <mergeCell ref="G1173:G1174"/>
    <mergeCell ref="E1175:E1177"/>
    <mergeCell ref="F1175:F1177"/>
    <mergeCell ref="G1175:G1177"/>
    <mergeCell ref="R1178:R1180"/>
    <mergeCell ref="S1178:S1180"/>
    <mergeCell ref="B1190:B1192"/>
    <mergeCell ref="C1216:C1218"/>
    <mergeCell ref="D1216:D1218"/>
    <mergeCell ref="E1210:E1212"/>
    <mergeCell ref="H1173:H1174"/>
    <mergeCell ref="I1173:I1174"/>
    <mergeCell ref="N1173:N1174"/>
    <mergeCell ref="O1173:O1174"/>
    <mergeCell ref="P1173:P1174"/>
    <mergeCell ref="Q1173:Q1174"/>
    <mergeCell ref="R1173:R1174"/>
    <mergeCell ref="E1169:E1172"/>
    <mergeCell ref="F1169:F1172"/>
    <mergeCell ref="G1169:G1172"/>
    <mergeCell ref="H1169:H1172"/>
    <mergeCell ref="I1169:I1172"/>
    <mergeCell ref="N1169:N1172"/>
    <mergeCell ref="O1169:O1172"/>
    <mergeCell ref="P1169:P1172"/>
    <mergeCell ref="Q1169:Q1172"/>
    <mergeCell ref="R1169:R1172"/>
    <mergeCell ref="S1169:S1172"/>
    <mergeCell ref="T1169:T1172"/>
    <mergeCell ref="F1252:F1254"/>
    <mergeCell ref="G1252:G1254"/>
    <mergeCell ref="AI1005:AI1007"/>
    <mergeCell ref="AJ1005:AJ1007"/>
    <mergeCell ref="U1008:U1010"/>
    <mergeCell ref="V1008:V1010"/>
    <mergeCell ref="W1008:W1010"/>
    <mergeCell ref="X1008:X1010"/>
    <mergeCell ref="Y1008:Y1010"/>
    <mergeCell ref="Z1008:Z1010"/>
    <mergeCell ref="AA1008:AA1010"/>
    <mergeCell ref="AB1008:AB1010"/>
    <mergeCell ref="AC1008:AC1010"/>
    <mergeCell ref="AD1008:AD1010"/>
    <mergeCell ref="AE1008:AE1010"/>
    <mergeCell ref="AF1008:AF1010"/>
    <mergeCell ref="AG1008:AG1010"/>
    <mergeCell ref="AH1008:AH1010"/>
    <mergeCell ref="AI1008:AI1010"/>
    <mergeCell ref="AJ1008:AJ1010"/>
    <mergeCell ref="U1011:U1014"/>
    <mergeCell ref="V1011:V1014"/>
    <mergeCell ref="W1011:W1014"/>
    <mergeCell ref="X1011:X1014"/>
    <mergeCell ref="Y1011:Y1014"/>
    <mergeCell ref="Z1011:Z1014"/>
    <mergeCell ref="AA1011:AA1014"/>
    <mergeCell ref="AB1011:AB1014"/>
    <mergeCell ref="AC1011:AC1014"/>
    <mergeCell ref="AD1011:AD1014"/>
    <mergeCell ref="AE1011:AE1014"/>
    <mergeCell ref="AF1011:AF1014"/>
    <mergeCell ref="AG1011:AG1014"/>
    <mergeCell ref="AH1011:AH1014"/>
    <mergeCell ref="AI1011:AI1014"/>
    <mergeCell ref="AJ1011:AJ1014"/>
    <mergeCell ref="AE1005:AE1007"/>
    <mergeCell ref="AG1005:AG1007"/>
    <mergeCell ref="AH1005:AH1007"/>
    <mergeCell ref="U1005:U1007"/>
    <mergeCell ref="V1005:V1007"/>
    <mergeCell ref="W1005:W1007"/>
    <mergeCell ref="X1005:X1007"/>
    <mergeCell ref="Y1005:Y1007"/>
    <mergeCell ref="Z1005:Z1007"/>
    <mergeCell ref="AA1005:AA1007"/>
    <mergeCell ref="AB1005:AB1007"/>
    <mergeCell ref="AC1005:AC1007"/>
    <mergeCell ref="AD1005:AD1007"/>
    <mergeCell ref="AI1148:AI1150"/>
    <mergeCell ref="AJ1148:AJ1150"/>
    <mergeCell ref="AE1151:AE1153"/>
    <mergeCell ref="AF1151:AF1153"/>
    <mergeCell ref="AG1151:AG1153"/>
    <mergeCell ref="AH1151:AH1153"/>
    <mergeCell ref="AI1151:AI1153"/>
    <mergeCell ref="AJ1151:AJ1153"/>
    <mergeCell ref="AJ1167:AJ1168"/>
    <mergeCell ref="AJ1157:AJ1159"/>
    <mergeCell ref="T1017:T1019"/>
    <mergeCell ref="T1023:T1025"/>
    <mergeCell ref="T1039:T1041"/>
    <mergeCell ref="T1042:T1043"/>
    <mergeCell ref="AG1015:AG1016"/>
    <mergeCell ref="AG1249:AG1251"/>
    <mergeCell ref="AF1255:AF1258"/>
    <mergeCell ref="AG1255:AG1258"/>
    <mergeCell ref="AH1255:AH1258"/>
    <mergeCell ref="AI1255:AI1258"/>
    <mergeCell ref="AJ1255:AJ1258"/>
    <mergeCell ref="B1255:B1258"/>
    <mergeCell ref="C1255:C1258"/>
    <mergeCell ref="AB1252:AB1254"/>
    <mergeCell ref="AC1252:AC1254"/>
    <mergeCell ref="AD1252:AD1254"/>
    <mergeCell ref="AE1252:AE1254"/>
    <mergeCell ref="AF1252:AF1254"/>
    <mergeCell ref="AG1252:AG1254"/>
    <mergeCell ref="AH1252:AH1254"/>
    <mergeCell ref="AI1252:AI1254"/>
    <mergeCell ref="AJ1252:AJ1254"/>
    <mergeCell ref="D1255:D1258"/>
    <mergeCell ref="E1255:E1258"/>
    <mergeCell ref="F1255:F1258"/>
    <mergeCell ref="G1255:G1258"/>
    <mergeCell ref="I1255:I1258"/>
    <mergeCell ref="N1255:N1258"/>
    <mergeCell ref="O1255:O1258"/>
    <mergeCell ref="P1255:P1258"/>
    <mergeCell ref="Q1255:Q1258"/>
    <mergeCell ref="R1255:R1258"/>
    <mergeCell ref="S1255:S1258"/>
    <mergeCell ref="T1255:T1258"/>
    <mergeCell ref="U1255:U1258"/>
    <mergeCell ref="V1255:V1258"/>
    <mergeCell ref="W1255:W1258"/>
    <mergeCell ref="X1255:X1258"/>
    <mergeCell ref="Y1255:Y1258"/>
    <mergeCell ref="Z1255:Z1258"/>
    <mergeCell ref="H1249:H1251"/>
    <mergeCell ref="H1252:H1254"/>
    <mergeCell ref="H1255:H1258"/>
    <mergeCell ref="B1249:B1251"/>
    <mergeCell ref="B1252:B1254"/>
    <mergeCell ref="C1249:C1251"/>
    <mergeCell ref="D1249:D1251"/>
    <mergeCell ref="E1249:E1251"/>
    <mergeCell ref="F1249:F1251"/>
    <mergeCell ref="G1249:G1251"/>
    <mergeCell ref="I1249:I1251"/>
    <mergeCell ref="N1249:N1251"/>
    <mergeCell ref="O1249:O1251"/>
    <mergeCell ref="P1249:P1251"/>
    <mergeCell ref="Q1249:Q1251"/>
    <mergeCell ref="R1249:R1251"/>
    <mergeCell ref="S1249:S1251"/>
    <mergeCell ref="T1249:T1251"/>
    <mergeCell ref="W1249:W1251"/>
    <mergeCell ref="U1249:U1251"/>
    <mergeCell ref="V1249:V1251"/>
    <mergeCell ref="C1252:C1254"/>
    <mergeCell ref="AH1249:AH1251"/>
    <mergeCell ref="AI1249:AI1251"/>
    <mergeCell ref="AJ1249:AJ1251"/>
    <mergeCell ref="D1252:D1254"/>
    <mergeCell ref="E1252:E1254"/>
    <mergeCell ref="AA1255:AA1258"/>
    <mergeCell ref="AB1255:AB1258"/>
    <mergeCell ref="AC1255:AC1258"/>
    <mergeCell ref="AD1255:AD1258"/>
    <mergeCell ref="AE1255:AE1258"/>
    <mergeCell ref="X1249:X1251"/>
    <mergeCell ref="Y1249:Y1251"/>
    <mergeCell ref="Z1249:Z1251"/>
    <mergeCell ref="AA1249:AA1251"/>
    <mergeCell ref="AB1249:AB1251"/>
    <mergeCell ref="AC1249:AC1251"/>
    <mergeCell ref="AD1249:AD1251"/>
    <mergeCell ref="AE1249:AE1251"/>
    <mergeCell ref="AF1249:AF1251"/>
    <mergeCell ref="I1252:I1254"/>
    <mergeCell ref="N1252:N1254"/>
    <mergeCell ref="O1252:O1254"/>
    <mergeCell ref="P1252:P1254"/>
    <mergeCell ref="Q1252:Q1254"/>
    <mergeCell ref="R1252:R1254"/>
    <mergeCell ref="S1252:S1254"/>
    <mergeCell ref="T1252:T1254"/>
    <mergeCell ref="U1252:U1254"/>
    <mergeCell ref="V1252:V1254"/>
    <mergeCell ref="W1252:W1254"/>
    <mergeCell ref="X1252:X1254"/>
    <mergeCell ref="Y1252:Y1254"/>
    <mergeCell ref="Z1252:Z1254"/>
    <mergeCell ref="AA1252:AA1254"/>
    <mergeCell ref="I941:I943"/>
    <mergeCell ref="AE1213:AE1215"/>
    <mergeCell ref="AF1213:AF1215"/>
    <mergeCell ref="O1233:O1235"/>
    <mergeCell ref="O1236:O1238"/>
    <mergeCell ref="O1239:O1242"/>
    <mergeCell ref="O1243:O1245"/>
    <mergeCell ref="P1233:P1235"/>
    <mergeCell ref="P1236:P1238"/>
    <mergeCell ref="X1239:X1242"/>
    <mergeCell ref="AA1223:AA1225"/>
    <mergeCell ref="AB1223:AB1225"/>
    <mergeCell ref="AC1223:AC1225"/>
    <mergeCell ref="AD1223:AD1225"/>
    <mergeCell ref="P1243:P1245"/>
    <mergeCell ref="AE1223:AE1225"/>
    <mergeCell ref="AF1223:AF1225"/>
    <mergeCell ref="V1236:V1238"/>
    <mergeCell ref="W1236:W1238"/>
    <mergeCell ref="AF1230:AF1232"/>
    <mergeCell ref="W1216:W1218"/>
    <mergeCell ref="X1216:X1218"/>
    <mergeCell ref="Y1216:Y1218"/>
    <mergeCell ref="Z1216:Z1218"/>
    <mergeCell ref="AA1216:AA1218"/>
    <mergeCell ref="AB1216:AB1218"/>
    <mergeCell ref="AC1216:AC1218"/>
    <mergeCell ref="AD1216:AD1218"/>
    <mergeCell ref="Y1239:Y1242"/>
    <mergeCell ref="N1216:N1218"/>
    <mergeCell ref="O1216:O1218"/>
    <mergeCell ref="P1216:P1218"/>
    <mergeCell ref="Q1216:Q1218"/>
    <mergeCell ref="R1216:R1218"/>
    <mergeCell ref="AA1167:AA1168"/>
    <mergeCell ref="AB1167:AB1168"/>
    <mergeCell ref="AC1167:AC1168"/>
    <mergeCell ref="AC999:AC1001"/>
    <mergeCell ref="AD999:AD1001"/>
    <mergeCell ref="AE999:AE1001"/>
    <mergeCell ref="W1002:W1004"/>
    <mergeCell ref="X1002:X1004"/>
    <mergeCell ref="Y1002:Y1004"/>
    <mergeCell ref="Z1002:Z1004"/>
    <mergeCell ref="AF1246:AF1248"/>
    <mergeCell ref="AB1239:AB1242"/>
    <mergeCell ref="AC1239:AC1242"/>
    <mergeCell ref="AD1239:AD1242"/>
    <mergeCell ref="F915:F917"/>
    <mergeCell ref="V1046:V1049"/>
    <mergeCell ref="F1020:F1022"/>
    <mergeCell ref="G1020:G1022"/>
    <mergeCell ref="P1020:P1022"/>
    <mergeCell ref="P1023:P1025"/>
    <mergeCell ref="N976:N979"/>
    <mergeCell ref="O976:O979"/>
    <mergeCell ref="F941:F943"/>
    <mergeCell ref="F1005:F1007"/>
    <mergeCell ref="G1015:G1016"/>
    <mergeCell ref="G1008:G1010"/>
    <mergeCell ref="G1005:G1007"/>
    <mergeCell ref="G1011:G1014"/>
    <mergeCell ref="I1005:I1007"/>
    <mergeCell ref="I1008:I1010"/>
    <mergeCell ref="I1011:I1014"/>
    <mergeCell ref="I1015:I1016"/>
    <mergeCell ref="O1005:O1007"/>
    <mergeCell ref="N1005:N1007"/>
    <mergeCell ref="N1008:N1010"/>
    <mergeCell ref="O1008:O1010"/>
    <mergeCell ref="N1011:N1014"/>
    <mergeCell ref="N1015:N1016"/>
    <mergeCell ref="O1011:O1014"/>
    <mergeCell ref="O1015:O1016"/>
    <mergeCell ref="P1005:P1007"/>
    <mergeCell ref="Q1005:Q1007"/>
    <mergeCell ref="R1005:R1007"/>
    <mergeCell ref="P1008:P1010"/>
    <mergeCell ref="Q1008:Q1010"/>
    <mergeCell ref="R1008:R1010"/>
    <mergeCell ref="P1011:P1014"/>
    <mergeCell ref="Q1011:Q1014"/>
    <mergeCell ref="R1011:R1014"/>
    <mergeCell ref="P1015:P1016"/>
    <mergeCell ref="Q1015:Q1016"/>
    <mergeCell ref="R1015:R1016"/>
    <mergeCell ref="S1005:S1007"/>
    <mergeCell ref="S1008:S1010"/>
    <mergeCell ref="S1011:S1014"/>
    <mergeCell ref="S1015:S1016"/>
    <mergeCell ref="Q941:Q943"/>
    <mergeCell ref="V986:V988"/>
    <mergeCell ref="I915:I917"/>
    <mergeCell ref="R947:R949"/>
    <mergeCell ref="S947:S949"/>
    <mergeCell ref="O973:O975"/>
    <mergeCell ref="V937:V940"/>
    <mergeCell ref="T1005:T1007"/>
    <mergeCell ref="O999:O1001"/>
    <mergeCell ref="P999:P1001"/>
    <mergeCell ref="Q999:Q1001"/>
    <mergeCell ref="T999:T1001"/>
    <mergeCell ref="E983:E985"/>
    <mergeCell ref="F983:F985"/>
    <mergeCell ref="G983:G985"/>
    <mergeCell ref="H1066:H1068"/>
    <mergeCell ref="H1069:H1071"/>
    <mergeCell ref="H1072:H1074"/>
    <mergeCell ref="H1075:H1078"/>
    <mergeCell ref="T1109:T1111"/>
    <mergeCell ref="U1109:U1111"/>
    <mergeCell ref="V1109:V1111"/>
    <mergeCell ref="E1148:E1150"/>
    <mergeCell ref="F1017:F1019"/>
    <mergeCell ref="E986:E988"/>
    <mergeCell ref="S1017:S1019"/>
    <mergeCell ref="H1020:H1022"/>
    <mergeCell ref="E1154:E1156"/>
    <mergeCell ref="E1151:E1153"/>
    <mergeCell ref="E1109:E1111"/>
    <mergeCell ref="F1109:F1111"/>
    <mergeCell ref="G1109:G1111"/>
    <mergeCell ref="H1109:H1111"/>
    <mergeCell ref="E1122:E1124"/>
    <mergeCell ref="G1141:G1142"/>
    <mergeCell ref="H1134:H1137"/>
    <mergeCell ref="E1143:E1144"/>
    <mergeCell ref="H1131:H1133"/>
    <mergeCell ref="O1141:O1142"/>
    <mergeCell ref="G1079:G1082"/>
    <mergeCell ref="E1089:E1092"/>
    <mergeCell ref="F1089:F1092"/>
    <mergeCell ref="G1089:G1092"/>
    <mergeCell ref="K1141:K1142"/>
    <mergeCell ref="N1002:N1004"/>
    <mergeCell ref="O1002:O1004"/>
    <mergeCell ref="P1002:P1004"/>
    <mergeCell ref="Q1002:Q1004"/>
    <mergeCell ref="R1002:R1004"/>
    <mergeCell ref="S1002:S1004"/>
    <mergeCell ref="T1002:T1004"/>
    <mergeCell ref="U1002:U1004"/>
    <mergeCell ref="V1002:V1004"/>
    <mergeCell ref="U999:U1001"/>
    <mergeCell ref="V999:V1001"/>
    <mergeCell ref="T1015:T1016"/>
    <mergeCell ref="E1063:E1065"/>
    <mergeCell ref="E1066:E1068"/>
    <mergeCell ref="E1069:E1071"/>
    <mergeCell ref="F1148:F1150"/>
    <mergeCell ref="G1148:G1150"/>
    <mergeCell ref="H1148:H1150"/>
    <mergeCell ref="P1093:P1095"/>
    <mergeCell ref="Q1093:Q1095"/>
    <mergeCell ref="R1093:R1095"/>
    <mergeCell ref="S1093:S1095"/>
    <mergeCell ref="H1046:H1049"/>
    <mergeCell ref="H1060:H1062"/>
    <mergeCell ref="S1086:S1088"/>
    <mergeCell ref="N1079:N1082"/>
    <mergeCell ref="O1079:O1082"/>
    <mergeCell ref="P1079:P1082"/>
    <mergeCell ref="T1079:T1082"/>
    <mergeCell ref="U1079:U1082"/>
    <mergeCell ref="I1079:I1082"/>
    <mergeCell ref="Z1119:Z1121"/>
    <mergeCell ref="Y1128:Y1130"/>
    <mergeCell ref="AA1128:AA1130"/>
    <mergeCell ref="AB1128:AB1130"/>
    <mergeCell ref="R1125:R1127"/>
    <mergeCell ref="R1128:R1130"/>
    <mergeCell ref="AI1112:AI1115"/>
    <mergeCell ref="AE1119:AE1121"/>
    <mergeCell ref="AF1119:AF1121"/>
    <mergeCell ref="O1138:O1140"/>
    <mergeCell ref="Q1134:Q1137"/>
    <mergeCell ref="R1134:R1137"/>
    <mergeCell ref="Q1138:Q1140"/>
    <mergeCell ref="R1138:R1140"/>
    <mergeCell ref="V1125:V1127"/>
    <mergeCell ref="V1131:V1133"/>
    <mergeCell ref="AB1131:AB1133"/>
    <mergeCell ref="Y1145:Y1147"/>
    <mergeCell ref="Z1145:Z1147"/>
    <mergeCell ref="AA1145:AA1147"/>
    <mergeCell ref="F1154:F1156"/>
    <mergeCell ref="G1154:G1156"/>
    <mergeCell ref="H1154:H1156"/>
    <mergeCell ref="I1154:I1156"/>
    <mergeCell ref="N1154:N1156"/>
    <mergeCell ref="O1154:O1156"/>
    <mergeCell ref="AG1122:AG1124"/>
    <mergeCell ref="AG1148:AG1150"/>
    <mergeCell ref="F1125:F1127"/>
    <mergeCell ref="F1151:F1153"/>
    <mergeCell ref="G1151:G1153"/>
    <mergeCell ref="H1151:H1153"/>
    <mergeCell ref="I1151:I1153"/>
    <mergeCell ref="N1151:N1153"/>
    <mergeCell ref="O1151:O1153"/>
    <mergeCell ref="P1151:P1153"/>
    <mergeCell ref="Q1151:Q1153"/>
    <mergeCell ref="R1151:R1153"/>
    <mergeCell ref="S1151:S1153"/>
    <mergeCell ref="T1151:T1153"/>
    <mergeCell ref="U1151:U1153"/>
    <mergeCell ref="V1151:V1153"/>
    <mergeCell ref="W1151:W1153"/>
    <mergeCell ref="X1151:X1153"/>
    <mergeCell ref="Y1151:Y1153"/>
    <mergeCell ref="Z1151:Z1153"/>
    <mergeCell ref="AA1151:AA1153"/>
    <mergeCell ref="AB1151:AB1153"/>
    <mergeCell ref="AC1119:AC1121"/>
    <mergeCell ref="AD1119:AD1121"/>
    <mergeCell ref="W1143:W1144"/>
    <mergeCell ref="F1141:F1142"/>
    <mergeCell ref="V1122:V1124"/>
    <mergeCell ref="H1141:H1142"/>
    <mergeCell ref="J1141:J1142"/>
    <mergeCell ref="AF1154:AF1156"/>
    <mergeCell ref="AG1154:AG1156"/>
    <mergeCell ref="T1122:T1124"/>
    <mergeCell ref="U1122:U1124"/>
    <mergeCell ref="T1154:T1156"/>
    <mergeCell ref="U1154:U1156"/>
    <mergeCell ref="I1148:I1150"/>
    <mergeCell ref="N1148:N1150"/>
    <mergeCell ref="W1119:W1121"/>
    <mergeCell ref="AG1134:AG1137"/>
    <mergeCell ref="AH1145:AH1147"/>
    <mergeCell ref="AH1134:AH1137"/>
    <mergeCell ref="AH1138:AH1140"/>
    <mergeCell ref="X1134:X1137"/>
    <mergeCell ref="Y1134:Y1137"/>
    <mergeCell ref="Z1134:Z1137"/>
    <mergeCell ref="AA1134:AA1137"/>
    <mergeCell ref="P1143:P1144"/>
    <mergeCell ref="P1128:P1130"/>
    <mergeCell ref="Q1128:Q1130"/>
    <mergeCell ref="P1131:P1133"/>
    <mergeCell ref="Q1131:Q1133"/>
    <mergeCell ref="T1131:T1133"/>
    <mergeCell ref="U1131:U1133"/>
    <mergeCell ref="U1145:U1147"/>
    <mergeCell ref="AI1145:AI1147"/>
    <mergeCell ref="AI1134:AI1137"/>
    <mergeCell ref="AI1138:AI1140"/>
    <mergeCell ref="AI1141:AI1142"/>
    <mergeCell ref="AI1143:AI1144"/>
    <mergeCell ref="AH1122:AH1124"/>
    <mergeCell ref="AI1122:AI1124"/>
    <mergeCell ref="R1131:R1133"/>
    <mergeCell ref="X1138:X1140"/>
    <mergeCell ref="Y1138:Y1140"/>
    <mergeCell ref="Z1128:Z1130"/>
    <mergeCell ref="T1128:T1130"/>
    <mergeCell ref="AI1131:AI1133"/>
    <mergeCell ref="B775:B777"/>
    <mergeCell ref="W1169:W1172"/>
    <mergeCell ref="X1169:X1172"/>
    <mergeCell ref="Y1169:Y1172"/>
    <mergeCell ref="AE1169:AE1172"/>
    <mergeCell ref="B1148:B1150"/>
    <mergeCell ref="C1148:C1150"/>
    <mergeCell ref="D1148:D1150"/>
    <mergeCell ref="B1151:B1153"/>
    <mergeCell ref="C1151:C1153"/>
    <mergeCell ref="I1167:I1168"/>
    <mergeCell ref="F1157:F1159"/>
    <mergeCell ref="AI1125:AI1127"/>
    <mergeCell ref="AI1119:AI1121"/>
    <mergeCell ref="AA1141:AA1142"/>
    <mergeCell ref="AB1141:AB1142"/>
    <mergeCell ref="P1112:P1115"/>
    <mergeCell ref="Q1112:Q1115"/>
    <mergeCell ref="R1112:R1115"/>
    <mergeCell ref="S1112:S1115"/>
    <mergeCell ref="AE1145:AE1147"/>
    <mergeCell ref="AF1145:AF1147"/>
    <mergeCell ref="AG1145:AG1147"/>
    <mergeCell ref="AI999:AI1001"/>
    <mergeCell ref="AI1154:AI1156"/>
    <mergeCell ref="B826:B829"/>
    <mergeCell ref="C826:C829"/>
    <mergeCell ref="D826:D829"/>
    <mergeCell ref="E826:E829"/>
    <mergeCell ref="F826:F829"/>
    <mergeCell ref="G826:G829"/>
    <mergeCell ref="H826:H829"/>
    <mergeCell ref="I826:I829"/>
    <mergeCell ref="AI775:AI777"/>
    <mergeCell ref="V775:V777"/>
    <mergeCell ref="R566:R568"/>
    <mergeCell ref="R569:R570"/>
    <mergeCell ref="U648:U651"/>
    <mergeCell ref="V616:V619"/>
    <mergeCell ref="V658:V659"/>
    <mergeCell ref="W616:W619"/>
    <mergeCell ref="V648:V651"/>
    <mergeCell ref="W648:W651"/>
    <mergeCell ref="AG575:AG577"/>
    <mergeCell ref="AH575:AH577"/>
    <mergeCell ref="Z569:Z570"/>
    <mergeCell ref="AA569:AA570"/>
    <mergeCell ref="X635:X637"/>
    <mergeCell ref="Y635:Y637"/>
    <mergeCell ref="Z635:Z637"/>
    <mergeCell ref="V544:V546"/>
    <mergeCell ref="W597:W599"/>
    <mergeCell ref="S571:S574"/>
    <mergeCell ref="S638:S640"/>
    <mergeCell ref="T638:T640"/>
    <mergeCell ref="W683:W686"/>
    <mergeCell ref="V699:V701"/>
    <mergeCell ref="X588:X590"/>
    <mergeCell ref="Y588:Y590"/>
    <mergeCell ref="Z588:Z590"/>
    <mergeCell ref="AA588:AA590"/>
    <mergeCell ref="AB588:AB590"/>
    <mergeCell ref="AC588:AC590"/>
    <mergeCell ref="AD588:AD590"/>
    <mergeCell ref="AE588:AE590"/>
    <mergeCell ref="T629:T631"/>
    <mergeCell ref="U645:U647"/>
    <mergeCell ref="W623:W625"/>
    <mergeCell ref="W680:W682"/>
    <mergeCell ref="W690:W692"/>
    <mergeCell ref="W638:W640"/>
    <mergeCell ref="X638:X640"/>
    <mergeCell ref="V569:V570"/>
    <mergeCell ref="R607:R609"/>
    <mergeCell ref="R578:R580"/>
    <mergeCell ref="R670:R671"/>
    <mergeCell ref="S670:S671"/>
    <mergeCell ref="AA638:AA640"/>
    <mergeCell ref="X581:X584"/>
    <mergeCell ref="S690:S692"/>
    <mergeCell ref="U699:U701"/>
    <mergeCell ref="AA699:AA701"/>
    <mergeCell ref="AB699:AB701"/>
    <mergeCell ref="AD623:AD625"/>
    <mergeCell ref="AA620:AA622"/>
    <mergeCell ref="AC693:AC695"/>
    <mergeCell ref="AB613:AB615"/>
    <mergeCell ref="AA594:AA596"/>
    <mergeCell ref="AB594:AB596"/>
    <mergeCell ref="AG675:AG676"/>
    <mergeCell ref="AH675:AH676"/>
    <mergeCell ref="AC645:AC647"/>
    <mergeCell ref="AA613:AA615"/>
    <mergeCell ref="AF544:AF546"/>
    <mergeCell ref="AG544:AG546"/>
    <mergeCell ref="V571:V574"/>
    <mergeCell ref="Y557:Y559"/>
    <mergeCell ref="Z557:Z559"/>
    <mergeCell ref="T557:T559"/>
    <mergeCell ref="Z389:Z391"/>
    <mergeCell ref="AA389:AA391"/>
    <mergeCell ref="AE242:AE244"/>
    <mergeCell ref="AF242:AF244"/>
    <mergeCell ref="AG242:AG244"/>
    <mergeCell ref="AH242:AH244"/>
    <mergeCell ref="R245:R248"/>
    <mergeCell ref="U464:U467"/>
    <mergeCell ref="AA485:AA487"/>
    <mergeCell ref="Y491:Y493"/>
    <mergeCell ref="AA402:AA405"/>
    <mergeCell ref="AA409:AA411"/>
    <mergeCell ref="R340:R343"/>
    <mergeCell ref="T340:T343"/>
    <mergeCell ref="AA258:AA261"/>
    <mergeCell ref="AD242:AD244"/>
    <mergeCell ref="S677:S679"/>
    <mergeCell ref="W652:W654"/>
    <mergeCell ref="U632:U634"/>
    <mergeCell ref="V645:V647"/>
    <mergeCell ref="S645:S647"/>
    <mergeCell ref="AB635:AB637"/>
    <mergeCell ref="AC635:AC637"/>
    <mergeCell ref="AD635:AD637"/>
    <mergeCell ref="AE635:AE637"/>
    <mergeCell ref="V632:V634"/>
    <mergeCell ref="T607:T609"/>
    <mergeCell ref="V620:V622"/>
    <mergeCell ref="Y658:Y659"/>
    <mergeCell ref="R610:R612"/>
    <mergeCell ref="T660:T663"/>
    <mergeCell ref="U641:U644"/>
    <mergeCell ref="W641:W644"/>
    <mergeCell ref="X641:X644"/>
    <mergeCell ref="Y648:Y651"/>
    <mergeCell ref="X645:X647"/>
    <mergeCell ref="W658:W659"/>
    <mergeCell ref="Y638:Y640"/>
    <mergeCell ref="R445:R447"/>
    <mergeCell ref="R537:R540"/>
    <mergeCell ref="R547:R550"/>
    <mergeCell ref="AC406:AC408"/>
    <mergeCell ref="AE672:AE674"/>
    <mergeCell ref="W672:W674"/>
    <mergeCell ref="X672:X674"/>
    <mergeCell ref="Y664:Y666"/>
    <mergeCell ref="AA551:AA553"/>
    <mergeCell ref="AA604:AA606"/>
    <mergeCell ref="AA610:AA612"/>
    <mergeCell ref="AB610:AB612"/>
    <mergeCell ref="AC638:AC640"/>
    <mergeCell ref="AC648:AC651"/>
    <mergeCell ref="AA645:AA647"/>
    <mergeCell ref="AA632:AA634"/>
    <mergeCell ref="AB632:AB634"/>
    <mergeCell ref="AC566:AC568"/>
    <mergeCell ref="AE566:AE568"/>
    <mergeCell ref="AE412:AE413"/>
    <mergeCell ref="U367:U370"/>
    <mergeCell ref="V367:V370"/>
    <mergeCell ref="AB374:AB376"/>
    <mergeCell ref="AC374:AC376"/>
    <mergeCell ref="AD374:AD376"/>
    <mergeCell ref="AE374:AE376"/>
    <mergeCell ref="X306:X308"/>
    <mergeCell ref="Y306:Y308"/>
    <mergeCell ref="AB271:AB273"/>
    <mergeCell ref="Y268:Y270"/>
    <mergeCell ref="X268:X270"/>
    <mergeCell ref="W271:W273"/>
    <mergeCell ref="AI234:AI236"/>
    <mergeCell ref="Z645:Z647"/>
    <mergeCell ref="B367:B370"/>
    <mergeCell ref="F367:F370"/>
    <mergeCell ref="G367:G370"/>
    <mergeCell ref="O468:O470"/>
    <mergeCell ref="P468:P470"/>
    <mergeCell ref="I409:I411"/>
    <mergeCell ref="S417:S420"/>
    <mergeCell ref="N417:N420"/>
    <mergeCell ref="O414:O416"/>
    <mergeCell ref="T414:T416"/>
    <mergeCell ref="U414:U416"/>
    <mergeCell ref="X424:X426"/>
    <mergeCell ref="S348:S350"/>
    <mergeCell ref="T348:T350"/>
    <mergeCell ref="O360:O362"/>
    <mergeCell ref="R360:R362"/>
    <mergeCell ref="N348:N350"/>
    <mergeCell ref="O348:O350"/>
    <mergeCell ref="B412:B413"/>
    <mergeCell ref="O417:O420"/>
    <mergeCell ref="G424:G426"/>
    <mergeCell ref="T417:T420"/>
    <mergeCell ref="G414:G416"/>
    <mergeCell ref="N464:N467"/>
    <mergeCell ref="O464:O467"/>
    <mergeCell ref="P464:P467"/>
    <mergeCell ref="H464:H467"/>
    <mergeCell ref="F460:F463"/>
    <mergeCell ref="H460:H463"/>
    <mergeCell ref="F421:F423"/>
    <mergeCell ref="H414:H416"/>
    <mergeCell ref="H417:H420"/>
    <mergeCell ref="AI438:AI440"/>
    <mergeCell ref="Z432:Z434"/>
    <mergeCell ref="AD451:AD453"/>
    <mergeCell ref="AE451:AE453"/>
    <mergeCell ref="E380:E382"/>
    <mergeCell ref="F380:F382"/>
    <mergeCell ref="G380:G382"/>
    <mergeCell ref="I399:I401"/>
    <mergeCell ref="X386:X388"/>
    <mergeCell ref="H367:H370"/>
    <mergeCell ref="I367:I370"/>
    <mergeCell ref="N367:N370"/>
    <mergeCell ref="O367:O370"/>
    <mergeCell ref="P367:P370"/>
    <mergeCell ref="B620:B622"/>
    <mergeCell ref="AA635:AA637"/>
    <mergeCell ref="AC402:AC405"/>
    <mergeCell ref="B386:B388"/>
    <mergeCell ref="H383:H385"/>
    <mergeCell ref="W399:W401"/>
    <mergeCell ref="X399:X401"/>
    <mergeCell ref="P399:P401"/>
    <mergeCell ref="Q399:Q401"/>
    <mergeCell ref="B245:B248"/>
    <mergeCell ref="B377:B379"/>
    <mergeCell ref="E392:E394"/>
    <mergeCell ref="F392:F394"/>
    <mergeCell ref="G392:G394"/>
    <mergeCell ref="H392:H394"/>
    <mergeCell ref="C340:C343"/>
    <mergeCell ref="E337:E339"/>
    <mergeCell ref="Q429:Q431"/>
    <mergeCell ref="R429:R431"/>
    <mergeCell ref="S429:S431"/>
    <mergeCell ref="B424:B426"/>
    <mergeCell ref="B427:B428"/>
    <mergeCell ref="B441:B444"/>
    <mergeCell ref="C441:C444"/>
    <mergeCell ref="AA395:AA398"/>
    <mergeCell ref="C464:C467"/>
    <mergeCell ref="B348:B350"/>
    <mergeCell ref="B474:B476"/>
    <mergeCell ref="Q421:Q423"/>
    <mergeCell ref="R427:R428"/>
    <mergeCell ref="B237:B239"/>
    <mergeCell ref="C237:C239"/>
    <mergeCell ref="D237:D239"/>
    <mergeCell ref="E237:E239"/>
    <mergeCell ref="F237:F239"/>
    <mergeCell ref="G237:G239"/>
    <mergeCell ref="H237:H239"/>
    <mergeCell ref="I237:I239"/>
    <mergeCell ref="N237:N239"/>
    <mergeCell ref="O237:O239"/>
    <mergeCell ref="P237:P239"/>
    <mergeCell ref="Q237:Q239"/>
    <mergeCell ref="R237:R239"/>
    <mergeCell ref="S237:S239"/>
    <mergeCell ref="D409:D411"/>
    <mergeCell ref="F474:F476"/>
    <mergeCell ref="G474:G476"/>
    <mergeCell ref="H474:H476"/>
    <mergeCell ref="S386:S388"/>
    <mergeCell ref="T386:T388"/>
    <mergeCell ref="U386:U388"/>
    <mergeCell ref="V386:V388"/>
    <mergeCell ref="H402:H405"/>
    <mergeCell ref="C389:C391"/>
    <mergeCell ref="W406:W408"/>
    <mergeCell ref="Y406:Y408"/>
    <mergeCell ref="Z406:Z408"/>
    <mergeCell ref="AA406:AA408"/>
    <mergeCell ref="Z412:Z413"/>
    <mergeCell ref="AA412:AA413"/>
    <mergeCell ref="N386:N388"/>
    <mergeCell ref="C306:C308"/>
    <mergeCell ref="D306:D308"/>
    <mergeCell ref="Q312:Q314"/>
    <mergeCell ref="H334:H336"/>
    <mergeCell ref="I334:I336"/>
    <mergeCell ref="O315:O318"/>
    <mergeCell ref="U312:U314"/>
    <mergeCell ref="E284:E286"/>
    <mergeCell ref="D287:D289"/>
    <mergeCell ref="E287:E289"/>
    <mergeCell ref="G354:G356"/>
    <mergeCell ref="G319:G321"/>
    <mergeCell ref="J242:J243"/>
    <mergeCell ref="X215:X217"/>
    <mergeCell ref="Y215:Y217"/>
    <mergeCell ref="Z215:Z217"/>
    <mergeCell ref="AA215:AA217"/>
    <mergeCell ref="AB215:AB217"/>
    <mergeCell ref="I224:I226"/>
    <mergeCell ref="S230:S233"/>
    <mergeCell ref="T230:T233"/>
    <mergeCell ref="U230:U233"/>
    <mergeCell ref="V230:V233"/>
    <mergeCell ref="U221:U223"/>
    <mergeCell ref="AD230:AD233"/>
    <mergeCell ref="T221:T223"/>
    <mergeCell ref="B221:B223"/>
    <mergeCell ref="O212:O214"/>
    <mergeCell ref="P212:P214"/>
    <mergeCell ref="Q212:Q214"/>
    <mergeCell ref="R212:R214"/>
    <mergeCell ref="S212:S214"/>
    <mergeCell ref="T212:T214"/>
    <mergeCell ref="U212:U214"/>
    <mergeCell ref="V212:V214"/>
    <mergeCell ref="W212:W214"/>
    <mergeCell ref="X212:X214"/>
    <mergeCell ref="Y212:Y214"/>
    <mergeCell ref="Z212:Z214"/>
    <mergeCell ref="AA212:AA214"/>
    <mergeCell ref="AB212:AB214"/>
    <mergeCell ref="AC212:AC214"/>
    <mergeCell ref="AD212:AD214"/>
    <mergeCell ref="AE212:AE214"/>
    <mergeCell ref="AF212:AF214"/>
    <mergeCell ref="B234:B236"/>
    <mergeCell ref="C234:C236"/>
    <mergeCell ref="D234:D236"/>
    <mergeCell ref="E234:E236"/>
    <mergeCell ref="F234:F236"/>
    <mergeCell ref="G234:G236"/>
    <mergeCell ref="H234:H236"/>
    <mergeCell ref="I234:I236"/>
    <mergeCell ref="N234:N236"/>
    <mergeCell ref="O234:O236"/>
    <mergeCell ref="P234:P236"/>
    <mergeCell ref="Q234:Q236"/>
    <mergeCell ref="R234:R236"/>
    <mergeCell ref="S234:S236"/>
    <mergeCell ref="T234:T236"/>
    <mergeCell ref="U234:U236"/>
    <mergeCell ref="V234:V236"/>
    <mergeCell ref="W234:W236"/>
    <mergeCell ref="X234:X236"/>
    <mergeCell ref="Y234:Y236"/>
    <mergeCell ref="Z234:Z236"/>
    <mergeCell ref="AA234:AA236"/>
    <mergeCell ref="AB234:AB236"/>
    <mergeCell ref="AC234:AC236"/>
    <mergeCell ref="AD234:AD236"/>
    <mergeCell ref="AE234:AE236"/>
    <mergeCell ref="B218:B220"/>
    <mergeCell ref="H215:H217"/>
    <mergeCell ref="AE227:AE229"/>
    <mergeCell ref="P963:P965"/>
    <mergeCell ref="I730:I732"/>
    <mergeCell ref="H775:H777"/>
    <mergeCell ref="M242:M243"/>
    <mergeCell ref="D395:D398"/>
    <mergeCell ref="E395:E398"/>
    <mergeCell ref="F395:F398"/>
    <mergeCell ref="G395:G398"/>
    <mergeCell ref="H395:H398"/>
    <mergeCell ref="I395:I398"/>
    <mergeCell ref="N395:N398"/>
    <mergeCell ref="O395:O398"/>
    <mergeCell ref="B242:B244"/>
    <mergeCell ref="C242:C244"/>
    <mergeCell ref="D242:D244"/>
    <mergeCell ref="E242:E244"/>
    <mergeCell ref="F242:F244"/>
    <mergeCell ref="G242:G244"/>
    <mergeCell ref="H242:H244"/>
    <mergeCell ref="I242:I244"/>
    <mergeCell ref="X389:X391"/>
    <mergeCell ref="Y389:Y391"/>
    <mergeCell ref="Q240:Q241"/>
    <mergeCell ref="R240:R241"/>
    <mergeCell ref="S240:S241"/>
    <mergeCell ref="T240:T241"/>
    <mergeCell ref="U240:U241"/>
    <mergeCell ref="V240:V241"/>
    <mergeCell ref="W240:W241"/>
    <mergeCell ref="X240:X241"/>
    <mergeCell ref="Y240:Y241"/>
    <mergeCell ref="Z240:Z241"/>
    <mergeCell ref="AA240:AA241"/>
    <mergeCell ref="V245:V248"/>
    <mergeCell ref="W245:W248"/>
    <mergeCell ref="X245:X248"/>
    <mergeCell ref="Y245:Y248"/>
    <mergeCell ref="Z245:Z248"/>
    <mergeCell ref="AA245:AA248"/>
    <mergeCell ref="C386:C388"/>
    <mergeCell ref="H371:H373"/>
    <mergeCell ref="I371:I373"/>
    <mergeCell ref="E367:E370"/>
    <mergeCell ref="Q377:Q379"/>
    <mergeCell ref="F360:F362"/>
    <mergeCell ref="E300:E302"/>
    <mergeCell ref="F300:F302"/>
    <mergeCell ref="N319:N321"/>
    <mergeCell ref="O319:O321"/>
    <mergeCell ref="P319:P321"/>
    <mergeCell ref="Q319:Q321"/>
    <mergeCell ref="H337:H339"/>
    <mergeCell ref="I337:I339"/>
    <mergeCell ref="N360:N362"/>
    <mergeCell ref="S268:S270"/>
    <mergeCell ref="T268:T270"/>
    <mergeCell ref="U268:U270"/>
    <mergeCell ref="O271:O273"/>
    <mergeCell ref="P271:P273"/>
    <mergeCell ref="W274:W277"/>
    <mergeCell ref="Q274:Q277"/>
    <mergeCell ref="Y300:Y302"/>
    <mergeCell ref="P357:P359"/>
    <mergeCell ref="N357:N359"/>
    <mergeCell ref="C670:C671"/>
    <mergeCell ref="D670:D671"/>
    <mergeCell ref="E670:E671"/>
    <mergeCell ref="AE386:AE388"/>
    <mergeCell ref="N322:N324"/>
    <mergeCell ref="O322:O324"/>
    <mergeCell ref="D966:D968"/>
    <mergeCell ref="E966:E968"/>
    <mergeCell ref="F966:F968"/>
    <mergeCell ref="G966:G968"/>
    <mergeCell ref="H966:H968"/>
    <mergeCell ref="I966:I968"/>
    <mergeCell ref="N966:N968"/>
    <mergeCell ref="O966:O968"/>
    <mergeCell ref="P966:P968"/>
    <mergeCell ref="Q966:Q968"/>
    <mergeCell ref="R966:R968"/>
    <mergeCell ref="S966:S968"/>
    <mergeCell ref="T966:T968"/>
    <mergeCell ref="U966:U968"/>
    <mergeCell ref="V966:V968"/>
    <mergeCell ref="W966:W968"/>
    <mergeCell ref="X966:X968"/>
    <mergeCell ref="Y966:Y968"/>
    <mergeCell ref="Z966:Z968"/>
    <mergeCell ref="AA966:AA968"/>
    <mergeCell ref="E494:E496"/>
    <mergeCell ref="C454:C456"/>
    <mergeCell ref="D454:D456"/>
    <mergeCell ref="E454:E456"/>
    <mergeCell ref="F454:F456"/>
    <mergeCell ref="G454:G456"/>
    <mergeCell ref="C395:C398"/>
    <mergeCell ref="H454:H456"/>
    <mergeCell ref="I454:I456"/>
    <mergeCell ref="N454:N456"/>
    <mergeCell ref="O454:O456"/>
    <mergeCell ref="P454:P456"/>
    <mergeCell ref="Q454:Q456"/>
    <mergeCell ref="R454:R456"/>
    <mergeCell ref="S454:S456"/>
    <mergeCell ref="T454:T456"/>
    <mergeCell ref="S471:S473"/>
    <mergeCell ref="T471:T473"/>
    <mergeCell ref="C485:C487"/>
    <mergeCell ref="D485:D487"/>
    <mergeCell ref="E485:E487"/>
    <mergeCell ref="F485:F487"/>
    <mergeCell ref="G485:G487"/>
    <mergeCell ref="H485:H487"/>
    <mergeCell ref="P395:P398"/>
    <mergeCell ref="Q395:Q398"/>
    <mergeCell ref="R395:R398"/>
    <mergeCell ref="S395:S398"/>
    <mergeCell ref="T395:T398"/>
    <mergeCell ref="U395:U398"/>
    <mergeCell ref="V395:V398"/>
    <mergeCell ref="W395:W398"/>
    <mergeCell ref="X395:X398"/>
    <mergeCell ref="Y395:Y398"/>
    <mergeCell ref="H963:H965"/>
    <mergeCell ref="I963:I965"/>
    <mergeCell ref="N963:N965"/>
    <mergeCell ref="O963:O965"/>
    <mergeCell ref="B999:B1001"/>
    <mergeCell ref="C999:C1001"/>
    <mergeCell ref="AJ1154:AJ1156"/>
    <mergeCell ref="B966:B968"/>
    <mergeCell ref="C966:C968"/>
    <mergeCell ref="E675:E676"/>
    <mergeCell ref="F675:F676"/>
    <mergeCell ref="B963:B965"/>
    <mergeCell ref="C963:C965"/>
    <mergeCell ref="D963:D965"/>
    <mergeCell ref="E963:E965"/>
    <mergeCell ref="F963:F965"/>
    <mergeCell ref="G963:G965"/>
    <mergeCell ref="B969:B972"/>
    <mergeCell ref="C969:C972"/>
    <mergeCell ref="D969:D972"/>
    <mergeCell ref="E969:E972"/>
    <mergeCell ref="F969:F972"/>
    <mergeCell ref="G969:G972"/>
    <mergeCell ref="H969:H972"/>
    <mergeCell ref="Z395:Z398"/>
    <mergeCell ref="Z675:Z676"/>
    <mergeCell ref="G675:G676"/>
    <mergeCell ref="H675:H676"/>
    <mergeCell ref="I675:I676"/>
    <mergeCell ref="N675:N676"/>
    <mergeCell ref="O675:O676"/>
    <mergeCell ref="P675:P676"/>
    <mergeCell ref="Q675:Q676"/>
    <mergeCell ref="R675:R676"/>
    <mergeCell ref="S675:S676"/>
    <mergeCell ref="T675:T676"/>
    <mergeCell ref="U675:U676"/>
    <mergeCell ref="W675:W676"/>
    <mergeCell ref="X675:X676"/>
    <mergeCell ref="S551:S553"/>
    <mergeCell ref="Y541:Y543"/>
    <mergeCell ref="W532:W534"/>
    <mergeCell ref="E409:E411"/>
    <mergeCell ref="F402:F405"/>
    <mergeCell ref="G402:G405"/>
    <mergeCell ref="F427:F428"/>
    <mergeCell ref="Y399:Y401"/>
    <mergeCell ref="G427:G428"/>
    <mergeCell ref="F412:F413"/>
    <mergeCell ref="G412:G413"/>
    <mergeCell ref="F417:F420"/>
    <mergeCell ref="G421:G423"/>
    <mergeCell ref="F414:F416"/>
    <mergeCell ref="G399:G401"/>
    <mergeCell ref="V635:V637"/>
    <mergeCell ref="R648:R651"/>
    <mergeCell ref="I635:I637"/>
    <mergeCell ref="V667:V669"/>
    <mergeCell ref="V672:V674"/>
    <mergeCell ref="G616:G619"/>
    <mergeCell ref="H616:H619"/>
    <mergeCell ref="Y655:Y657"/>
    <mergeCell ref="U658:U659"/>
    <mergeCell ref="W632:W634"/>
    <mergeCell ref="N664:N666"/>
    <mergeCell ref="N667:N669"/>
    <mergeCell ref="I655:I657"/>
    <mergeCell ref="B670:B671"/>
    <mergeCell ref="AE1160:AE1162"/>
    <mergeCell ref="AF1160:AF1162"/>
    <mergeCell ref="AH1167:AH1168"/>
    <mergeCell ref="AJ999:AJ1001"/>
    <mergeCell ref="B1002:B1004"/>
    <mergeCell ref="C1002:C1004"/>
    <mergeCell ref="D1002:D1004"/>
    <mergeCell ref="E1002:E1004"/>
    <mergeCell ref="F1002:F1004"/>
    <mergeCell ref="G1002:G1004"/>
    <mergeCell ref="H1002:H1004"/>
    <mergeCell ref="I1002:I1004"/>
    <mergeCell ref="B1246:B1248"/>
    <mergeCell ref="C1246:C1248"/>
    <mergeCell ref="D1246:D1248"/>
    <mergeCell ref="E1246:E1248"/>
    <mergeCell ref="F1246:F1248"/>
    <mergeCell ref="G1246:G1248"/>
    <mergeCell ref="H1246:H1248"/>
    <mergeCell ref="I1246:I1248"/>
    <mergeCell ref="N1246:N1248"/>
    <mergeCell ref="O1246:O1248"/>
    <mergeCell ref="P1246:P1248"/>
    <mergeCell ref="Q1246:Q1248"/>
    <mergeCell ref="R1246:R1248"/>
    <mergeCell ref="S1246:S1248"/>
    <mergeCell ref="T1246:T1248"/>
    <mergeCell ref="U1246:U1248"/>
    <mergeCell ref="V1246:V1248"/>
    <mergeCell ref="W1246:W1248"/>
    <mergeCell ref="X1246:X1248"/>
    <mergeCell ref="Y1246:Y1248"/>
    <mergeCell ref="Z1246:Z1248"/>
    <mergeCell ref="AA1246:AA1248"/>
    <mergeCell ref="AB1246:AB1248"/>
    <mergeCell ref="AC1246:AC1248"/>
    <mergeCell ref="AD1246:AD1248"/>
    <mergeCell ref="AE1246:AE1248"/>
    <mergeCell ref="H1216:H1218"/>
    <mergeCell ref="H1233:H1235"/>
    <mergeCell ref="Q1207:Q1209"/>
    <mergeCell ref="R1207:R1209"/>
    <mergeCell ref="S1207:S1209"/>
    <mergeCell ref="U1216:U1218"/>
    <mergeCell ref="V1216:V1218"/>
    <mergeCell ref="AG1246:AG1248"/>
    <mergeCell ref="AH1246:AH1248"/>
    <mergeCell ref="AI1246:AI1248"/>
    <mergeCell ref="AJ1246:AJ1248"/>
    <mergeCell ref="AI1169:AI1172"/>
    <mergeCell ref="AJ1169:AJ1172"/>
    <mergeCell ref="H1243:H1245"/>
    <mergeCell ref="AD1213:AD1215"/>
    <mergeCell ref="H1213:H1215"/>
    <mergeCell ref="U1167:U1168"/>
    <mergeCell ref="V1167:V1168"/>
    <mergeCell ref="W1167:W1168"/>
    <mergeCell ref="X1167:X1168"/>
    <mergeCell ref="Y1167:Y1168"/>
    <mergeCell ref="V1157:V1159"/>
    <mergeCell ref="W1157:W1159"/>
    <mergeCell ref="G1167:G1168"/>
    <mergeCell ref="B1157:B1159"/>
    <mergeCell ref="B1154:B1156"/>
    <mergeCell ref="AA995:AA998"/>
    <mergeCell ref="AB995:AB998"/>
    <mergeCell ref="AC995:AC998"/>
    <mergeCell ref="AD995:AD998"/>
    <mergeCell ref="AE995:AE998"/>
    <mergeCell ref="AF995:AF998"/>
    <mergeCell ref="AG995:AG998"/>
    <mergeCell ref="AJ1163:AJ1166"/>
    <mergeCell ref="AI1157:AI1159"/>
    <mergeCell ref="G1157:G1159"/>
    <mergeCell ref="H1157:H1159"/>
    <mergeCell ref="I1157:I1159"/>
    <mergeCell ref="N1157:N1159"/>
    <mergeCell ref="O1157:O1159"/>
    <mergeCell ref="P1157:P1159"/>
    <mergeCell ref="Q1157:Q1159"/>
    <mergeCell ref="R1157:R1159"/>
    <mergeCell ref="S1157:S1159"/>
    <mergeCell ref="T1157:T1159"/>
    <mergeCell ref="U1157:U1159"/>
    <mergeCell ref="AG1160:AG1162"/>
    <mergeCell ref="AH1160:AH1162"/>
    <mergeCell ref="AI1160:AI1162"/>
    <mergeCell ref="AJ1160:AJ1162"/>
    <mergeCell ref="Z1157:Z1159"/>
    <mergeCell ref="E1160:E1162"/>
    <mergeCell ref="N1167:N1168"/>
    <mergeCell ref="O1167:O1168"/>
    <mergeCell ref="P1167:P1168"/>
    <mergeCell ref="X1157:X1159"/>
    <mergeCell ref="Y1157:Y1159"/>
    <mergeCell ref="S1163:S1166"/>
    <mergeCell ref="T1163:T1166"/>
    <mergeCell ref="U1163:U1166"/>
    <mergeCell ref="V1163:V1166"/>
    <mergeCell ref="W1163:W1166"/>
    <mergeCell ref="E1167:E1168"/>
    <mergeCell ref="F1167:F1168"/>
    <mergeCell ref="AI1167:AI1168"/>
    <mergeCell ref="AB1157:AB1159"/>
    <mergeCell ref="AC1157:AC1159"/>
    <mergeCell ref="AD1157:AD1159"/>
    <mergeCell ref="AE1157:AE1159"/>
    <mergeCell ref="AF1157:AF1159"/>
    <mergeCell ref="AI1163:AI1166"/>
    <mergeCell ref="F1163:F1166"/>
    <mergeCell ref="G1163:G1166"/>
    <mergeCell ref="H1163:H1166"/>
    <mergeCell ref="I1163:I1166"/>
    <mergeCell ref="N1163:N1166"/>
    <mergeCell ref="O1163:O1166"/>
    <mergeCell ref="P1163:P1166"/>
    <mergeCell ref="Q1163:Q1166"/>
    <mergeCell ref="R1163:R1166"/>
    <mergeCell ref="U1160:U1162"/>
    <mergeCell ref="V1160:V1162"/>
    <mergeCell ref="W1160:W1162"/>
    <mergeCell ref="X1160:X1162"/>
    <mergeCell ref="Y1160:Y1162"/>
    <mergeCell ref="Z1160:Z1162"/>
    <mergeCell ref="AA1160:AA1162"/>
    <mergeCell ref="AB1160:AB1162"/>
    <mergeCell ref="AC1160:AC1162"/>
    <mergeCell ref="AD1160:AD1162"/>
    <mergeCell ref="AH629:AH631"/>
    <mergeCell ref="AI607:AI609"/>
    <mergeCell ref="AI620:AI622"/>
    <mergeCell ref="AH632:AH634"/>
    <mergeCell ref="AG632:AG634"/>
    <mergeCell ref="AF648:AF651"/>
    <mergeCell ref="AG610:AG612"/>
    <mergeCell ref="AJ1128:AJ1130"/>
    <mergeCell ref="AJ1131:AJ1133"/>
    <mergeCell ref="AJ1134:AJ1137"/>
    <mergeCell ref="AJ1138:AJ1140"/>
    <mergeCell ref="AJ1141:AJ1142"/>
    <mergeCell ref="AJ1143:AJ1144"/>
    <mergeCell ref="AJ1210:AJ1212"/>
    <mergeCell ref="Z1200:Z1203"/>
    <mergeCell ref="AG1169:AG1172"/>
    <mergeCell ref="AI1243:AI1245"/>
    <mergeCell ref="AJ1243:AJ1245"/>
    <mergeCell ref="AD1233:AD1235"/>
    <mergeCell ref="AE1233:AE1235"/>
    <mergeCell ref="AF1233:AF1235"/>
    <mergeCell ref="AG1233:AG1235"/>
    <mergeCell ref="X1236:X1238"/>
    <mergeCell ref="Y1236:Y1238"/>
    <mergeCell ref="Z1236:Z1238"/>
    <mergeCell ref="AA1236:AA1238"/>
    <mergeCell ref="AB1236:AB1238"/>
    <mergeCell ref="AC1236:AC1238"/>
    <mergeCell ref="AD1236:AD1238"/>
    <mergeCell ref="AE1236:AE1238"/>
    <mergeCell ref="AF1236:AF1238"/>
    <mergeCell ref="AG1236:AG1238"/>
    <mergeCell ref="Q1243:Q1245"/>
    <mergeCell ref="R1243:R1245"/>
    <mergeCell ref="AA675:AA676"/>
    <mergeCell ref="AB675:AB676"/>
    <mergeCell ref="AC675:AC676"/>
    <mergeCell ref="AD675:AD676"/>
    <mergeCell ref="AE675:AE676"/>
    <mergeCell ref="AF675:AF676"/>
    <mergeCell ref="Q963:Q965"/>
    <mergeCell ref="R963:R965"/>
    <mergeCell ref="S963:S965"/>
    <mergeCell ref="T963:T965"/>
    <mergeCell ref="U963:U965"/>
    <mergeCell ref="V963:V965"/>
    <mergeCell ref="W963:W965"/>
    <mergeCell ref="X963:X965"/>
    <mergeCell ref="Y963:Y965"/>
    <mergeCell ref="Z963:Z965"/>
    <mergeCell ref="Q1167:Q1168"/>
    <mergeCell ref="R1167:R1168"/>
    <mergeCell ref="S1167:S1168"/>
    <mergeCell ref="T1167:T1168"/>
    <mergeCell ref="Q995:Q998"/>
    <mergeCell ref="R995:R998"/>
    <mergeCell ref="S995:S998"/>
    <mergeCell ref="T995:T998"/>
    <mergeCell ref="U995:U998"/>
    <mergeCell ref="V995:V998"/>
    <mergeCell ref="W995:W998"/>
    <mergeCell ref="X995:X998"/>
    <mergeCell ref="Y995:Y998"/>
    <mergeCell ref="Z995:Z998"/>
    <mergeCell ref="G623:G625"/>
    <mergeCell ref="H623:H625"/>
    <mergeCell ref="N658:N659"/>
    <mergeCell ref="O658:O659"/>
    <mergeCell ref="N641:N644"/>
    <mergeCell ref="S616:S619"/>
    <mergeCell ref="T620:T622"/>
    <mergeCell ref="S610:S612"/>
    <mergeCell ref="U655:U657"/>
    <mergeCell ref="X591:X593"/>
    <mergeCell ref="Y591:Y593"/>
    <mergeCell ref="Z591:Z593"/>
    <mergeCell ref="T597:T599"/>
    <mergeCell ref="B588:B590"/>
    <mergeCell ref="C588:C590"/>
    <mergeCell ref="D588:D590"/>
    <mergeCell ref="E588:E590"/>
    <mergeCell ref="F588:F590"/>
    <mergeCell ref="Q604:Q606"/>
    <mergeCell ref="X660:X663"/>
    <mergeCell ref="X632:X634"/>
    <mergeCell ref="Y632:Y634"/>
    <mergeCell ref="Y660:Y663"/>
    <mergeCell ref="Y645:Y647"/>
    <mergeCell ref="R588:R590"/>
    <mergeCell ref="S588:S590"/>
    <mergeCell ref="T588:T590"/>
    <mergeCell ref="U588:U590"/>
    <mergeCell ref="V588:V590"/>
    <mergeCell ref="W588:W590"/>
    <mergeCell ref="P638:P640"/>
    <mergeCell ref="P645:P647"/>
    <mergeCell ref="B664:B666"/>
    <mergeCell ref="B616:B619"/>
    <mergeCell ref="C616:C619"/>
    <mergeCell ref="D616:D619"/>
    <mergeCell ref="E616:E619"/>
    <mergeCell ref="F616:F619"/>
    <mergeCell ref="D648:D651"/>
    <mergeCell ref="E648:E651"/>
    <mergeCell ref="E632:E634"/>
    <mergeCell ref="F632:F634"/>
    <mergeCell ref="B629:B631"/>
    <mergeCell ref="H638:H640"/>
    <mergeCell ref="G645:G647"/>
    <mergeCell ref="AI963:AI965"/>
    <mergeCell ref="AJ963:AJ965"/>
    <mergeCell ref="AI966:AI968"/>
    <mergeCell ref="AJ966:AJ968"/>
    <mergeCell ref="AJ675:AJ676"/>
    <mergeCell ref="U969:U972"/>
    <mergeCell ref="V969:V972"/>
    <mergeCell ref="W969:W972"/>
    <mergeCell ref="X969:X972"/>
    <mergeCell ref="Y969:Y972"/>
    <mergeCell ref="Z969:Z972"/>
    <mergeCell ref="AA969:AA972"/>
    <mergeCell ref="AB969:AB972"/>
    <mergeCell ref="AC969:AC972"/>
    <mergeCell ref="AD969:AD972"/>
    <mergeCell ref="O775:O777"/>
    <mergeCell ref="Q772:Q774"/>
    <mergeCell ref="N778:N780"/>
    <mergeCell ref="O778:O780"/>
    <mergeCell ref="P778:P780"/>
    <mergeCell ref="T683:T686"/>
    <mergeCell ref="U683:U686"/>
    <mergeCell ref="T687:T689"/>
    <mergeCell ref="U687:U689"/>
    <mergeCell ref="P947:P949"/>
    <mergeCell ref="U944:U946"/>
    <mergeCell ref="P655:P657"/>
    <mergeCell ref="Z702:Z704"/>
    <mergeCell ref="AA667:AA669"/>
    <mergeCell ref="AB690:AB692"/>
    <mergeCell ref="AC690:AC692"/>
    <mergeCell ref="AD687:AD689"/>
    <mergeCell ref="AE655:AE657"/>
    <mergeCell ref="AI709:AI711"/>
    <mergeCell ref="AH712:AH714"/>
    <mergeCell ref="AE709:AE711"/>
    <mergeCell ref="AE696:AE698"/>
    <mergeCell ref="AI724:AI726"/>
    <mergeCell ref="AI718:AI720"/>
    <mergeCell ref="AH721:AH723"/>
    <mergeCell ref="AI721:AI723"/>
    <mergeCell ref="AC736:AC738"/>
    <mergeCell ref="AD736:AD738"/>
    <mergeCell ref="AE736:AE738"/>
    <mergeCell ref="AF736:AF738"/>
    <mergeCell ref="AB721:AB723"/>
    <mergeCell ref="AC715:AC717"/>
    <mergeCell ref="AD715:AD717"/>
    <mergeCell ref="AE715:AE717"/>
    <mergeCell ref="Y727:Y729"/>
    <mergeCell ref="N826:N829"/>
    <mergeCell ref="O826:O829"/>
    <mergeCell ref="AF733:AF735"/>
    <mergeCell ref="AG733:AG735"/>
    <mergeCell ref="AA702:AA704"/>
    <mergeCell ref="W730:W732"/>
    <mergeCell ref="W727:W729"/>
    <mergeCell ref="Y715:Y717"/>
    <mergeCell ref="AI683:AI686"/>
    <mergeCell ref="AI705:AI708"/>
    <mergeCell ref="AF677:AF679"/>
    <mergeCell ref="AD693:AD695"/>
    <mergeCell ref="P826:P829"/>
    <mergeCell ref="Q826:Q829"/>
    <mergeCell ref="R826:R829"/>
    <mergeCell ref="S826:S829"/>
    <mergeCell ref="T826:T829"/>
    <mergeCell ref="U826:U829"/>
    <mergeCell ref="V826:V829"/>
    <mergeCell ref="W826:W829"/>
    <mergeCell ref="X826:X829"/>
    <mergeCell ref="Y826:Y829"/>
    <mergeCell ref="Z826:Z829"/>
    <mergeCell ref="AA826:AA829"/>
    <mergeCell ref="AB826:AB829"/>
    <mergeCell ref="AF588:AF590"/>
    <mergeCell ref="AG588:AG590"/>
    <mergeCell ref="AH588:AH590"/>
    <mergeCell ref="AI588:AI590"/>
    <mergeCell ref="AJ588:AJ590"/>
    <mergeCell ref="B240:B241"/>
    <mergeCell ref="C240:C241"/>
    <mergeCell ref="D240:D241"/>
    <mergeCell ref="E240:E241"/>
    <mergeCell ref="F240:F241"/>
    <mergeCell ref="G240:G241"/>
    <mergeCell ref="H240:H241"/>
    <mergeCell ref="I240:I241"/>
    <mergeCell ref="N240:N241"/>
    <mergeCell ref="O240:O241"/>
    <mergeCell ref="P240:P241"/>
    <mergeCell ref="AG395:AG398"/>
    <mergeCell ref="AH395:AH398"/>
    <mergeCell ref="AI395:AI398"/>
    <mergeCell ref="AJ395:AJ398"/>
    <mergeCell ref="C648:C651"/>
    <mergeCell ref="C526:C528"/>
    <mergeCell ref="C507:C509"/>
    <mergeCell ref="D507:D509"/>
    <mergeCell ref="E507:E509"/>
    <mergeCell ref="F507:F509"/>
    <mergeCell ref="G507:G509"/>
    <mergeCell ref="H507:H509"/>
    <mergeCell ref="I507:I509"/>
    <mergeCell ref="N507:N509"/>
    <mergeCell ref="C517:C519"/>
    <mergeCell ref="B652:B654"/>
    <mergeCell ref="C652:C654"/>
    <mergeCell ref="D652:D654"/>
    <mergeCell ref="E652:E654"/>
    <mergeCell ref="F652:F654"/>
    <mergeCell ref="C629:C631"/>
    <mergeCell ref="D629:D631"/>
    <mergeCell ref="E629:E631"/>
    <mergeCell ref="F629:F631"/>
    <mergeCell ref="I566:I568"/>
    <mergeCell ref="R733:R735"/>
    <mergeCell ref="P730:P732"/>
    <mergeCell ref="N709:N711"/>
    <mergeCell ref="O709:O711"/>
    <mergeCell ref="P712:P714"/>
    <mergeCell ref="N648:N651"/>
    <mergeCell ref="O648:O651"/>
    <mergeCell ref="O680:O682"/>
    <mergeCell ref="N683:N686"/>
    <mergeCell ref="O683:O686"/>
    <mergeCell ref="AI670:AI671"/>
    <mergeCell ref="AJ670:AJ671"/>
    <mergeCell ref="AA1002:AA1004"/>
    <mergeCell ref="AB1002:AB1004"/>
    <mergeCell ref="AC1002:AC1004"/>
    <mergeCell ref="AD1002:AD1004"/>
    <mergeCell ref="AE1002:AE1004"/>
    <mergeCell ref="AF1002:AF1004"/>
    <mergeCell ref="AG1002:AG1004"/>
    <mergeCell ref="AH1002:AH1004"/>
    <mergeCell ref="AI1002:AI1004"/>
    <mergeCell ref="AJ1002:AJ1004"/>
    <mergeCell ref="H999:H1001"/>
    <mergeCell ref="I999:I1001"/>
    <mergeCell ref="N999:N1001"/>
    <mergeCell ref="Y52:Y53"/>
    <mergeCell ref="Z52:Z53"/>
    <mergeCell ref="AA52:AA53"/>
    <mergeCell ref="AB52:AB53"/>
    <mergeCell ref="AC52:AC53"/>
    <mergeCell ref="AD52:AD53"/>
    <mergeCell ref="AE52:AE53"/>
    <mergeCell ref="AF52:AF53"/>
    <mergeCell ref="AG52:AG53"/>
    <mergeCell ref="AH52:AH53"/>
    <mergeCell ref="AI52:AI53"/>
    <mergeCell ref="AJ52:AJ53"/>
    <mergeCell ref="N560:N562"/>
    <mergeCell ref="P560:P562"/>
    <mergeCell ref="H551:H553"/>
    <mergeCell ref="Q645:Q647"/>
    <mergeCell ref="T560:T562"/>
    <mergeCell ref="U560:U562"/>
    <mergeCell ref="V560:V562"/>
    <mergeCell ref="AE969:AE972"/>
    <mergeCell ref="AF969:AF972"/>
    <mergeCell ref="AG969:AG972"/>
    <mergeCell ref="AH969:AH972"/>
    <mergeCell ref="AI969:AI972"/>
    <mergeCell ref="AJ969:AJ972"/>
    <mergeCell ref="AA963:AA965"/>
    <mergeCell ref="AB963:AB965"/>
    <mergeCell ref="AC963:AC965"/>
    <mergeCell ref="AD963:AD965"/>
    <mergeCell ref="AE963:AE965"/>
    <mergeCell ref="S445:S447"/>
    <mergeCell ref="Y464:Y467"/>
    <mergeCell ref="Z464:Z467"/>
    <mergeCell ref="H672:H674"/>
    <mergeCell ref="AC966:AC968"/>
    <mergeCell ref="AD966:AD968"/>
    <mergeCell ref="AE966:AE968"/>
    <mergeCell ref="N212:N214"/>
    <mergeCell ref="AH995:AH998"/>
    <mergeCell ref="AI995:AI998"/>
    <mergeCell ref="AJ995:AJ998"/>
    <mergeCell ref="AG963:AG965"/>
    <mergeCell ref="Q730:Q732"/>
    <mergeCell ref="H690:H692"/>
    <mergeCell ref="H696:H698"/>
    <mergeCell ref="U690:U692"/>
    <mergeCell ref="U693:U695"/>
    <mergeCell ref="P632:P634"/>
    <mergeCell ref="O641:O644"/>
    <mergeCell ref="U638:U640"/>
    <mergeCell ref="I641:I644"/>
    <mergeCell ref="D1030:D1032"/>
    <mergeCell ref="E1030:E1032"/>
    <mergeCell ref="F1030:F1032"/>
    <mergeCell ref="G1030:G1032"/>
    <mergeCell ref="H1030:H1032"/>
    <mergeCell ref="I1030:I1032"/>
    <mergeCell ref="N1030:N1032"/>
    <mergeCell ref="O1030:O1032"/>
    <mergeCell ref="P1030:P1032"/>
    <mergeCell ref="Q1030:Q1032"/>
    <mergeCell ref="R1030:R1032"/>
    <mergeCell ref="S1030:S1032"/>
    <mergeCell ref="T1030:T1032"/>
    <mergeCell ref="U1030:U1032"/>
    <mergeCell ref="V1030:V1032"/>
    <mergeCell ref="W1030:W1032"/>
    <mergeCell ref="X1030:X1032"/>
    <mergeCell ref="Y1030:Y1032"/>
    <mergeCell ref="Z1030:Z1032"/>
    <mergeCell ref="AA1030:AA1032"/>
    <mergeCell ref="AB1030:AB1032"/>
    <mergeCell ref="AC1030:AC1032"/>
    <mergeCell ref="AD1030:AD1032"/>
    <mergeCell ref="AE1030:AE1032"/>
    <mergeCell ref="AF1030:AF1032"/>
    <mergeCell ref="AG1030:AG1032"/>
    <mergeCell ref="AH1030:AH1032"/>
    <mergeCell ref="AI1030:AI1032"/>
    <mergeCell ref="AJ1030:AJ1032"/>
    <mergeCell ref="B1033:B1035"/>
    <mergeCell ref="C1033:C1035"/>
    <mergeCell ref="D1033:D1035"/>
    <mergeCell ref="E1033:E1035"/>
    <mergeCell ref="F1033:F1035"/>
    <mergeCell ref="G1033:G1035"/>
    <mergeCell ref="H1033:H1035"/>
    <mergeCell ref="I1033:I1035"/>
    <mergeCell ref="N1033:N1035"/>
    <mergeCell ref="O1033:O1035"/>
    <mergeCell ref="P1033:P1035"/>
    <mergeCell ref="Q1033:Q1035"/>
    <mergeCell ref="R1033:R1035"/>
    <mergeCell ref="S1033:S1035"/>
    <mergeCell ref="T1033:T1035"/>
    <mergeCell ref="U1033:U1035"/>
    <mergeCell ref="V1033:V1035"/>
    <mergeCell ref="W1033:W1035"/>
    <mergeCell ref="X1033:X1035"/>
    <mergeCell ref="Y1033:Y1035"/>
    <mergeCell ref="Z1033:Z1035"/>
    <mergeCell ref="AA1033:AA1035"/>
    <mergeCell ref="AB1033:AB1035"/>
    <mergeCell ref="AC1033:AC1035"/>
    <mergeCell ref="AD1033:AD1035"/>
    <mergeCell ref="AE1033:AE1035"/>
    <mergeCell ref="AF1033:AF1035"/>
    <mergeCell ref="AG1033:AG1035"/>
    <mergeCell ref="AH1033:AH1035"/>
    <mergeCell ref="AI1033:AI1035"/>
    <mergeCell ref="AJ1033:AJ1035"/>
    <mergeCell ref="B1036:B1038"/>
    <mergeCell ref="C1036:C1038"/>
    <mergeCell ref="D1036:D1038"/>
    <mergeCell ref="E1036:E1038"/>
    <mergeCell ref="F1036:F1038"/>
    <mergeCell ref="G1036:G1038"/>
    <mergeCell ref="H1036:H1038"/>
    <mergeCell ref="I1036:I1038"/>
    <mergeCell ref="N1036:N1038"/>
    <mergeCell ref="O1036:O1038"/>
    <mergeCell ref="P1036:P1038"/>
    <mergeCell ref="Q1036:Q1038"/>
    <mergeCell ref="R1036:R1038"/>
    <mergeCell ref="S1036:S1038"/>
    <mergeCell ref="T1036:T1038"/>
    <mergeCell ref="U1036:U1038"/>
    <mergeCell ref="V1036:V1038"/>
    <mergeCell ref="W1036:W1038"/>
    <mergeCell ref="X1036:X1038"/>
    <mergeCell ref="Y1036:Y1038"/>
    <mergeCell ref="Z1036:Z1038"/>
    <mergeCell ref="AA1036:AA1038"/>
    <mergeCell ref="AB1036:AB1038"/>
    <mergeCell ref="AC1036:AC1038"/>
    <mergeCell ref="AD1036:AD1038"/>
    <mergeCell ref="AE1036:AE1038"/>
    <mergeCell ref="AF1036:AF1038"/>
    <mergeCell ref="AG1036:AG1038"/>
    <mergeCell ref="AH1036:AH1038"/>
    <mergeCell ref="AI1036:AI1038"/>
    <mergeCell ref="AJ1036:AJ1038"/>
    <mergeCell ref="B563:B565"/>
    <mergeCell ref="C563:C565"/>
    <mergeCell ref="D563:D565"/>
    <mergeCell ref="E563:E565"/>
    <mergeCell ref="F563:F565"/>
    <mergeCell ref="G563:G565"/>
    <mergeCell ref="H563:H565"/>
    <mergeCell ref="I563:I565"/>
    <mergeCell ref="N563:N565"/>
    <mergeCell ref="O563:O565"/>
    <mergeCell ref="P563:P565"/>
    <mergeCell ref="Q563:Q565"/>
    <mergeCell ref="R563:R565"/>
    <mergeCell ref="S563:S565"/>
    <mergeCell ref="T563:T565"/>
    <mergeCell ref="U563:U565"/>
    <mergeCell ref="V563:V565"/>
    <mergeCell ref="W563:W565"/>
    <mergeCell ref="X563:X565"/>
    <mergeCell ref="Y563:Y565"/>
    <mergeCell ref="Z563:Z565"/>
    <mergeCell ref="AA563:AA565"/>
    <mergeCell ref="AB563:AB565"/>
    <mergeCell ref="AC563:AC565"/>
    <mergeCell ref="AD563:AD565"/>
    <mergeCell ref="AE563:AE565"/>
    <mergeCell ref="AF563:AF565"/>
    <mergeCell ref="AG563:AG565"/>
    <mergeCell ref="AH563:AH565"/>
    <mergeCell ref="AI563:AI565"/>
    <mergeCell ref="AJ563:AJ565"/>
    <mergeCell ref="B1030:B1032"/>
    <mergeCell ref="C1030:C1032"/>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2025-06-17T14:14:14Z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