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C:\Users\m10190\OneDrive - vrm.lt\Darbalaukis\"/>
    </mc:Choice>
  </mc:AlternateContent>
  <xr:revisionPtr revIDLastSave="0" documentId="8_{060A99B1-5E8D-4DC6-8FE7-2FCD6501EA91}" xr6:coauthVersionLast="47" xr6:coauthVersionMax="47" xr10:uidLastSave="{00000000-0000-0000-0000-000000000000}"/>
  <bookViews>
    <workbookView xWindow="-110" yWindow="-110" windowWidth="19420" windowHeight="10420" xr2:uid="{00000000-000D-0000-FFFF-FFFF00000000}"/>
  </bookViews>
  <sheets>
    <sheet name="Lapas1" sheetId="1" r:id="rId1"/>
  </sheets>
  <definedNames>
    <definedName name="_xlnm._FilterDatabase" localSheetId="0" hidden="1">Lapas1!$A$30:$PZ$1176</definedName>
    <definedName name="_xlnm.Print_Area" localSheetId="0">Lapas1!$A$1:$AJ$149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E420" i="1" l="1"/>
  <c r="T420" i="1"/>
  <c r="AE456" i="1" l="1"/>
  <c r="T456" i="1"/>
  <c r="AE452" i="1"/>
  <c r="T452" i="1"/>
  <c r="T401" i="1" l="1"/>
  <c r="AE50" i="1"/>
  <c r="T50" i="1"/>
  <c r="AE177" i="1"/>
  <c r="T177" i="1"/>
  <c r="U177" i="1" s="1"/>
  <c r="AE739" i="1" l="1"/>
  <c r="T739" i="1"/>
  <c r="T241" i="1"/>
  <c r="AE1093" i="1" l="1"/>
  <c r="T1093" i="1"/>
  <c r="U1093" i="1" s="1"/>
  <c r="AE1087" i="1"/>
  <c r="T1087" i="1"/>
  <c r="U1087" i="1" s="1"/>
  <c r="AE1097" i="1"/>
  <c r="T1097" i="1"/>
  <c r="U1097" i="1" s="1"/>
  <c r="AE1091" i="1"/>
  <c r="T1091" i="1"/>
  <c r="U1091" i="1" s="1"/>
  <c r="AE1084" i="1"/>
  <c r="T1084" i="1"/>
  <c r="U1084" i="1" s="1"/>
  <c r="AE1081" i="1"/>
  <c r="T1081" i="1"/>
  <c r="U1081" i="1" s="1"/>
  <c r="AE1078" i="1"/>
  <c r="T1078" i="1"/>
  <c r="U1078" i="1" s="1"/>
  <c r="AE1075" i="1"/>
  <c r="T1075" i="1"/>
  <c r="U1075" i="1" s="1"/>
  <c r="AE1072" i="1"/>
  <c r="T1072" i="1"/>
  <c r="U1072" i="1" s="1"/>
  <c r="AE1036" i="1" l="1"/>
  <c r="T1036" i="1"/>
  <c r="U1036" i="1" s="1"/>
  <c r="AE1046" i="1"/>
  <c r="T1046" i="1"/>
  <c r="U1046" i="1" s="1"/>
  <c r="AE1043" i="1"/>
  <c r="T1043" i="1"/>
  <c r="U1043" i="1" s="1"/>
  <c r="AE1040" i="1"/>
  <c r="T1040" i="1"/>
  <c r="U1040" i="1" s="1"/>
  <c r="AE1033" i="1"/>
  <c r="T1033" i="1"/>
  <c r="U1033" i="1" s="1"/>
  <c r="AE1030" i="1"/>
  <c r="T1030" i="1"/>
  <c r="U1030" i="1" s="1"/>
  <c r="AE1026" i="1"/>
  <c r="T1026" i="1"/>
  <c r="U1026" i="1" s="1"/>
  <c r="AB977" i="1"/>
  <c r="AE981" i="1"/>
  <c r="T981" i="1"/>
  <c r="U981" i="1" s="1"/>
  <c r="AE974" i="1"/>
  <c r="T974" i="1"/>
  <c r="U974" i="1" s="1"/>
  <c r="AE977" i="1"/>
  <c r="T977" i="1"/>
  <c r="AE1146" i="1" l="1"/>
  <c r="T1146" i="1"/>
  <c r="AE1150" i="1"/>
  <c r="T1150" i="1"/>
  <c r="AE1143" i="1"/>
  <c r="T1143" i="1"/>
  <c r="AE1121" i="1"/>
  <c r="T1121" i="1"/>
  <c r="AE1117" i="1"/>
  <c r="T1117" i="1"/>
  <c r="AE1114" i="1"/>
  <c r="T1114" i="1"/>
  <c r="AE1111" i="1"/>
  <c r="T1111" i="1"/>
  <c r="AE1108" i="1"/>
  <c r="T1108" i="1"/>
  <c r="AE1105" i="1"/>
  <c r="T1105" i="1"/>
  <c r="AE1102" i="1"/>
  <c r="T1102" i="1"/>
  <c r="AE1099" i="1"/>
  <c r="T1099" i="1"/>
  <c r="AE1003" i="1" l="1"/>
  <c r="T1013" i="1"/>
  <c r="U1013" i="1" s="1"/>
  <c r="AE1013" i="1"/>
  <c r="T1003" i="1"/>
  <c r="U1003" i="1" s="1"/>
  <c r="AE1023" i="1"/>
  <c r="T1023" i="1"/>
  <c r="U1023" i="1" s="1"/>
  <c r="AE1020" i="1"/>
  <c r="T1020" i="1"/>
  <c r="U1020" i="1" s="1"/>
  <c r="AE1017" i="1"/>
  <c r="T1017" i="1"/>
  <c r="AE1010" i="1"/>
  <c r="T1010" i="1"/>
  <c r="U1010" i="1" s="1"/>
  <c r="AE1007" i="1"/>
  <c r="T1007" i="1"/>
  <c r="U1007" i="1" s="1"/>
  <c r="AE959" i="1"/>
  <c r="T959" i="1"/>
  <c r="U959" i="1" s="1"/>
  <c r="AE956" i="1"/>
  <c r="T956" i="1"/>
  <c r="U956" i="1" s="1"/>
  <c r="AE953" i="1"/>
  <c r="T953" i="1"/>
  <c r="U953" i="1" s="1"/>
  <c r="AE950" i="1"/>
  <c r="T950" i="1"/>
  <c r="U950" i="1" s="1"/>
  <c r="AE999" i="1"/>
  <c r="T999" i="1"/>
  <c r="T996" i="1"/>
  <c r="AE996" i="1"/>
  <c r="T993" i="1"/>
  <c r="AE993" i="1"/>
  <c r="T990" i="1"/>
  <c r="AE990" i="1"/>
  <c r="T987" i="1"/>
  <c r="AE987" i="1"/>
  <c r="AE984" i="1"/>
  <c r="T984" i="1"/>
  <c r="AE489" i="1"/>
  <c r="T489" i="1"/>
  <c r="AE485" i="1"/>
  <c r="T485" i="1"/>
  <c r="AE482" i="1"/>
  <c r="T482" i="1"/>
  <c r="AE479" i="1"/>
  <c r="T479" i="1"/>
  <c r="T1163" i="1"/>
  <c r="U1163" i="1" s="1"/>
  <c r="T1159" i="1"/>
  <c r="U1159" i="1" s="1"/>
  <c r="T1156" i="1"/>
  <c r="U1156" i="1" s="1"/>
  <c r="T1153" i="1"/>
  <c r="U1153" i="1" s="1"/>
  <c r="AE1163" i="1"/>
  <c r="AE1159" i="1"/>
  <c r="AE1156" i="1"/>
  <c r="AE1153" i="1"/>
  <c r="AE1176" i="1" l="1"/>
  <c r="T1176" i="1"/>
  <c r="AE1172" i="1" l="1"/>
  <c r="T1172" i="1"/>
  <c r="T1169" i="1"/>
  <c r="AE1169" i="1"/>
  <c r="T1166" i="1"/>
  <c r="AE1166" i="1"/>
  <c r="AD948" i="1"/>
  <c r="AD944" i="1"/>
  <c r="AD941" i="1"/>
  <c r="AD938" i="1"/>
  <c r="T948" i="1"/>
  <c r="U948" i="1" s="1"/>
  <c r="T944" i="1"/>
  <c r="U944" i="1" s="1"/>
  <c r="T941" i="1"/>
  <c r="U941" i="1" s="1"/>
  <c r="T938" i="1"/>
  <c r="AE1140" i="1" l="1"/>
  <c r="T1140" i="1"/>
  <c r="U1140" i="1" s="1"/>
  <c r="AE1137" i="1"/>
  <c r="T1137" i="1"/>
  <c r="U1137" i="1" s="1"/>
  <c r="AE1134" i="1"/>
  <c r="T1134" i="1"/>
  <c r="U1134" i="1" s="1"/>
  <c r="AE1131" i="1"/>
  <c r="T1131" i="1"/>
  <c r="U1131" i="1" s="1"/>
  <c r="AE1128" i="1"/>
  <c r="T1128" i="1"/>
  <c r="U1128" i="1" s="1"/>
  <c r="AE1124" i="1"/>
  <c r="T1124" i="1"/>
  <c r="U1124" i="1" s="1"/>
  <c r="AD919" i="1" l="1"/>
  <c r="AD935" i="1"/>
  <c r="AD932" i="1"/>
  <c r="AD929" i="1"/>
  <c r="AD926" i="1"/>
  <c r="AD923" i="1"/>
  <c r="AD916" i="1"/>
  <c r="T935" i="1"/>
  <c r="T932" i="1"/>
  <c r="T929" i="1"/>
  <c r="T926" i="1"/>
  <c r="T923" i="1"/>
  <c r="T919" i="1"/>
  <c r="T916" i="1"/>
  <c r="AE566" i="1" l="1"/>
  <c r="AE563" i="1"/>
  <c r="AE560" i="1"/>
  <c r="AE557" i="1"/>
  <c r="T566" i="1"/>
  <c r="U566" i="1" s="1"/>
  <c r="T563" i="1"/>
  <c r="U563" i="1" s="1"/>
  <c r="T560" i="1"/>
  <c r="U560" i="1" s="1"/>
  <c r="T557" i="1"/>
  <c r="U557" i="1" s="1"/>
  <c r="T509" i="1" l="1"/>
  <c r="U509" i="1" s="1"/>
  <c r="AE507" i="1"/>
  <c r="T507" i="1"/>
  <c r="U507" i="1" s="1"/>
  <c r="T495" i="1"/>
  <c r="U495" i="1" s="1"/>
  <c r="AE495" i="1"/>
  <c r="T498" i="1"/>
  <c r="U498" i="1" s="1"/>
  <c r="AE498" i="1"/>
  <c r="T501" i="1"/>
  <c r="U501" i="1" s="1"/>
  <c r="AE501" i="1"/>
  <c r="T504" i="1"/>
  <c r="U504" i="1" s="1"/>
  <c r="AE504" i="1"/>
  <c r="AE492" i="1"/>
  <c r="T492" i="1"/>
  <c r="U492" i="1" s="1"/>
  <c r="AE509" i="1"/>
  <c r="AE1069" i="1"/>
  <c r="AE1067" i="1"/>
  <c r="AE1065" i="1"/>
  <c r="AE1062" i="1"/>
  <c r="AE1058" i="1"/>
  <c r="AE1055" i="1"/>
  <c r="AE1052" i="1"/>
  <c r="AE1049" i="1"/>
  <c r="T1069" i="1"/>
  <c r="U1069" i="1" s="1"/>
  <c r="T1067" i="1"/>
  <c r="T1065" i="1"/>
  <c r="T1062" i="1"/>
  <c r="T1058" i="1"/>
  <c r="U1058" i="1" s="1"/>
  <c r="T1055" i="1"/>
  <c r="T1052" i="1"/>
  <c r="U1052" i="1" s="1"/>
  <c r="T1049" i="1"/>
  <c r="U1049" i="1" s="1"/>
  <c r="AE970" i="1"/>
  <c r="AE968" i="1"/>
  <c r="AE966" i="1"/>
  <c r="AE963" i="1"/>
  <c r="T883" i="1"/>
  <c r="U883" i="1" s="1"/>
  <c r="T880" i="1"/>
  <c r="U880" i="1" s="1"/>
  <c r="T877" i="1"/>
  <c r="U877" i="1" s="1"/>
  <c r="T874" i="1"/>
  <c r="U874" i="1" s="1"/>
  <c r="T871" i="1"/>
  <c r="U871" i="1" s="1"/>
  <c r="T868" i="1"/>
  <c r="U868" i="1" s="1"/>
  <c r="T865" i="1"/>
  <c r="U865" i="1" s="1"/>
  <c r="T861" i="1"/>
  <c r="T858" i="1"/>
  <c r="U858" i="1" s="1"/>
  <c r="T855" i="1"/>
  <c r="U855" i="1" s="1"/>
  <c r="T852" i="1"/>
  <c r="U852" i="1" s="1"/>
  <c r="AD883" i="1"/>
  <c r="AD880" i="1"/>
  <c r="AD877" i="1"/>
  <c r="AD874" i="1"/>
  <c r="AD871" i="1"/>
  <c r="AD868" i="1"/>
  <c r="AD865" i="1"/>
  <c r="AD861" i="1"/>
  <c r="AD858" i="1"/>
  <c r="AD855" i="1"/>
  <c r="AD852" i="1"/>
  <c r="AD848" i="1"/>
  <c r="AB848" i="1"/>
  <c r="T848" i="1"/>
  <c r="U848" i="1" s="1"/>
  <c r="T106" i="1" l="1"/>
  <c r="AE449" i="1"/>
  <c r="T449" i="1"/>
  <c r="AE636" i="1"/>
  <c r="AE640" i="1"/>
  <c r="T640" i="1"/>
  <c r="U640" i="1" s="1"/>
  <c r="T636" i="1"/>
  <c r="U636" i="1" s="1"/>
  <c r="AE637" i="1"/>
  <c r="T637" i="1"/>
  <c r="U637" i="1" s="1"/>
  <c r="AE633" i="1"/>
  <c r="T633" i="1"/>
  <c r="U633" i="1" s="1"/>
  <c r="AE630" i="1"/>
  <c r="T630" i="1"/>
  <c r="U630" i="1" s="1"/>
  <c r="AE626" i="1"/>
  <c r="T626" i="1"/>
  <c r="U626" i="1" s="1"/>
  <c r="AE647" i="1" l="1"/>
  <c r="T647" i="1"/>
  <c r="U647" i="1" s="1"/>
  <c r="AE651" i="1"/>
  <c r="T651" i="1"/>
  <c r="AE644" i="1"/>
  <c r="T644" i="1"/>
  <c r="U644" i="1" s="1"/>
  <c r="AE641" i="1"/>
  <c r="T641" i="1"/>
  <c r="U641" i="1" s="1"/>
  <c r="T519" i="1" l="1"/>
  <c r="T532" i="1"/>
  <c r="AE526" i="1"/>
  <c r="AE516" i="1"/>
  <c r="AE532" i="1"/>
  <c r="AE529" i="1"/>
  <c r="T529" i="1"/>
  <c r="AE523" i="1"/>
  <c r="T523" i="1"/>
  <c r="T516" i="1"/>
  <c r="AE513" i="1"/>
  <c r="T513" i="1"/>
  <c r="T526" i="1" l="1"/>
  <c r="T963" i="1"/>
  <c r="T970" i="1"/>
  <c r="T966" i="1"/>
  <c r="T968" i="1"/>
  <c r="AE540" i="1"/>
  <c r="T540" i="1"/>
  <c r="U540" i="1" s="1"/>
  <c r="AE538" i="1"/>
  <c r="T538" i="1"/>
  <c r="U538" i="1" s="1"/>
  <c r="AE535" i="1"/>
  <c r="T535" i="1"/>
  <c r="U535" i="1" s="1"/>
  <c r="T399" i="1"/>
  <c r="U399" i="1" s="1"/>
  <c r="AE399" i="1"/>
  <c r="AE401" i="1"/>
  <c r="AE396" i="1"/>
  <c r="T396" i="1"/>
  <c r="U396" i="1" s="1"/>
  <c r="AE393" i="1"/>
  <c r="T393" i="1"/>
  <c r="U393" i="1" s="1"/>
  <c r="AE389" i="1"/>
  <c r="T389" i="1"/>
  <c r="U389" i="1" s="1"/>
  <c r="AE386" i="1"/>
  <c r="T386" i="1"/>
  <c r="U386" i="1" s="1"/>
  <c r="AE384" i="1"/>
  <c r="T384" i="1"/>
  <c r="U384" i="1" s="1"/>
  <c r="AE381" i="1"/>
  <c r="T381" i="1"/>
  <c r="U381" i="1" s="1"/>
  <c r="T378" i="1"/>
  <c r="U378" i="1" s="1"/>
  <c r="AE378" i="1"/>
  <c r="AE374" i="1"/>
  <c r="AE371" i="1"/>
  <c r="T374" i="1"/>
  <c r="U374" i="1" s="1"/>
  <c r="T371" i="1"/>
  <c r="U371" i="1" s="1"/>
  <c r="AE586" i="1" l="1"/>
  <c r="T586" i="1"/>
  <c r="AE582" i="1"/>
  <c r="T582" i="1"/>
  <c r="AE579" i="1"/>
  <c r="T579" i="1"/>
  <c r="AE576" i="1"/>
  <c r="T576" i="1"/>
  <c r="AE573" i="1"/>
  <c r="T573" i="1"/>
  <c r="AE570" i="1"/>
  <c r="T570" i="1"/>
  <c r="AE269" i="1" l="1"/>
  <c r="T269" i="1"/>
  <c r="U269" i="1" s="1"/>
  <c r="AE266" i="1"/>
  <c r="T266" i="1"/>
  <c r="U266" i="1" s="1"/>
  <c r="AE263" i="1"/>
  <c r="T263" i="1"/>
  <c r="U263" i="1" s="1"/>
  <c r="AE260" i="1"/>
  <c r="T260" i="1"/>
  <c r="U260" i="1" s="1"/>
  <c r="AE257" i="1"/>
  <c r="T257" i="1"/>
  <c r="U257" i="1" s="1"/>
  <c r="AE254" i="1"/>
  <c r="T254" i="1"/>
  <c r="U254" i="1" s="1"/>
  <c r="T144" i="1" l="1"/>
  <c r="AE144" i="1"/>
  <c r="AE713" i="1"/>
  <c r="T713" i="1"/>
  <c r="AE709" i="1"/>
  <c r="T709" i="1"/>
  <c r="AE706" i="1"/>
  <c r="T706" i="1"/>
  <c r="AE703" i="1"/>
  <c r="T703" i="1"/>
  <c r="AE700" i="1"/>
  <c r="T700" i="1"/>
  <c r="AE697" i="1"/>
  <c r="T697" i="1"/>
  <c r="AE694" i="1"/>
  <c r="T694" i="1"/>
  <c r="AE691" i="1"/>
  <c r="T691" i="1"/>
  <c r="AE688" i="1"/>
  <c r="T688" i="1"/>
  <c r="AE685" i="1"/>
  <c r="T685" i="1"/>
  <c r="AE682" i="1"/>
  <c r="T682" i="1"/>
  <c r="AE679" i="1"/>
  <c r="T679" i="1"/>
  <c r="AE676" i="1"/>
  <c r="T676" i="1"/>
  <c r="AE673" i="1"/>
  <c r="T673" i="1"/>
  <c r="AE417" i="1" l="1"/>
  <c r="T417" i="1"/>
  <c r="U417" i="1" s="1"/>
  <c r="AE413" i="1"/>
  <c r="T413" i="1"/>
  <c r="U413" i="1" s="1"/>
  <c r="AE410" i="1"/>
  <c r="T410" i="1"/>
  <c r="U410" i="1" s="1"/>
  <c r="AE407" i="1"/>
  <c r="T407" i="1"/>
  <c r="U407" i="1" s="1"/>
  <c r="AE404" i="1"/>
  <c r="T404" i="1"/>
  <c r="AE809" i="1"/>
  <c r="AE805" i="1"/>
  <c r="AE801" i="1"/>
  <c r="AE798" i="1"/>
  <c r="T809" i="1" l="1"/>
  <c r="T805" i="1"/>
  <c r="T801" i="1"/>
  <c r="T798" i="1"/>
  <c r="AE795" i="1"/>
  <c r="T795" i="1"/>
  <c r="AE792" i="1"/>
  <c r="T792" i="1"/>
  <c r="AE789" i="1"/>
  <c r="T789" i="1"/>
  <c r="AE786" i="1"/>
  <c r="T786" i="1"/>
  <c r="AE783" i="1"/>
  <c r="T783" i="1"/>
  <c r="AE736" i="1" l="1"/>
  <c r="T736" i="1"/>
  <c r="AE729" i="1" l="1"/>
  <c r="T729" i="1"/>
  <c r="AE732" i="1" l="1"/>
  <c r="T732" i="1"/>
  <c r="AE726" i="1"/>
  <c r="T726" i="1"/>
  <c r="AE193" i="1"/>
  <c r="T193" i="1"/>
  <c r="AE205" i="1" l="1"/>
  <c r="T205" i="1"/>
  <c r="AE202" i="1"/>
  <c r="T202" i="1"/>
  <c r="AE199" i="1"/>
  <c r="T199" i="1"/>
  <c r="AE196" i="1"/>
  <c r="T196" i="1"/>
  <c r="AE472" i="1"/>
  <c r="T472" i="1"/>
  <c r="AE469" i="1"/>
  <c r="T469" i="1"/>
  <c r="AE466" i="1"/>
  <c r="T466" i="1"/>
  <c r="T457" i="1"/>
  <c r="AE446" i="1" l="1"/>
  <c r="T446" i="1"/>
  <c r="AE443" i="1"/>
  <c r="T443" i="1"/>
  <c r="AE440" i="1"/>
  <c r="T440" i="1"/>
  <c r="AE436" i="1"/>
  <c r="T436" i="1"/>
  <c r="AE432" i="1"/>
  <c r="T432" i="1"/>
  <c r="AE429" i="1"/>
  <c r="T429" i="1"/>
  <c r="AE426" i="1"/>
  <c r="T426" i="1"/>
  <c r="AE423" i="1"/>
  <c r="T423" i="1"/>
  <c r="AE310" i="1" l="1"/>
  <c r="T310" i="1"/>
  <c r="U310" i="1" s="1"/>
  <c r="AE307" i="1"/>
  <c r="T307" i="1"/>
  <c r="U307" i="1" s="1"/>
  <c r="AE304" i="1"/>
  <c r="T304" i="1"/>
  <c r="U304" i="1" s="1"/>
  <c r="AE301" i="1"/>
  <c r="T301" i="1"/>
  <c r="U301" i="1" s="1"/>
  <c r="AE330" i="1"/>
  <c r="T330" i="1"/>
  <c r="AE327" i="1"/>
  <c r="T327" i="1"/>
  <c r="U327" i="1" s="1"/>
  <c r="AE324" i="1"/>
  <c r="T324" i="1"/>
  <c r="U324" i="1" s="1"/>
  <c r="AE320" i="1"/>
  <c r="T320" i="1"/>
  <c r="U320" i="1" s="1"/>
  <c r="AE316" i="1"/>
  <c r="T316" i="1"/>
  <c r="U316" i="1" s="1"/>
  <c r="AE313" i="1"/>
  <c r="T313" i="1"/>
  <c r="U313" i="1" s="1"/>
  <c r="AE298" i="1"/>
  <c r="T298" i="1"/>
  <c r="U298" i="1" s="1"/>
  <c r="AE365" i="1" l="1"/>
  <c r="T365" i="1"/>
  <c r="AE362" i="1"/>
  <c r="T362" i="1"/>
  <c r="AE359" i="1"/>
  <c r="T359" i="1"/>
  <c r="AE356" i="1"/>
  <c r="T356" i="1"/>
  <c r="AE339" i="1"/>
  <c r="T339" i="1"/>
  <c r="AE343" i="1"/>
  <c r="T343" i="1"/>
  <c r="AE368" i="1"/>
  <c r="T368" i="1"/>
  <c r="AE353" i="1"/>
  <c r="T353" i="1"/>
  <c r="AE350" i="1"/>
  <c r="T350" i="1"/>
  <c r="AE347" i="1"/>
  <c r="T347" i="1"/>
  <c r="AE336" i="1"/>
  <c r="T336" i="1"/>
  <c r="AE333" i="1"/>
  <c r="T333" i="1"/>
  <c r="AE601" i="1"/>
  <c r="T601" i="1"/>
  <c r="AE598" i="1"/>
  <c r="T598" i="1"/>
  <c r="AE595" i="1"/>
  <c r="T595" i="1"/>
  <c r="AE592" i="1"/>
  <c r="T592" i="1"/>
  <c r="AE589" i="1"/>
  <c r="T589" i="1"/>
  <c r="AE607" i="1"/>
  <c r="T607" i="1"/>
  <c r="AE604" i="1"/>
  <c r="T604" i="1"/>
  <c r="T761" i="1"/>
  <c r="U761" i="1" s="1"/>
  <c r="AE758" i="1"/>
  <c r="T758" i="1"/>
  <c r="U758" i="1" s="1"/>
  <c r="AE761" i="1"/>
  <c r="AE755" i="1"/>
  <c r="T755" i="1"/>
  <c r="U755" i="1" s="1"/>
  <c r="AE752" i="1"/>
  <c r="T752" i="1"/>
  <c r="U752" i="1" s="1"/>
  <c r="AE749" i="1"/>
  <c r="T749" i="1"/>
  <c r="U749" i="1" s="1"/>
  <c r="AE742" i="1"/>
  <c r="T742" i="1"/>
  <c r="AE745" i="1"/>
  <c r="T745" i="1"/>
  <c r="U745" i="1" s="1"/>
  <c r="AD903" i="1"/>
  <c r="T903" i="1"/>
  <c r="U903" i="1" s="1"/>
  <c r="AD886" i="1"/>
  <c r="T886" i="1"/>
  <c r="U886" i="1" s="1"/>
  <c r="AD845" i="1"/>
  <c r="T845" i="1"/>
  <c r="U845" i="1" s="1"/>
  <c r="AD842" i="1"/>
  <c r="T842" i="1"/>
  <c r="U842" i="1" s="1"/>
  <c r="AD839" i="1"/>
  <c r="T839" i="1"/>
  <c r="U839" i="1" s="1"/>
  <c r="AD836" i="1"/>
  <c r="T836" i="1"/>
  <c r="U836" i="1" s="1"/>
  <c r="AD832" i="1"/>
  <c r="T832" i="1"/>
  <c r="U832" i="1" s="1"/>
  <c r="AD829" i="1"/>
  <c r="T829" i="1"/>
  <c r="U829" i="1" s="1"/>
  <c r="AD826" i="1"/>
  <c r="T826" i="1"/>
  <c r="U826" i="1" s="1"/>
  <c r="AD823" i="1"/>
  <c r="T823" i="1"/>
  <c r="U823" i="1" s="1"/>
  <c r="AD820" i="1"/>
  <c r="T820" i="1"/>
  <c r="U820" i="1" s="1"/>
  <c r="AD817" i="1"/>
  <c r="T817" i="1"/>
  <c r="U817" i="1" s="1"/>
  <c r="AD813" i="1"/>
  <c r="T813" i="1"/>
  <c r="U813" i="1" s="1"/>
  <c r="AE554" i="1"/>
  <c r="T554" i="1"/>
  <c r="AE550" i="1"/>
  <c r="T550" i="1"/>
  <c r="AE547" i="1"/>
  <c r="T547" i="1"/>
  <c r="AE544" i="1"/>
  <c r="T544" i="1"/>
  <c r="AE186" i="1"/>
  <c r="T186" i="1"/>
  <c r="AE190" i="1"/>
  <c r="T190" i="1"/>
  <c r="AE183" i="1"/>
  <c r="T183" i="1"/>
  <c r="AE180" i="1"/>
  <c r="T180" i="1"/>
  <c r="AE285" i="1" l="1"/>
  <c r="T285" i="1"/>
  <c r="U285" i="1" s="1"/>
  <c r="AE282" i="1"/>
  <c r="T282" i="1"/>
  <c r="U282" i="1" s="1"/>
  <c r="AE288" i="1"/>
  <c r="T288" i="1"/>
  <c r="U288" i="1" s="1"/>
  <c r="AE295" i="1"/>
  <c r="T295" i="1"/>
  <c r="U295" i="1" s="1"/>
  <c r="AE291" i="1"/>
  <c r="T291" i="1"/>
  <c r="U291" i="1" s="1"/>
  <c r="AE279" i="1"/>
  <c r="T279" i="1"/>
  <c r="U279" i="1" s="1"/>
  <c r="AE276" i="1"/>
  <c r="T276" i="1"/>
  <c r="U276" i="1" s="1"/>
  <c r="AE273" i="1"/>
  <c r="T273" i="1"/>
  <c r="U273" i="1" s="1"/>
  <c r="AE614" i="1" l="1"/>
  <c r="T614" i="1"/>
  <c r="AE624" i="1"/>
  <c r="T624" i="1"/>
  <c r="AE621" i="1"/>
  <c r="T621" i="1"/>
  <c r="AE618" i="1"/>
  <c r="T618" i="1"/>
  <c r="AE611" i="1"/>
  <c r="T611" i="1"/>
  <c r="AE46" i="1"/>
  <c r="T46" i="1"/>
  <c r="AE42" i="1"/>
  <c r="T42" i="1"/>
  <c r="AE39" i="1"/>
  <c r="T39" i="1"/>
  <c r="AE36" i="1"/>
  <c r="T36" i="1"/>
  <c r="AE33" i="1"/>
  <c r="T33" i="1"/>
  <c r="AE30" i="1"/>
  <c r="AE155" i="1"/>
  <c r="T155" i="1"/>
  <c r="AE151" i="1"/>
  <c r="T151" i="1"/>
  <c r="AE148" i="1"/>
  <c r="T148" i="1"/>
  <c r="AE145" i="1"/>
  <c r="T145" i="1"/>
  <c r="AE141" i="1"/>
  <c r="T141" i="1"/>
  <c r="AE138" i="1"/>
  <c r="T138" i="1"/>
  <c r="AE135" i="1"/>
  <c r="T135" i="1"/>
  <c r="AE132" i="1"/>
  <c r="T132" i="1"/>
  <c r="AE719" i="1" l="1"/>
  <c r="T719" i="1"/>
  <c r="AE250" i="1"/>
  <c r="T250" i="1"/>
  <c r="AE244" i="1"/>
  <c r="T244" i="1"/>
  <c r="AE247" i="1"/>
  <c r="T247" i="1"/>
  <c r="AE241" i="1"/>
  <c r="AE238" i="1"/>
  <c r="T238" i="1"/>
  <c r="AE234" i="1"/>
  <c r="T234" i="1"/>
  <c r="AE231" i="1"/>
  <c r="T231" i="1"/>
  <c r="AE228" i="1"/>
  <c r="T228" i="1"/>
  <c r="AE225" i="1"/>
  <c r="T225" i="1"/>
  <c r="AE764" i="1" l="1"/>
  <c r="T764" i="1"/>
  <c r="AE723" i="1"/>
  <c r="T723" i="1"/>
  <c r="AE716" i="1"/>
  <c r="T716" i="1"/>
  <c r="AE669" i="1"/>
  <c r="T669" i="1"/>
  <c r="U669" i="1" s="1"/>
  <c r="AE666" i="1"/>
  <c r="T666" i="1"/>
  <c r="AE663" i="1"/>
  <c r="T663" i="1"/>
  <c r="U663" i="1" s="1"/>
  <c r="AE660" i="1"/>
  <c r="T660" i="1"/>
  <c r="U660" i="1" s="1"/>
  <c r="AE657" i="1"/>
  <c r="T657" i="1"/>
  <c r="U657" i="1" s="1"/>
  <c r="AE654" i="1"/>
  <c r="T654" i="1"/>
  <c r="U654" i="1" s="1"/>
  <c r="AE475" i="1" l="1"/>
  <c r="T475" i="1"/>
  <c r="AE221" i="1"/>
  <c r="T221" i="1"/>
  <c r="AE218" i="1"/>
  <c r="T218" i="1"/>
  <c r="U218" i="1" s="1"/>
  <c r="AE215" i="1"/>
  <c r="T215" i="1"/>
  <c r="AE212" i="1"/>
  <c r="T212" i="1"/>
  <c r="U212" i="1" s="1"/>
  <c r="AE209" i="1"/>
  <c r="T209" i="1"/>
  <c r="U209" i="1" s="1"/>
  <c r="AE90" i="1"/>
  <c r="T90" i="1"/>
  <c r="AE80" i="1"/>
  <c r="T80" i="1"/>
  <c r="AE87" i="1"/>
  <c r="T87" i="1"/>
  <c r="AE84" i="1"/>
  <c r="T84" i="1"/>
  <c r="AE77" i="1"/>
  <c r="T77" i="1"/>
  <c r="AE74" i="1"/>
  <c r="T74" i="1"/>
  <c r="AE71" i="1"/>
  <c r="T71" i="1"/>
  <c r="AE68" i="1"/>
  <c r="T68" i="1"/>
  <c r="AE64" i="1"/>
  <c r="T64" i="1"/>
  <c r="AE61" i="1"/>
  <c r="T61" i="1"/>
  <c r="AE58" i="1"/>
  <c r="T58" i="1"/>
  <c r="AE55" i="1"/>
  <c r="T55" i="1"/>
  <c r="AE52" i="1"/>
  <c r="T52" i="1"/>
  <c r="AD913" i="1" l="1"/>
  <c r="T913" i="1"/>
  <c r="U913" i="1" s="1"/>
  <c r="AD910" i="1"/>
  <c r="AD907" i="1"/>
  <c r="AD900" i="1"/>
  <c r="AD897" i="1"/>
  <c r="AD894" i="1"/>
  <c r="AD890" i="1"/>
  <c r="T890" i="1"/>
  <c r="U890" i="1" s="1"/>
  <c r="AE780" i="1"/>
  <c r="T780" i="1"/>
  <c r="AE777" i="1"/>
  <c r="T777" i="1"/>
  <c r="U777" i="1" s="1"/>
  <c r="AE774" i="1"/>
  <c r="T774" i="1"/>
  <c r="U774" i="1" s="1"/>
  <c r="AE771" i="1"/>
  <c r="T771" i="1"/>
  <c r="U771" i="1" s="1"/>
  <c r="AE768" i="1"/>
  <c r="T768" i="1"/>
  <c r="U768" i="1" s="1"/>
  <c r="AE463" i="1" l="1"/>
  <c r="T463" i="1"/>
  <c r="AE460" i="1"/>
  <c r="T460" i="1"/>
  <c r="AE457" i="1"/>
  <c r="AE129" i="1"/>
  <c r="T129" i="1"/>
  <c r="AE123" i="1"/>
  <c r="T123" i="1"/>
  <c r="AE126" i="1"/>
  <c r="T126" i="1"/>
  <c r="U126" i="1" s="1"/>
  <c r="AE120" i="1"/>
  <c r="T120" i="1"/>
  <c r="AE106" i="1"/>
  <c r="AE116" i="1"/>
  <c r="T116" i="1"/>
  <c r="AE113" i="1"/>
  <c r="T113" i="1"/>
  <c r="AE110" i="1"/>
  <c r="T110" i="1"/>
  <c r="AE105" i="1"/>
  <c r="T105" i="1"/>
  <c r="AE103" i="1"/>
  <c r="T103" i="1"/>
  <c r="AE100" i="1"/>
  <c r="T100" i="1"/>
  <c r="AE97" i="1"/>
  <c r="T97" i="1"/>
  <c r="AE94" i="1"/>
  <c r="T94" i="1"/>
  <c r="T897" i="1" l="1"/>
  <c r="U897" i="1" s="1"/>
  <c r="T900" i="1"/>
  <c r="U900" i="1" s="1"/>
  <c r="T907" i="1"/>
  <c r="U907" i="1" s="1"/>
  <c r="T894" i="1"/>
  <c r="U894" i="1" s="1"/>
  <c r="T910" i="1"/>
  <c r="U910" i="1" s="1"/>
  <c r="AE173" i="1"/>
  <c r="T173" i="1"/>
  <c r="U173" i="1" s="1"/>
  <c r="AE170" i="1"/>
  <c r="T170" i="1"/>
  <c r="U170" i="1" s="1"/>
  <c r="AE168" i="1"/>
  <c r="T168" i="1"/>
  <c r="AE165" i="1"/>
  <c r="T165" i="1"/>
  <c r="U165" i="1" s="1"/>
  <c r="T162" i="1"/>
  <c r="U162" i="1" s="1"/>
  <c r="AE162" i="1"/>
  <c r="T159" i="1"/>
  <c r="U159" i="1" s="1"/>
  <c r="AE159" i="1"/>
  <c r="T9" i="1"/>
</calcChain>
</file>

<file path=xl/sharedStrings.xml><?xml version="1.0" encoding="utf-8"?>
<sst xmlns="http://schemas.openxmlformats.org/spreadsheetml/2006/main" count="12665" uniqueCount="1046">
  <si>
    <t>Kvietimo numeris</t>
  </si>
  <si>
    <t>Kvietimo pavadinimas</t>
  </si>
  <si>
    <t>Pažangos priemonės numeris</t>
  </si>
  <si>
    <t xml:space="preserve">Pažangos priemonės pavadinimas </t>
  </si>
  <si>
    <t>Finansuojamos projektų veiklos</t>
  </si>
  <si>
    <t>Konkretus uždavinys arba priemonė (reforma ar investicija)</t>
  </si>
  <si>
    <t>Siektini stebėsenos rodikliai</t>
  </si>
  <si>
    <t>Pareiškėjų tipas: viešasis,  privatus</t>
  </si>
  <si>
    <t>Galimi pareiškėjai</t>
  </si>
  <si>
    <t>Asignavimų valdytojas</t>
  </si>
  <si>
    <t>Administruojančioji institucija</t>
  </si>
  <si>
    <t>Finansavimo forma</t>
  </si>
  <si>
    <t>Projektų atrankos būdas</t>
  </si>
  <si>
    <t xml:space="preserve">Bendra kvietimui skirta finansavimo lėšų suma (eurais) </t>
  </si>
  <si>
    <t xml:space="preserve">Didžiausia galima skirti finansavimo lėšų suma projektui ir (arba) projekto veiklai įgyvendinti (eurais) </t>
  </si>
  <si>
    <t>Finansavimo šaltinis (-iai) ir sumos (eurais)</t>
  </si>
  <si>
    <t>Nuosavo įnašo dydis (eurais)</t>
  </si>
  <si>
    <t>ES lėšų fondas</t>
  </si>
  <si>
    <t xml:space="preserve">Apskritis </t>
  </si>
  <si>
    <t>Planuojama kvietimo pradžios data</t>
  </si>
  <si>
    <t xml:space="preserve">Planuojama kvietimo pabaigos data </t>
  </si>
  <si>
    <t>Paskelbto kvietimo data</t>
  </si>
  <si>
    <t>Pavadinimas</t>
  </si>
  <si>
    <t>Kodas</t>
  </si>
  <si>
    <t>Matavimo vienetas</t>
  </si>
  <si>
    <t>Siektina reikšmė</t>
  </si>
  <si>
    <t>Ekonomikos gaivinimo ir atsparumo didinimo priemonės (toliau – EGADP) subsidijos lėšos</t>
  </si>
  <si>
    <t>EGADP paskolos lėšos</t>
  </si>
  <si>
    <t xml:space="preserve">
Bendrojo finansavimo lėšos</t>
  </si>
  <si>
    <t>Valstybės biudžeto lėšos</t>
  </si>
  <si>
    <t>Valstybės biudžeto lėšos, skirtos ES fondų lėšomis netinkamam finansuoti  pridėtinės vertės mokesčiui apmokėti</t>
  </si>
  <si>
    <t>Sostinės regionas</t>
  </si>
  <si>
    <t>Vidurio ir Vakarų Lietuva</t>
  </si>
  <si>
    <t>Netaikoma</t>
  </si>
  <si>
    <t>Nurodomas Europos Sąjungos investicijų
administravimo informacinėje sistemoje (toliau – INVESTIS) suteiktas kvietimo teikti projektų įgyvendinimo planus (toliau – kvietimas) numeris. Kai kvietimų planą rengia ministerija, pažangos priemonės koordinatorius (jei paskirtas) (toliau kartu – ministerija) arba kai                įgyvendinami regionų plėtros planų įgyvendinimo projektai, regionų plėtros planų   administruojančioji institucija (toliau –   RPPl               administruojančioji institucija), kvietimo numeris sudaromas pagal Kvietimų ir projektų kodavimo instrukciją, paskelbtą svetainėje esinvesticijos.lt.</t>
  </si>
  <si>
    <t>Nurodomas ministerijos arba RPPl                                                                            administruojančiosios institucijos suteiktas kvietimo pavadinimas.</t>
  </si>
  <si>
    <t>Nurodomas pažangos priemonės, dėl kurios veiklos (-ų) planuojamas kvietimas, numeris. Gali būti nurodomos kelios pažangos priemonės. Kai kvietimų planas rengiamas INVESTIS, numeris pasirenkamas iš pažangos priemonių sąrašo.</t>
  </si>
  <si>
    <t xml:space="preserve">Nurodomas pažangos priemonės, dėl kurios veiklos (-ų) planuojamas kvietimas, pavadinimas. Gali būti nurodomos kelios pažangos priemonės. Kai kvietimų planas rengiamas INVESTIS, pavadinimas pasirenkamas iš pažangos priemonių sąrašo. </t>
  </si>
  <si>
    <t>Nurodoma pažangos priemonės veikla (poveiklė), dėl kurios planuojamas kvietimas. Jeigu veiklai įgyvendinti suplanuoti projektai, nurodomas projekto pavadinimas. Viename kvietime gali būti nurodyti keli projektai. Gali būti pasirenkamos kelios veiklos (projektai) vienai pažangos priemonei įgyvendinti. Jeigu kvietimas apima kelias pažangos priemones, informacija pateikiama pagal visas nurodytas pažangos priemones. Kai kvietimų planas rengiamas INVESTIS, veiklų (poveiklių) pavadinimai pasirenkami iš sąrašo. Jeigu patvirtinti pasirinktos pažangos priemonės projektai, pasirenkami konkretūs projektai.</t>
  </si>
  <si>
    <t>Nurodoma „Taip“, jeigu veiklai (poveiklei) įgyvendinti suplanuotas valstybei svarbus projektas, kitu atveju nurodoma „Ne“. Jeigu kvietimas apima kelias pažangos priemones, informacija pateikiama pagal visas nurodytas veiklas (poveikles).</t>
  </si>
  <si>
    <t>Nurodomas stebėsenos rodiklio pavadinimas.</t>
  </si>
  <si>
    <t xml:space="preserve">Nurodomas stebėsenos
rodiklio kodas.
</t>
  </si>
  <si>
    <t>Nurodomas stebėsenos rodiklio matavimo vienetas.</t>
  </si>
  <si>
    <t>Nurodoma siektina stebėsenos rodiklio reikšmė.</t>
  </si>
  <si>
    <t>Nurodomas pareiškėjų tipas (sektorius).</t>
  </si>
  <si>
    <t xml:space="preserve">Nurodomi galimi pareiškėjai veiklai (poveiklei) įgyvendinti, o  kai planuojamos finan-sinės priemonės, – galimi galutiniai gavėjai.  Kai kvietimų planas rengiamas INVESTIS, laukas automatiškai užpildomas priemonės duomenų INVESTIS formoje pasirinkus pažangos priemonę ir veiklą (poveiklę) (išskyrus, kai planuojamos
finansinės priemonės).
</t>
  </si>
  <si>
    <t>Nurodomas atsakingas asignavimų valdytojas.</t>
  </si>
  <si>
    <t>Nurodoma administruojančioji institucija.</t>
  </si>
  <si>
    <t>Nurodoma pažangos priemonės veiklos (poveiklės) finansavimo forma.</t>
  </si>
  <si>
    <t>Nurodomas projektų atrankos būdas.</t>
  </si>
  <si>
    <t>Nurodoma didžiausia galima skirti finansavimo lėšų suma projektui ir (ar) projekto veiklai įgyvendinti (jei taikoma).</t>
  </si>
  <si>
    <t>Nurodoma pažangos priemonės veiklos (poveiklės) finansavimo iš ES fondų lėšų suma (eurais), skirta kvietimui.</t>
  </si>
  <si>
    <t>Nurodoma pažangos priemonės veiklos (poveiklės) finansavimo iš EGADP subsidijos lėšų suma (eurais), skirta kvietimui.</t>
  </si>
  <si>
    <t xml:space="preserve">Nurodoma pažangos priemonės veiklos (poveiklės) finansavimo iš bendrojo finansavimo lėšų suma (eurais), skirta kvietimui. </t>
  </si>
  <si>
    <t xml:space="preserve">Nurodoma pažangos priemonės veiklos (poveiklės) finansavimo iš valstybės biudžeto lėšų suma (eurais), skirta kvietimui.   </t>
  </si>
  <si>
    <t xml:space="preserve">Nurodoma pažangos priemonės veiklos (poveiklės)  iš valstybės biudžeto lėšų skiriama finansavimo  lėšų suma ES fondų lėšomis netinkamam finansuoti pridėtinės vertės mokesčiui ir su juo susijusioms netiesioginėms išlaidoms apmokėti  (eurais), skirta kvietimui. </t>
  </si>
  <si>
    <t>Nurodomas bendras nuosavo įnašo dydis, kuriuo prisidedama prie pažangos priemonės veiklos (poveiklės) įgyvendinimo (eurais).</t>
  </si>
  <si>
    <t>Nurodomas Europos Sąjungos 2021–2027 metų investicijų programos fondas (Europos regioninės plėtros fondas (toliau – ERPF), Sanglaudos fondas, „Europos socialinis fondas  +“ (toliau – ESF+), Teisingos pertvarkos fondas (toliau – TPF).</t>
  </si>
  <si>
    <t>Nurodoma finansavimo lėšų suma, skirta Sostinės regionui                   (Vilniaus apskritis). Taikoma ERPF arba ESF+  veikloms (poveiklėms).</t>
  </si>
  <si>
    <t>Nurodoma finansavimo lėšų suma, skirta Vidurio ir Vakarų Lietuvos regionui (visos apskritys, išskyrus Vilniaus apskritį).
Taikoma ERPF, ESF+ veikloms (poveiklėms).</t>
  </si>
  <si>
    <t>Nurodoma Sanglaudos fondo arba EGADP, arba  TPF finansavimo lėšų suma.</t>
  </si>
  <si>
    <t>Nurodoma pažangos priemonės veiklos (poveiklės) apskritis. Taikoma tik TPF. Gali būti kelios apskritys.</t>
  </si>
  <si>
    <t>Nurodoma planuojama kvietimo pradžios (kvietimo paskelbimo) data metų ir mėnesių tikslumu. Kai planuojamos finansinės priemonės:
- kai teikiamos paskolos, – data, kai kontroliuojančiojo arba specialiojo fondo valdytojas (toliau – fondo valdytojas) pradeda priimti paraiškas iš galutinių gavėjų dėl paskolos;
- kai teikiamos portfelinės garantijos, – data, kai fondo valdytojas pasirašo sutartį dėl garantijų teikimo sąlygų (arba tokios sutarties įsigaliojimo data);
- kai teikiamos individualios garantijos, – data, kai fondo valdytojas pasirašo sutartį dėl garantijų teikimo sąlygų (arba tokios sutarties įsigaliojimo data);
- kai teikiamos rizikos kapitalo investicijos (toliau – RKI), – kai RKI fondas pradeda investavimo veiklą (pasirašyta sutartis su RKI fondo valdytoju ir pritrauktos privačios lėšos).</t>
  </si>
  <si>
    <t>Nurodoma planuojama kvietimo pabaigos (projekto įgyvendinimo plano pateikimo) data metų ir mėnesių tikslumu.</t>
  </si>
  <si>
    <t>Ministerijos nepildo.
Iš INVESTIS nurodoma paskelbto kvietimo data.</t>
  </si>
  <si>
    <t>Vietos plėtros strategijų rengimas</t>
  </si>
  <si>
    <t xml:space="preserve">01-004-08-04-01 </t>
  </si>
  <si>
    <t>Didinti visuomenės įsitraukimą į vietos problemų sprendimą</t>
  </si>
  <si>
    <t>1 veikla ,,Bendruomenės inicijuotos vietos plėtros metodo (BIVP) taikymas: parama vietos plėtros strategijų rengimui“</t>
  </si>
  <si>
    <t>2021–2027 m. Europos Sąjungos investicijų programos 4.9 uždavinys „Skatinti marginalizuotų bendruomenių, mažas pajamas gaunančių namų ūkių ir nepalankioje padėtyje esančių grupių, įskaitant specialiųjų poreikių turinčius asmenis, socialinę ir ekonominę įtrauktį vykdant integruotus veiksmus, be kita ko, teikti aprūpinimą būstu ir socialines paslaugas“</t>
  </si>
  <si>
    <t>Ne</t>
  </si>
  <si>
    <t>Parengtos BIVP strategijos</t>
  </si>
  <si>
    <t>P-01-004-08-04-01-10
(P.N.2.4720)</t>
  </si>
  <si>
    <t>Viešasis</t>
  </si>
  <si>
    <t>Vietos veiklos grupės (VVG), atitinkančios Vietos plėtros strategijų rengimo ir atrankos taisyklėse nustatytus reikalavimus</t>
  </si>
  <si>
    <t>Vidaus reikalų ministerija</t>
  </si>
  <si>
    <t>VšĮ Centrinė projektų valdymo agentūra</t>
  </si>
  <si>
    <t>Dotacija</t>
  </si>
  <si>
    <t>Tęstinė atranka</t>
  </si>
  <si>
    <t xml:space="preserve"> - </t>
  </si>
  <si>
    <t>ERPF</t>
  </si>
  <si>
    <t>2023 m. balandis</t>
  </si>
  <si>
    <t>Pilietinės visuomenės ir privačiojo sektoriaus subjektai, dalyvavę rengiant ir (ar) įgyvendinant vietos plėtros strategijas</t>
  </si>
  <si>
    <t>R-01-004-08-04-01-01
(R.S.2.3034)</t>
  </si>
  <si>
    <t>Planavimas</t>
  </si>
  <si>
    <t>Skaičius</t>
  </si>
  <si>
    <t>Procentai</t>
  </si>
  <si>
    <t>Vietos veiklos grupių kompetencijų ir bendradarbiavimo stiprinimas</t>
  </si>
  <si>
    <t>01-004-08-04-01</t>
  </si>
  <si>
    <t>4. veikla „Parama vietos veiklos grupių kompetencijų ir bendradarbiavimo stiprinimui“</t>
  </si>
  <si>
    <t>Subjektai (miestų VVG), dalyvavę kompetencijų ir bendradarbia-vimo stiprinimo veiklose</t>
  </si>
  <si>
    <t>P-01-004-08-04-01-11
(P.N.2.4721)</t>
  </si>
  <si>
    <t>1 296,74733</t>
  </si>
  <si>
    <t>4.1. poveiklė „Parama vietos veiklos grupių kompetencijų ir bendradarbiavimo stiprinimui“</t>
  </si>
  <si>
    <t>4.2. poveiklė „Parama vietos veiklos grupių kompetencijų ir bendradarbiavimo stiprinimui“</t>
  </si>
  <si>
    <t>Vietos plėtros strategijų įgyvendinimo administravimas</t>
  </si>
  <si>
    <t>3 veikla ,,BIVP metodo taikymas: parama vietos plėtros strategijų administravimui“</t>
  </si>
  <si>
    <t>VVG</t>
  </si>
  <si>
    <t>-</t>
  </si>
  <si>
    <t>2024 m. gegužė</t>
  </si>
  <si>
    <t>2024 m. liepa</t>
  </si>
  <si>
    <t xml:space="preserve">BIVP strategijos, kurioms suteikta parama                                  </t>
  </si>
  <si>
    <t>P-01-004-08-04-01-02
(P.B.2.0080)</t>
  </si>
  <si>
    <t>3.1. poveiklė „BIVP metodo taikymas: parama vietos plėtros strategijų administravimui“ Sostinės regione</t>
  </si>
  <si>
    <t xml:space="preserve">1 586 609,21
</t>
  </si>
  <si>
    <t>3.2. poveiklė „BIVP metodo taikymas: parama vietos plėtros strategijų administravimui“ Vidurio ir Vakarų Lietuvos regione</t>
  </si>
  <si>
    <t xml:space="preserve"> 01-004-08-04-01 </t>
  </si>
  <si>
    <t>R-01-004-08-04-01-02
(R.S.2.3517)</t>
  </si>
  <si>
    <t>Viešasis ir privatus</t>
  </si>
  <si>
    <t>Konkursas</t>
  </si>
  <si>
    <t>ESF+</t>
  </si>
  <si>
    <t>BIVP projektai, kuriuos įgyvendino NVO ir (arba) kurie įgyvendinti kartu su partneriu</t>
  </si>
  <si>
    <t>P-01-004-08-04-01-01
(P.S.2.1513)</t>
  </si>
  <si>
    <t>Paramą gavusiuose subjektuose sukurtos darbo vietos</t>
  </si>
  <si>
    <t>R-01-004-08-04-01-03
(R.B.2.2001)</t>
  </si>
  <si>
    <t>Vienų metų etato ekvivalentai</t>
  </si>
  <si>
    <t>Socialinio verslo subjektai, per BIVP projektus gavę paramą socialinio verslo kūrimui ar plėtrai</t>
  </si>
  <si>
    <t>P-01-004-08-04-01-03
(P.S.21032)</t>
  </si>
  <si>
    <t>P-01-004-08-04-01-04
(P.B.2.0001)</t>
  </si>
  <si>
    <t>Įmonės</t>
  </si>
  <si>
    <t>Paramą dotacijomis gavusios įmonės</t>
  </si>
  <si>
    <t>P-01-004-08-04-01-09
(P.B.2.0002)</t>
  </si>
  <si>
    <t>1. Lentelės 3–5, 15, 16,  28 stulpeliuose nurodomi INVESTIS formoje pateikiami šie duomenų grupavimo lygiai: Europos Sąjungos lėšų fondas, asignavimų valdytojas, administruojančioji institucija, pažangos priemonė, veikla.</t>
  </si>
  <si>
    <t>2. Lentelės 3–5, 14–18, 21–26, 28–35 stulpeliuose duomenys filtruojami iš INVESTIS formos.</t>
  </si>
  <si>
    <t>_____________________________________________________________________________________________________________________________________________________________________________</t>
  </si>
  <si>
    <t>2024 m. rugpjūtis</t>
  </si>
  <si>
    <t>2024 m. spalis</t>
  </si>
  <si>
    <t>BIVP projektų veiklų dalyviai (įskaitant visas tikslines grupes)</t>
  </si>
  <si>
    <t>P-01-004-08-04-01-12
 (P.N.2.4723)</t>
  </si>
  <si>
    <t>1.1. Poveiklė „Bendruomenės inicijuotos vietos plėtros metodo (BIVP) taikymas: parama vietos plėtros strategijų rengimui“ Sostinės regione</t>
  </si>
  <si>
    <t>1.2. Poveiklė „Bendruomenės inicijuotos vietos plėtros metodo (BIVP) taikymas: parama vietos plėtros strategijų rengimui“ Vidurio ir Vakarų Lietuvos regione</t>
  </si>
  <si>
    <t>Strategijos</t>
  </si>
  <si>
    <t>2.4. Poveiklė „BIVP metodo taikymas: parama vietos plėtros strategijų įgyvendinimui“ Vidurio ir Vakarų Lietuvos regione (ERPF)</t>
  </si>
  <si>
    <t>2023 m. vasaris</t>
  </si>
  <si>
    <t>2.3. Poveiklė „BIVP metodo taikymas: parama vietos plėtros strategijų įgyvendinimui“ Vidurio ir Vakarų Lietuvos regione (ESF+)</t>
  </si>
  <si>
    <t>2023 m. liepa</t>
  </si>
  <si>
    <t>2023 m. rugpjūtis</t>
  </si>
  <si>
    <t xml:space="preserve">Finansavimas pagal regioną, kuriam gali būti priskiriama (-os) projekto veikla
 (-os) </t>
  </si>
  <si>
    <t>Europos Sąjungos (toliau – ES) fondų lėšos</t>
  </si>
  <si>
    <t xml:space="preserve">Jeigu nurodytą pažangos priemonės veiklą (poveiklę) planuojama iš dalies finansuoti Europos Sąjungos (toliau – ES) fondų lėšomis, nurodomas konkretus 2021–2027 metų Europos Sąjungos investicijų programos uždavinys (2021 m. birželio 24 d. Europos Parlamento ir Tarybos reglamento (ES) 2021/1060, kuriuo nustatomos bendros Europos regioninės plėtros fondo, „Europos socialinio fondo +“, Sanglaudos fondo, Teisingos pertvarkos fondo ir Europos jūrų reikalų, žvejybos ir akvakultūros fondo nuostatos ir šių fondų bei Prieglobsčio, migracijos ir integracijos fondo, Vidaus saugumo fondo ir Sienų valdymo ir vizų politikos finansinės paramos priemonės taisyklės, su visais pakeitimais 5 straipsnis), prie kurio siekimo prisidedama veikla (poveikle). Jeigu veiklą (poveiklę) planuojama finansuoti Ekonomikos gaivinimo ir atsparumo didinimo priemonės (toliau – EGADP) lėšomis, nurodoma priemonė (reforma ar investicija), prie kurios prisidedama pasirinkta veikla (poveikle). Jeigu kvietimas apima kelias pažangos priemones ir (ar) veiklas, pateikiama informacija apie visas nurodytas veiklas (poveikles). Kai kvietimų planas rengiamas INVESTIS, nurodomi duomenys iš priemonės duomenų INVESTIS formos lauko „III lygio duomuo“, pasirinkus priemonę ir veiklą (poveiklę). Kai INVESTIS užpildytas pasirinktos veiklos (poveiklės) laukas „III lygio duomuo“), šio lauko reikšmė užpildoma nurodant priemonės duomenų INVESTIS formoje nurodytą reikšmę. </t>
  </si>
  <si>
    <t>Strateginės svarbos projektas nurodomas pagal Reglamentą (ES) 2021/1060. Nurodoma „Taip“, jeigu pasirinktai veiklai (poveiklei) įgyvendinti suplanuotas strateginės svarbos projektas pagal 2021–2027 metų Europos Sąjungos  fondų investicijų programą. Jeigu kvietimas apima kelias pažangos priemones, informacija pateikiama pagal visas nurodytas veiklas (poveikles).</t>
  </si>
  <si>
    <t xml:space="preserve">Nurodoma bendra kvietimui skirta finansavimo lėšų suma (susumuojamos 21–26 stulpeliuose nurodytos sumos). Jeigu kvietimas apima kelias pažangos priemones, nurodomi visų pažangos prie-monių duomenys atskirose eilutėse. </t>
  </si>
  <si>
    <t>3. Lentelės 3–6, 9–13, 15, 20–32 stulpelių reikšmės, jei jų yra daugiau nei viena, nurodomos atskirose eilutėse.</t>
  </si>
  <si>
    <t xml:space="preserve">Požymis </t>
  </si>
  <si>
    <t>Nepanaudotos Ekonomikos gaivinimo ir atsparumo didinimo priemonės lėšos</t>
  </si>
  <si>
    <t xml:space="preserve">Nr. 11-055-K </t>
  </si>
  <si>
    <t xml:space="preserve">Pakruojo miesto 2023-2029 m. vietos plėtros strategija. Kvietimas "Teikti bendrąsias ir specialiąsias socialines paslaugas atitinkančias Pakruojo miesto gyventojų poreikius" </t>
  </si>
  <si>
    <t xml:space="preserve">2021–2027 m. Europos Sąjungos investicijų programos 4.7 uždavinys „Skatinti aktyvią įtrauktį, siekiant propaguoti lygias galimybes, nediskriminavimą ir aktyvų dalyvavimą, ir gerinti įsidarbinamumą, ypač palankių sąlygų neturinčių grupių“ </t>
  </si>
  <si>
    <t>Pareiškėjas turintis juridinio asmens statusą ne trumpiau nei 2 metus (šis reikalavimas netaikomas biudžetinėms įstaigoms) ir veiką vykdantis vietos plėtros strategijos įgyvendinimo teritorijoje, Pakruojo mieste.   Projekto pareiškėju arba bent vienu iš partnerių turi būti nevyriausybinė organizacija  arba socialinis partneris (t. y. darbuotojų ar darbdavių organizacija).</t>
  </si>
  <si>
    <t xml:space="preserve">ESF+ </t>
  </si>
  <si>
    <t>2024 m. lapkritis</t>
  </si>
  <si>
    <t>Nr. 11-056-K</t>
  </si>
  <si>
    <t xml:space="preserve">Pakruojo miesto 2023-2029 m. vietos plėtros strategija. Kvietimas. "Teikti sociokultūrines paslaugas, skirtas  tikslinės grupės socialinės įtraukties didinimui, savitarpio pagalbos, gebėjimų reaguoti ekstremalių situacijų atveju ugdymui ir kt. Pakruojo miesto gyventojams" </t>
  </si>
  <si>
    <t>Pareiškėjas turintis juridinio asmens statusą ne trumpiau nei 2 metus (šis reikalavimas netaikomas biudžetinėms įstaigoms) ir veiką vykdantis vietos plėtros strategijos įgyvendinimo teritorijoje, Pakruojo mieste.  Projekto pareiškėju arba bent vienu iš partnerių turi būti nevyriausybinė organizacija  arba socialinis partneris (t. y. darbuotojų ar darbdavių organizacija).</t>
  </si>
  <si>
    <t>Nr. 11-057-K</t>
  </si>
  <si>
    <t>Pakruojo miesto 2023-2029 m. vietos plėtros strategija. Kvietimas "Vykdyti mokymo ir darbinių įgūdžių ugdymui skirtas veiklas darbingiems neaktyviems gyventojams"</t>
  </si>
  <si>
    <t>Nr. 11-058-K</t>
  </si>
  <si>
    <t>Pakruojo miesto 2023-2029 m. vietos plėtros strategija. Kvietimas "Vykdyti verslumo skatinimo, verslumo įgūdžių  ir priemonių, reikalingų verslo pradžiai ir plėtrai veiklas" (verslumo skatinimas ir neformalus švietimas)</t>
  </si>
  <si>
    <t>Pareiškėjas turintis juridinio asmens statusą ne trumpiau nei 2 metus ir veiką vykdantis vietos plėtros strategijos įgyvendinimo teritorijoje, Pakruojo mieste. Pareiškėjais ir partneriais negali būti tie juridiniai asmenys, kuriems, kaip jauno verslo subjektams, projekto įgyvendinimo metu bus teikiama pagalba verslo pradžiai.</t>
  </si>
  <si>
    <t>Nr. 11-059-K</t>
  </si>
  <si>
    <t>Pakruojo miesto 2023-2029 m. vietos plėtros strategija. Kvietimas. "Vykdyti verslumo skatinimo, verslumo įgūdžių  ir priemonių, reikalingų verslo pradžiai ir plėtrai veiklas". (JVA rėmimas)</t>
  </si>
  <si>
    <t>2025 m. sausis</t>
  </si>
  <si>
    <t>2025 m. vasaris</t>
  </si>
  <si>
    <t>Pakruojo miesto 2023-2029 m. vietos plėtros strategija. Kvietimas "Teikti bendrąsias ir specialiąsias socialines paslaugas atitinkančias Pakruojo miesto gyventojų poreikius".</t>
  </si>
  <si>
    <t>2025 m. balandis</t>
  </si>
  <si>
    <t>2025 m. gegužė</t>
  </si>
  <si>
    <t>Pakruojo miesto 2023-2029 m. vietos plėtros strategija. Kvietimas "Teikti sociokultūrines paslaugas, skirtas  tikslinės grupės socialinės įtraukties didinimui, savitarpio pagalbos, gebėjimų reaguoti ekstremalių situacijų atveju ugdymui ir kt. Pakruojo miesto gyventojams"</t>
  </si>
  <si>
    <t>Pakruojo miesto 2023-2029 m. vietos plėtros strategija. Kvietimas "Vykdyti socialinio verslo sukūrimą ir plėtrą Pakruojo mieste"</t>
  </si>
  <si>
    <t>Pareiškėjas viešasis ar privatus juridinis asmuo (socialinio verslo vykdytojas) registruotas ir veiklą  vykdantis vietos plėtros strategijos įgyvendinimo teritorijoje.</t>
  </si>
  <si>
    <t>Pakruojo miesto 2023-2029 m. vietos plėtros strategija. Kvietimas "Vykdyti socialinio verslo sukūrimą ir plėtrą Pakruojo mieste".</t>
  </si>
  <si>
    <t>2026 m. vasaris</t>
  </si>
  <si>
    <t>2026 m. kovas</t>
  </si>
  <si>
    <t xml:space="preserve">Nr. 11-415-K </t>
  </si>
  <si>
    <t>Šiaulių miesto 2022–2029 metų vietos plėtros strategijos įgyvendinimas. Kvietimas „Taikyti prevencines, integruotas priemones socialinę atskirtį patiriantiems asmenims“</t>
  </si>
  <si>
    <t>Viešieji ir privatūs juridiniai asmenys, kurių veiklos vykdymo vieta Šiaulių m.</t>
  </si>
  <si>
    <t>Nr. 11-416-K</t>
  </si>
  <si>
    <t>Šiaulių miesto 2022–2029 metų vietos plėtros strategijos įgyvendinimas. Kvietimas "Teikti kompleksinę (re)integracijos į darbo rinką pagalbą mažiau galimybių turintiems jaunuoliams"</t>
  </si>
  <si>
    <t>Nr. 11-417-K</t>
  </si>
  <si>
    <t>2024 m. gruodis</t>
  </si>
  <si>
    <t>Nr. 11-418-K</t>
  </si>
  <si>
    <t>2025 m. kovas</t>
  </si>
  <si>
    <t>Nr. 11-419-K</t>
  </si>
  <si>
    <t>Šiaulių miesto 2022–2029 metų vietos plėtros strategijos įgyvendinimas. Kvietimas "Įgyvendinti neformalias iniciatyvas stiprinant Šiaulių bendruomenės (gyventojų) verslumą" ir "Teikti paramą jauno verslo subjektams - Šiaulių m. VVG teritorijos gyventojams"</t>
  </si>
  <si>
    <t>2025 m. birželis</t>
  </si>
  <si>
    <t>Nr. 11-420-K</t>
  </si>
  <si>
    <t>Šiaulių miesto 2022–2029 metų vietos plėtros strategijos įgyvendinimas. Kvietimas "Skatinti ir teikti paramą socialinio verslo kūrimui ir plėtojimui, sprendžiant pažeidžiamų grupių atskirties problemas"</t>
  </si>
  <si>
    <t xml:space="preserve">Nr. 11-040-K </t>
  </si>
  <si>
    <t xml:space="preserve">Joniškio miesto 2023-2029 m. vietos plėtros strategija. Kvietimas "Organizuoti ir vykdyti prevencinę, sociokultūrinę veiklą, skatinti savanorystę" </t>
  </si>
  <si>
    <t>2.3. Poveiklė „BIVP metodo taikymas: parama vietos plėtros strategijų įgyvendinimui“ Vidurio ir vakarų Lietuvos regione (ESF+)</t>
  </si>
  <si>
    <t>Pareiškėjas turintis juridinio asmens statusą ne trumpiau nei 2 metus (šis reikalavimas netaikomas biudžetinėms įstaigoms) ir veiklą vykdantis vietos plėtros strategijos įgyvendinimo teritorijoje, Joniškio mieste.   Projekto pareiškėju arba bent vienu iš partnerių turi būti nevyriausybinė organizacija  arba socialinis partneris (t. y. darbuotojų ar darbdavių organizacija).</t>
  </si>
  <si>
    <t>Nr. 11-041-K</t>
  </si>
  <si>
    <t>Joniškio miesto 2023-2029 m. vietos plėtros strategija. Kvietimas "Organizuoti socialinių paslaugų teikimą ir informacijos sklaidą apie teikiamas paslaugas Joniškio mieste"</t>
  </si>
  <si>
    <t>Pareiškėjas turintis juridinio asmens statusą ne trumpiau nei 2 metus (šis reikalavimas netaikomas biudžetinėms įstaigoms) ir veiklą vykdantis vietos plėtros strategijos įgyvendinimo teritorijoje, Joniškio mieste.  Projekto pareiškėju arba bent vienu iš partnerių turi būti nevyriausybinė organizacija  arba socialinis partneris (t. y. darbuotojų ar darbdavių organizacija).</t>
  </si>
  <si>
    <t>Nr. 11-042-K</t>
  </si>
  <si>
    <t>Joniškio miesto 2023-2029 m. vietos plėtros strategija. Kvietimas "Ugdyti ir stiprinti gyventojų darbinius, verslumo įgūdžius siekiant integracijos į darbo rinką, remti verslumą skatinančias iniciatyvas"</t>
  </si>
  <si>
    <t>Nr. 11-043-K</t>
  </si>
  <si>
    <t>Joniškio miesto 2023-2029 m. vietos plėtros strategija. Kvietimas "Organizuoti ir teikti darbo rinkoje reikalingų įgūdžių ugdymą, praktinių darbinių įgūdžių įgijimą darbo vietoje"</t>
  </si>
  <si>
    <t>Pareiškėjas turintis juridinio asmens statusą ne trumpiau nei 2 metus ir veiklą vykdantis vietos plėtros strategijos įgyvendinimo teritorijoje,Joniškio mieste. Pareiškėjais ir partneriais negali būti tie juridiniai asmenys, kuriems, kaip jauno verslo subjektams, projekto įgyvendinimo metu bus teikiama pagalba verslo pradžiai.</t>
  </si>
  <si>
    <t>Nr. 11-044-K</t>
  </si>
  <si>
    <t>Joniškio miesto 2023-2029 m. vietos plėtros strategija. Kvietimas "Skatinti jauno verslo kūrimąsi ir plėtrą teikiant metodinę pagalbą ir verslo pradžiai reikalingas priemones.</t>
  </si>
  <si>
    <t>Nr. 11-045-K</t>
  </si>
  <si>
    <t>Joniškio miesto 2023-2029 m. vietos plėtros strategija. Kvietimas "Socialinio verslo, sprendžiančio pažeidžiamų grupių atskirties problemas, kūrimosi rėmimas"</t>
  </si>
  <si>
    <t xml:space="preserve">Nr. 11-046-K </t>
  </si>
  <si>
    <t>Joniškio miesto 2023-2029 m. vietos plėtros strategija. Kvietimas "Organizuoti socialinių paslaugų teikimą ir informacijos sklaidą apie teikiamas paslaugas Joniškio mieste".</t>
  </si>
  <si>
    <t>Pareiškėjas turintis juridinio asmens statusą ne trumpiau nei 2 metus ir veiklą vykdantis vietos plėtros strategijos įgyvendinimo teritorijoje, Joniškio mieste. Pareiškėjais ir partneriais negali būti tie juridiniai asmenys, kuriems, kaip jauno verslo subjektams, projekto įgyvendinimo metu bus teikiama pagalba verslo pradžiai.</t>
  </si>
  <si>
    <t>Nr. 11-047-K</t>
  </si>
  <si>
    <t>Nr. 11-048-K</t>
  </si>
  <si>
    <t>Nr. 11-049-K</t>
  </si>
  <si>
    <t>Joniškio miesto 2023-2029 m. vietos plėtros strategija. Kvietimas "Bendradarbiauti su kitų miestų VVG sprendžiant socialinės atskirties problemas"</t>
  </si>
  <si>
    <t>Nr. 11-050-K</t>
  </si>
  <si>
    <t>Joniškio miesto 2023-2029 m. vietos plėtros strategija. Kvietimas "Ugdyti ir stiprinti gyventojų darbinius, verslumo įgūdžius siekiant integracijos į darbo rinką, remti verslumą skatinančias iniciatyvas."</t>
  </si>
  <si>
    <t>Nr. 11-052-K</t>
  </si>
  <si>
    <t>Joniškio miesto 2023-2029 m. vietos plėtros strategija. Kvietimas "Skatinti jauno verslo kūrimąsi ir plėtrą teikiant metodinę pagalbą ir verslo pradžiai reikalingas priemones "</t>
  </si>
  <si>
    <t>** Rodiklis skaidomas į smulkesnius rodiklius, kurie neturi siektinų reikšmių ir naudojami tik atsiskaitymui.</t>
  </si>
  <si>
    <t>* Rodiklis siekiamas pažangos priemonės lygiu, projektiniu lygiu rodiklis nesiekiamas ir neturi būti nurodomas projektų įgyvendinimo planuose.</t>
  </si>
  <si>
    <t>Bendruomenės inicijuotos vietos plėtros (BIVP) projektų veiklų dalyvių, kurie po dalyvavimo veiklose toliau dalyvauja socialinei integracijai skirtose veiklose ir (ar) darbo rinkoje, dalis*</t>
  </si>
  <si>
    <t>Paramą gavusios įmonės (iš jų: labai mažos, mažosios, vidutinės ir didelės**</t>
  </si>
  <si>
    <t xml:space="preserve">Nr. 11-115-K </t>
  </si>
  <si>
    <t>Biržų miesto vietos veiklos grupės strategija 2023–2029 m. Kvietimas "Teikti bedrąsias, specialiąsias ir kitas socialines paslaugas atitinkančias Biržų miesto gyventojų poreikius</t>
  </si>
  <si>
    <t>Nr. 11-116-K</t>
  </si>
  <si>
    <t>Nr. 11-117-K</t>
  </si>
  <si>
    <t>Nr. 11-118-K</t>
  </si>
  <si>
    <t>Nr. 11-119-K</t>
  </si>
  <si>
    <t>Biržų miesto vietos veiklos grupės strategija 2023–2029 m. Kvietimas "Įvairių sociakultūrinių paslaugų teikimo užtikrinimas atvykusiems/grįžusiems gyventi į Biržų miestą".</t>
  </si>
  <si>
    <t>Biržų miesto vietos veiklos grupės strategija 2023–2029 m. Kvietimas "Verslo kūrimas ir plėtra Biržų mieste".</t>
  </si>
  <si>
    <t>Biržų miesto vietos veiklos grupės strategija 2023–2029 m. Kvietimas "Socialinio verslo kūrimas ir plėtra Biržų mieste".</t>
  </si>
  <si>
    <t>Viešieji ir privatūs juridiniai asmenys, kurių veiklos vykdymo Biržų miestas</t>
  </si>
  <si>
    <t>Biržų miesto vietos veiklos grupės strategija 2023–2029 m. Kvietimas "Naujų profesinių specialybių, darbinių įgūdžių suteikimas".</t>
  </si>
  <si>
    <t>Nr. 11-520-K</t>
  </si>
  <si>
    <t xml:space="preserve">Nr. 11-521-K </t>
  </si>
  <si>
    <t>Nr. 11-522-K</t>
  </si>
  <si>
    <t>Ukmergės miesto vietos veiklos grupės 2023-2027 m.vietos plėtros strategijos įgyvendinimas. Kvietimas "Sociokultūrinių veiklų organizavimui"</t>
  </si>
  <si>
    <t>Ukmergės miesto vietos veiklos grupės 2023-2027 m.vietos plėtros strategijos įgyvendinimas. Kvietimas "Socialinio verslo  skatinimas"</t>
  </si>
  <si>
    <t>Ukmergės miesto vietos veiklos grupės 2023-2027 m.vietos plėtros strategijos įgyvendinimas. Kvietimas "Paslaugų, apjungiančių socialinius ir (arba) švietimo ir (arba) fizinės ir (arba) psichologinės sveikatos elementus plėtojimas"</t>
  </si>
  <si>
    <t>Ukmergės miesto vietos veiklos grupės 2023-2027 m.vietos plėtros strategijos įgyvendinimas. Kvietimas "Sociokultūrinių veiklų organizavimas"</t>
  </si>
  <si>
    <t>Nr. 11-523-K</t>
  </si>
  <si>
    <t>Ukmergės miesto vietos veiklos grupės 2023-2027 m.vietos plėtros strategijos įgyvendinimas. Kvietimas "Socialinių inovacijų veiklų neformalaus ugdymo ir (arba) iniciatyvų srityse įgyveninimas"</t>
  </si>
  <si>
    <t>Nr. 11-524-K</t>
  </si>
  <si>
    <t>Ukmergės miesto vietos veiklos grupės 2023-2027 m.vietos plėtros strategijos įgyvendinimas. Kvietimas "Stiprinti Ukmergės miesto gyventojų ekonominę ir socialinę integraciją"</t>
  </si>
  <si>
    <t>Nr. 11-525-K</t>
  </si>
  <si>
    <t>Nr. 11-526-K</t>
  </si>
  <si>
    <t>2025 m.gegužė</t>
  </si>
  <si>
    <t>Nr. 11-527-K</t>
  </si>
  <si>
    <t>Nr. 11-528-K</t>
  </si>
  <si>
    <t>Nr. 11-529-K</t>
  </si>
  <si>
    <t>2026 m. balandis</t>
  </si>
  <si>
    <t>Nr. 11-530-K</t>
  </si>
  <si>
    <t xml:space="preserve">Nr. 11-025-K </t>
  </si>
  <si>
    <t>Rokiškio miesto 2023-2027 m. vietos plėtros strategija. Kvietimas "Socialinės atskirties mažinimas teikiant bendrąsias ir specialiąsias paslaugas Rokiškio miesto gyventojams".</t>
  </si>
  <si>
    <t>Nr. 11-026-K</t>
  </si>
  <si>
    <t>Rokiškio miesto 2023-2027 m. vietos plėtros strategija. Kvietimas "Sociokultūrinių užimtumo veiklų organizavimas socialinę atskirtį patiriantiems asmenims".</t>
  </si>
  <si>
    <t>Viešieji juridiniai asmenys, kurių veiklos vykdymo vieta yra vietos plėtros strategijos įgyvendinimo teritorijoj; privatūs juridiniai asmenys, kurių veiklos vykdymo vieta yra vietos plėtros strategijos įgyvendinimo teritorijoje</t>
  </si>
  <si>
    <t>Nr. 11-027-K</t>
  </si>
  <si>
    <t>Rokiškio miesto 2023-2027 m. vietos plėtros strategija. Kvietimas "Užimtumui didinti skirtų iniciatyvų įgyvendinimas, vykdant informavimo, konsultavimo, tarpininkavimo, neformaliojo švietimo, naujų profesinių ir kitų reikalingų įgūdžių įgijimo veiklas".</t>
  </si>
  <si>
    <t>Nr. 11-028-K</t>
  </si>
  <si>
    <t>Rokiškio miesto 2023-2027 m. vietos plėtros strategija. Kvietimas "Bendruomenės verslumo skatinimo iniciatyvų įgyvendinimas bei verslo pradžiai reikalingų priemonių suteikimas ".</t>
  </si>
  <si>
    <t>Nr. 11-029-K</t>
  </si>
  <si>
    <t>Rokiškio miesto 2023-2027 m. vietos plėtros strategija. Kvietimas "Socialinio verslo kūrimasis ir plėtra Rokiškio mieste".</t>
  </si>
  <si>
    <t xml:space="preserve">Nr. 11-030-K </t>
  </si>
  <si>
    <t>Nr. 11-031-K</t>
  </si>
  <si>
    <t>Nr. 11-032-K</t>
  </si>
  <si>
    <t>2025 m. rugsėjis</t>
  </si>
  <si>
    <t>2025 m. spalis</t>
  </si>
  <si>
    <t>Nr. 11-033-K</t>
  </si>
  <si>
    <t>Viešieji juridiniai asmenys, kurių veiklos vykdymo vieta yra vietos plėtros strategijos įgyvendinimo teritorijoj; privatūs juridiniai asmenys, kurių veiklos vykdymo vieta yra vietos plėtros strategijos įgyvendinimo teritorijoe</t>
  </si>
  <si>
    <t>Nr. 11-034-K</t>
  </si>
  <si>
    <t>2025 m. lapkritis</t>
  </si>
  <si>
    <t>Nr. 11-035-K</t>
  </si>
  <si>
    <t>2025 m. gruodis</t>
  </si>
  <si>
    <t>2026 m. sausis</t>
  </si>
  <si>
    <t>Nr. 11-036-K</t>
  </si>
  <si>
    <t>Nr. 11-037-K</t>
  </si>
  <si>
    <t xml:space="preserve">Nr. 11-235-K </t>
  </si>
  <si>
    <t>Pareiškėjas turintis juridinio asmens statusą ne trumpiau nei 2 metus (šis reikalavimas netaikomas biudžetinėms įstaigoms) ir veiklą vykdantis vietos plėtros strategijos įgyvendinimo teritorijoje, Radviliškio mieste.   Projekto pareiškėju arba bent vienu iš partnerių turi būti nevyriausybinė organizacija  arba socialinis partneris (t. y. darbuotojų ar darbdavių organizacija).</t>
  </si>
  <si>
    <t>Radviliškio miesto 2023-2029 m. vietos plėtros strategija. Kvietimas "Neformaliojo ir profesinio ugdymo bei integravimo į darbo rinką paslaugų teikimas neaktyviems darbingo amžiaus asmenims".</t>
  </si>
  <si>
    <t>Radviliškio miesto 2023-2029 m. vietos plėtros strategija. Kvietimas "Bendrųjų socialinių ir sociokultūrinių paslaugų teikimas socialiai pažeidžiamiems ir socialinę atskirtį patiriantiems asmenims".</t>
  </si>
  <si>
    <t>Pareiškėjas turintis juridinio asmens statusą ne trumpiau nei 2 metus (šis reikalavimas netaikomas biudžetinėms įstaigoms) ir veiklą vykdantis vietos plėtros strategijos įgyvendinimo teritorijoje, Radviliškio mieste.  Projekto pareiškėju arba bent vienu iš partnerių turi būti nevyriausybinė organizacija  arba socialinis partneris (t. y. darbuotojų ar darbdavių organizacija).</t>
  </si>
  <si>
    <t>Nr. 11-237-K</t>
  </si>
  <si>
    <t>Radviliškio miesto 2023-2029 m. vietos plėtros strategija. Kvietimas "Neformalių verslumą skatinančių iniciatyvų vykdymas ir jauno verslo stiprinimas priemonėmis (verslumo skatinimo veiklos)"</t>
  </si>
  <si>
    <t>Radviliškio miesto 2023-2029 m. vietos plėtros strategija. Kvietimas "Darbo vietų, padedančias vykdyti socialinį poveikį ir spręsti socialiai pažeidžiamų asmenų problemas, kūrimas"</t>
  </si>
  <si>
    <t>Nr. 11-239-K</t>
  </si>
  <si>
    <t>Nr. 11-240-K</t>
  </si>
  <si>
    <t>Radviliškio miesto 2023-2029 m. vietos plėtros strategija. Kvietimas "Bendrųjų socialinių ir sociokultūrinių paslaugų teikimas socialiai pažeidžiamiems ir socialinę atskirtį patiriantiems asmenims"</t>
  </si>
  <si>
    <t>Nr. 11-241-K</t>
  </si>
  <si>
    <t xml:space="preserve">Pareiškėjas turintis juridinio asmens statusą ne trumpiau nei 2 metus (šis reikalavimas netaikomas biudžetinėms įstaigoms) ir veiklą vykdantis vietos plėtros strategijos įgyvendinimo teritorijoje, Radviliškio mieste.  </t>
  </si>
  <si>
    <t>Nr. 11-242-K</t>
  </si>
  <si>
    <t>Radviliškio miesto 2023-2029 m. vietos plėtros strategija. Kvietimas "Neformalių verslumą skatinančių iniciatyvų vykdymas ir jauno verslo stiprinimas priemonėmis (JVA rėmimo veiklos)"</t>
  </si>
  <si>
    <t>Pareiškėjas turintis juridinio asmens statusą ne trumpiau nei 2 metus ir veiklą vykdantis vietos plėtros strategijos įgyvendinimo teritorijoje, Radviliškio mieste. Pareiškėjais ir partneriais negali būti tie juridiniai asmenys, kuriems, kaip jauno verslo subjektams, projekto įgyvendinimo metu bus teikiama pagalba verslo pradžiai</t>
  </si>
  <si>
    <t>Nr. 11-060-K
Nebeplanuojamas</t>
  </si>
  <si>
    <t xml:space="preserve">Nr. 11-445-K </t>
  </si>
  <si>
    <t>Kretingos miesto 2024-2028 m. vietos plėtros strategijos įgyvendinimas 
Kvietimas „Esamos infrastruktūros įveiklinimas socialinių ir ekonominių paslaugų vystymui ir veiklų organizavimui Kretingos mieste“</t>
  </si>
  <si>
    <t>Gargždų miesto  2024-2028 m.vietos plėtros strategijos įgyvendinimas. 
Kvietimas "Socialiai atsakingo ir socialinio verslo  skatinimas"</t>
  </si>
  <si>
    <t>Nr. 11-490-K</t>
  </si>
  <si>
    <t xml:space="preserve">Nr. 11-491-K </t>
  </si>
  <si>
    <t xml:space="preserve">Gargždų miesto  2024-2028 m.vietos plėtros strategijos įgyvendinimas. 
Kvietimas "Plėtojimas ir vystymas iniciatyvų skirtų - socialiai ir (arba) ekologiškai atsakingų, ekonomiškai gyvybingų Gargždų miesto gyventojų ugdymui"
</t>
  </si>
  <si>
    <t>Nr. 11-492-K</t>
  </si>
  <si>
    <t>Gargždų miesto  2024-2028 m.vietos plėtros strategijos įgyvendinimas. 
Kvietimas "Plėtojimas ir vystymas iniciatyvų skirtų - socialiai ir (arba) ekologiškai atsakingų, ekonomiškai gyvybingų Gargždų miesto gyventojų ugdymui"</t>
  </si>
  <si>
    <t>2025 m.balandis</t>
  </si>
  <si>
    <t>Nr. 11-493-K</t>
  </si>
  <si>
    <t>Gargždų miesto  2024-2028 m.vietos plėtros strategijos įgyvendinimas 
Kvietimas "Žinių ir kompetencijų ugdymas išmaniųjų technologijų panaudojimo srityje, siekiant plėtoti socialinę ir ekonominę Gargždų miesto ekonominę plėtrą"</t>
  </si>
  <si>
    <t>Nr. 11-494-K</t>
  </si>
  <si>
    <t>Gargždų miesto  2024-2028 m.vietos plėtros strategijos įgyvendinimas  
Kvietimas "Plėtojimas ir vystymas iniciatyvų skirtų - socialiai ir (arba) ekologiškai atsakingų, ekonomiškai gyvybingų Gargždų miesto gyventojų ugdymui"</t>
  </si>
  <si>
    <t>Gargždų miesto  2024-2028 m.vietos plėtros strategijos įgyvendinimas  
Kvietimas "Žinių ir kompetencijų ugdymas išmaniųjų technologijų panaudojimo srityje, siekiant plėtoti socialinę ir ekonominę Gargždų miesto ekonominę plėtrą"</t>
  </si>
  <si>
    <t xml:space="preserve">Nr. 11-130-K </t>
  </si>
  <si>
    <t>Varėnos miesto 2023–2029 m. vietos plėtros strategijos įgyvendinimas. 
Kvietimas „Socialinių paslaugų pasiūlos ir prieinamumo didinimas, plėtojant informavimo, tarpininkavimo, konsultavimo bei sociokultūrines paslaugas Varėnos mieste“.</t>
  </si>
  <si>
    <t>Nr. 11-131-K</t>
  </si>
  <si>
    <t>Varėnos miesto 2023–2029 m. vietos plėtros strategijos įgyvendinimas. 
Kvietimas „Įsidarbinimo galimybes didinančių paslaugų teikimas Varėnos mieste“.</t>
  </si>
  <si>
    <t>Viešieji juridiniai asmenys ir privatūs juridiniai asmenys, kurių veiklos vykdymo vieta yra vietos plėtros strategijos įgyvendinimo teritorijoje.</t>
  </si>
  <si>
    <t>Nr. 11-132-K</t>
  </si>
  <si>
    <t>Varėnos miesto 2023–2029 m. vietos plėtros strategijos įgyvendinimas. 
Kvietimas „Neformalių iniciatyvų, skirtų gyventojų verslumui skatinti bei jauniems verslams remti, įgyvendinimas ir reikalingų priemonių suteikimas Varėnos mieste“.</t>
  </si>
  <si>
    <t>Nr. 11-133-K</t>
  </si>
  <si>
    <t>Varėnos miesto 2023–2029 m. vietos plėtros strategijos įgyvendinimas. 
Kvietimas „Socialinio verslo produktų ir paslaugų kūrimas ir diegimas bei darbo vietų kūrimas Varėnos mieste“.</t>
  </si>
  <si>
    <t>Socialiniai verslai, atitinkantys socialiniam verslui taikomus kriterijus, kaip jie apibrėžti Socialinio verslo paramos taisyklėse</t>
  </si>
  <si>
    <t>Nr. 11-134-K</t>
  </si>
  <si>
    <t>2025 m. liepa</t>
  </si>
  <si>
    <t>Nr. 11-135-K</t>
  </si>
  <si>
    <t>Nr. 11-136-K</t>
  </si>
  <si>
    <t>Nr. 11-137-K</t>
  </si>
  <si>
    <t>Nr. 11-138-K</t>
  </si>
  <si>
    <t>Kretingos mieste registruotos ir veiklą vykdančios:
VšĮ arba Asociacija, įsteigti pagal NVO įstatymą        savivaldybės administracija; BĮ; privatūs juridiniai asmenys</t>
  </si>
  <si>
    <t>Nr. 11-447-K</t>
  </si>
  <si>
    <t>Nr. 11-446-K</t>
  </si>
  <si>
    <t>Kretingos miesto 2024-2028 m. vietos plėtros strategijos įgyvendinimas
Kvietimas „Socialinio verslo infrastruktūros ir socialinio verslo kūrimas ir vystymas“</t>
  </si>
  <si>
    <t>Kretingos mieste registruotos ir veiklą vykdančios:                                                                                                                                                                                                                                                                                                                                                                            
1) VšĮ arba Asociacija, įsteigti pagal NVO įstatymą                                                                                                                                          
2) Privatus juridinis asmuo</t>
  </si>
  <si>
    <t>Kretingos miesto 2024-2028 m. vietos plėtros strategijos įgyvendinimas 
Kvietimas „Socialinių ir ekonominių paslaugų plėtra Kretingos mieste“</t>
  </si>
  <si>
    <t>Kretingos mieste registruotos ir veiklą vykdančios:
VšĮ arba Asociacija, įsteigti pagal NVO įstatymą; savivaldybės administracija; BĮ; privatūs juridiniai asmenys</t>
  </si>
  <si>
    <t>Nr. 11-495-K</t>
  </si>
  <si>
    <t xml:space="preserve">Nr. 11-070-K </t>
  </si>
  <si>
    <t>Utenos miesto 2023-2029 m. vietos plėtros strategijos įgyvendinimas.
Kvietimas "Socialiai pažeidžiamų ir  socialinę riziką (atskirtį) patiriančių asmenų sociokultūrinės integracijos veiklos ir pagalba įsitraukiant į visuomenės gyvenimą."</t>
  </si>
  <si>
    <t>Pareiškėjas turintis juridinio asmens statusą ne trumpiau nei 2 metus (šis reikalavimas netaikomas biudžetinėms įstaigoms) ir veiką vykdantis vietos plėtros strategijos įgyvendinimo teritorijoje, Utenos mieste.</t>
  </si>
  <si>
    <t>Nr. 11-071-K</t>
  </si>
  <si>
    <t>Utenos miesto  2023-2029 m. vietos plėtros strategijos įgyvendinimas.
Kvietimas: "Kompleksinių prevencinių pagalbos priemonių teikimas socialinę riziką patiriantiems Utenos miesto gyventojams, tame tarpe mažiau galimybių turinčiam jaunimui, stiprinant jų savivertę ir pasitikėjimą."</t>
  </si>
  <si>
    <t xml:space="preserve">Pareiškėjas turintis juridinio asmens statusą ne trumpiau nei 2 metus (šis reikalavimas netaikomas biudžetinėms įstaigoms) ir veiką vykdantis vietos plėtros strategijos įgyvendinimo teritorijoje, Utenos mieste. </t>
  </si>
  <si>
    <t>Nr. 11-072-K</t>
  </si>
  <si>
    <t xml:space="preserve">Utenos miesto 2023-2029 m. vietos plėtros strategijos įgyvendinimas. 
Kvietimas "Darbo rinkoje reikalingų įgūdžių ugdymas." </t>
  </si>
  <si>
    <t>Nr. 11-073-K</t>
  </si>
  <si>
    <t>Utenos miesto 2023-2029 m. vietos plėtros strategijos įgyvendinimas. 
Kvietimas "Neformalių verslumo iniciatyvų taikymas skatinant jauno verslo plėtrą."</t>
  </si>
  <si>
    <t xml:space="preserve">Pareiškėjas turintis juridinio asmens statusą ne trumpiau nei 2 metus (šis reikalavimas netaikomas biudžetinėms įstaigoms) ir veiką vykdantis vietos plėtros strategijos įgyvendinimo teritorijoje, Utenos mieste.  </t>
  </si>
  <si>
    <t>Utenos miesto 2023-2029 m. vietos plėtros strategijos įgyvendinimas. 
 Kvietimas "Socialiai pažeidžiamų ir  socialinę riziką (atskirtį) patiriančių asmenų sociokultūrinės integracijos veiklos ir pagalba įsitraukiant į visuomenės gyvenimą."</t>
  </si>
  <si>
    <t xml:space="preserve">Nr. 11-074-K </t>
  </si>
  <si>
    <t>Nr. 11-075-K</t>
  </si>
  <si>
    <t>Utenos miesto 2023-2029 m. vietos plėtros strategijos įgyvendinimas.  
Kvietimas " Veiksmas. Socialinio verslo kūrimas ir (ar) plėtra Utenos mieste."</t>
  </si>
  <si>
    <t>Šilutės miesto 2023–2029 m. vietos plėtros strategija. Kvietimas "Iniciatyvų, skirtų paskatinti gyventojų verslumą, įgyvendinimas"</t>
  </si>
  <si>
    <t>Privatūs ir viešieji juridiniai asmenys, nevyriausybinės organizacijos</t>
  </si>
  <si>
    <t>Nr. 11-010-K</t>
  </si>
  <si>
    <t>Šilutės miesto 2023–2029 m. vietos plėtros strategija. Kvietimas "Socialinių ir kitų reikalingų paslaugų prieinamumo didinimas"</t>
  </si>
  <si>
    <t>Nr. 11-011-K</t>
  </si>
  <si>
    <t>Šilutės miesto 2023–2029 m. vietos plėtros strategija. Kvietimas "Įsidarbinimo galimybes didinančių paslaugų teikimas"</t>
  </si>
  <si>
    <t>Nr. 11-012-K</t>
  </si>
  <si>
    <t>Nr. 11-013-K</t>
  </si>
  <si>
    <t>Šilutės miesto 2023–2029 m. vietos plėtros strategija. Kvietimas "Socialinio verslo kūrimas ir plėtra"</t>
  </si>
  <si>
    <t>Privatūs  juridiniai asmenys, nevyriausybinės organizacijos</t>
  </si>
  <si>
    <t>Nr. 11-014-K</t>
  </si>
  <si>
    <t xml:space="preserve">Nr. 11-370-K </t>
  </si>
  <si>
    <t>Jurbarko miesto 2024–2029 metų vietos plėtros strategija. Kvietimas „Nepalankioje padėtyje esantiems gyventojams socialinių ir kitų reikalingų paslaugų teikimas“</t>
  </si>
  <si>
    <t xml:space="preserve">1. Viešieji juridiniai asmenys, kurių veiklos vykdymo vieta yra vietos plėtros strategijos įgyvendinimo teritorijoje;
2. Privatūs juridiniai asmenys, kurių veiklos vykdymo vieta yra vietos plėtros strategijos įgyvendinimo teritorijoje;
3. Savivaldybės, kurios teritorijoje įgyvendinama vietos plėtros strategija, administracija. </t>
  </si>
  <si>
    <t>Nr. 11-371-K</t>
  </si>
  <si>
    <t>Jurbarko miesto 2024–2029 metų vietos plėtros strategija. Kvietimas „Socialinio verslo kūrimas ir plėtra“</t>
  </si>
  <si>
    <t>Socialiniai verslai, atitinkantys socialiniam verslui taikomus kriterijus, kaip jie apibrėžti socialinio verslo paramos taisyklėse.</t>
  </si>
  <si>
    <t>Nr. 11-372-K</t>
  </si>
  <si>
    <t>Jurbarko miesto 2024–2029 metų vietos plėtros strategija. Kvietimas „Gyventojams reikalingų įgūdžių ir kompetencijų stiprinimas, siekiant jų integracijos į darbo rinką“</t>
  </si>
  <si>
    <t>Nr. 11-373-K</t>
  </si>
  <si>
    <t>Jurbarko miesto 2024–2029 metų vietos plėtros strategija. Kvietimas „Konsultacijos ir mokymai, norintiems pradėti verslą ir jauno verslo subjektams“</t>
  </si>
  <si>
    <t>Nr. 11-374-K</t>
  </si>
  <si>
    <t>Jurbarko miesto 2024–2029 metų vietos plėtros strategija. Kvietimas „Nepalankioje padėtyje esantiems gyventojams socialinių ir kitų reikalingų paslaugų t</t>
  </si>
  <si>
    <t xml:space="preserve">Nr. 11-160-K </t>
  </si>
  <si>
    <t>Klaipėdos miesto vietos veiklos grupės strategijos 2023-2029 m. įgyvendinimas.
Kvietimas "Savitarpio pagalbos grupių, psichosocialinių, sociokultūrinių bei krizių įveikimo paslaugų teikimas  neįgaliesiems ir dėl ligos krizę patiriantiems asmenims ir jų artimiesiems -1"</t>
  </si>
  <si>
    <t>Viešieji juridiniai asmenys, privatūs juridiniai asmenys, kurių veiklos teritorijoje įgyvendinama vietos plėtros strategija</t>
  </si>
  <si>
    <t>Nr. 11-161-K</t>
  </si>
  <si>
    <t>Klaipėdos miesto vietos veiklos grupės strategijos 2023-2029 m. įgyvendinimas. Kvietimas "Savitarpio pagalbos grupių, psichosocialinių, sociokultūrinių bei krizių įveikimo paslaugų teikimas  neįgaliesiems ir dėl ligos krizę patiriantiems asmenims ir jų artimiesiems -1"</t>
  </si>
  <si>
    <t>Nr. 11-162-K</t>
  </si>
  <si>
    <t>Nr. 11-163-K</t>
  </si>
  <si>
    <t>Klaipėdos miesto vietos veiklos grupės strategijos 2023-2029 m. įgyvendinimas.
Kvietimas "Socialinių ir darbinių įgūdžių formavimas bei palaikymas asmenims su intelekto ir (ar) psichikos negalia (jų tarpe paaugliams bei jaunimui)"</t>
  </si>
  <si>
    <t>Nr. 11-164-K</t>
  </si>
  <si>
    <t>Klaipėdos miesto vietos veiklos grupės strategijos 2023-2029 m. įgyvendinimas.
Kvietimas "Emocinės pagalbos bei atokvėpio paslaugų teikimas  tėvams auginantiems vaikus su negalia ir specialiaisiais poreikiais"</t>
  </si>
  <si>
    <t>Nr. 11-165-K</t>
  </si>
  <si>
    <t>Klaipėdos miesto vietos veiklos grupės strategijos 2023-2029 m. įgyvendinimas.
Kvietimas  "Bedarbių ir ekonomiškai neaktyvių asmenų (jų tarpe - migrantų) kompetencijų stiprinimas siekiant padėti jiems integruotis į darbo rinką"</t>
  </si>
  <si>
    <t>Nr. 11-166-K</t>
  </si>
  <si>
    <t>Klaipėdos miesto vietos veiklos grupės strategijos 2023-2029 m. įgyvendinimas.
Kvietimas "Socialinio verslo vystymas sprendžiant Klaipėdos miestui aktualias socialines problemas: 1) ikimokyklinio ugdymo paslaugų trūkumo centrinėje, šiaurinėje ir rytinėje miesto dalyse, 2) mažiau galimybių turinčio jaunimo, senyvo amžiaus žmonių, asmenų su negalia, priklausomybės ligomis sergančių žmonių bei kitas socialines rizikas patiriančių asmenų ir šeimų integracijos į visuomenę"</t>
  </si>
  <si>
    <t>2025 m. rugpjūtis</t>
  </si>
  <si>
    <t>Nr. 11-167-K</t>
  </si>
  <si>
    <t>Klaipėdos miesto vietos veiklos grupės strategijos 2023-2029 m. įgyvendinimas.
Kvietimas "Gyventojų verslumo skatinimas suteikiant žinių apie verslo pradžią bei paremiant inovatyvius jauno verslo subjektus"</t>
  </si>
  <si>
    <t xml:space="preserve">Nr. 11-085-K </t>
  </si>
  <si>
    <t xml:space="preserve">Naujosios Akmenės miesto vietos veiklos grupės 2023-2029 metų vietos plėtros strategija. Kvietimas "Užimtumo veiklų organizavimas senyvo amžiaus, neįgaliems ir kitiems socialiai pažeidžiamiems asmenims" </t>
  </si>
  <si>
    <t>Viešieji ir privatūs juridiniai asmenys, kurie veiklą vykdo vietos plėtros strategijos įgyvendinimo teritorijoje</t>
  </si>
  <si>
    <t>Nr. 11-086-K</t>
  </si>
  <si>
    <t>Naujosios Akmenės miesto vietos veiklos grupės 2023-2029 metų vietos plėtros strategija. Kvietimas "Socialinių paslaugų teikimas socialiai pažeidžiamiems asmenims".</t>
  </si>
  <si>
    <t>Nr. 11-087-K</t>
  </si>
  <si>
    <t>Naujosios Akmenės miesto vietos veiklos grupės 2023-2029 metų vietos plėtros strategija. Kvietimas "Socialinio
verslo kūrimas
Naujojoje
Akmenėje“</t>
  </si>
  <si>
    <t>Nr. 11-088-K</t>
  </si>
  <si>
    <t>Naujosios Akmenės miesto vietos veiklos grupės 2023-2029 metų vietos plėtros strategija. Kvietimas "Ekonominio aktyvumo, darbinių įgūdžių ugdymo, verslumo skatinimas, ugdant verslumo įgūdžius ir teikiant priemones, reikalingas verslo pradžiai ir plėtrai"</t>
  </si>
  <si>
    <t>1) VšĮ arba Asociacijos, įsteigti pagal NVO įstatymą 
2) Kitos VšĮ ir asociacijos; 3) Savivaldybės administracija;
4) Biudžetinė įstaiga; 
5) Privatus juridinis asmuo</t>
  </si>
  <si>
    <t xml:space="preserve">Nr. 11-310-K </t>
  </si>
  <si>
    <t>Alytaus miesto 2024-2029 metų vietos plėtros strategija. Kvietimas "Socialinių paslaugų pasiūlos ir prieinamumo didinimas, plėtojant socialines bei sociokultūrines paslaugas socialiai pažeidžiamiems, socialinę riziką (atskirtį) patiriantiems asmenims"</t>
  </si>
  <si>
    <t>Viešieji ir privatūs juridiniai asmenys, kurių veiklos vykdymo vieta Alytaus m.</t>
  </si>
  <si>
    <t xml:space="preserve">Nr. 11-311-K </t>
  </si>
  <si>
    <t>Alytaus miesto 2024-2029 metų vietos plėtros strategija. Kvietimas "Verslumą skatinančių iniciatyvų vykdymas ir jauno verslo stiprinimas"</t>
  </si>
  <si>
    <t>Nr. 11-312-K</t>
  </si>
  <si>
    <t>Alytaus miesto 2024-2029 metų vietos plėtros strategija. Kvietimas "Socialinio verslo kūrimas ir plėtra, atliepiant bendruomenės poreikius"</t>
  </si>
  <si>
    <t>Nr. 11-313-K</t>
  </si>
  <si>
    <t>Alytaus miesto 2024-2029 metų vietos plėtros strategija. Kvietimas "Verslumą skatinančių iniciatyvų vykdymas ir jauno verslo stiprinimas" ir "Socialinių paslaugų pasiūlos ir prieinamumo didinimas, plėtojant socialines bei sociokultūrines paslaugas socialiai pažeidžiamiems, socialinę riziką (atskirtį) patiriantiems asmenims"</t>
  </si>
  <si>
    <t>1) VšĮ arba Asociacija įsteigtos pagal NVO įstatymą
2) Privatus juridinis asmuo</t>
  </si>
  <si>
    <t>Nr. 11-550-K</t>
  </si>
  <si>
    <t xml:space="preserve">Švenčionių  mieste registruotos ir veiklą vykdančios:  NVO (VšĮ arba Asociacija); savivaldybės administracija; privatūs juridiniai asmenys </t>
  </si>
  <si>
    <t xml:space="preserve">Švenčionių  mieste registruotos ir veiklą vykdančios:  NVO (VšĮ arba Asociacija);  privatūs juridiniai asmenys </t>
  </si>
  <si>
    <t>Nr. 11-551-K</t>
  </si>
  <si>
    <t>Švenčionių miesto vietos veiklos grupės 2023-2027 m. vietos plėtros strategijos įgyvendinimas. 
Kvietimas "Skatinti socialinio verslo iniciatyvas"</t>
  </si>
  <si>
    <t>Švenčionių miesto vietos veiklos grupės 2023-2027 m. vietos plėtros strategijos įgyvendinimas. 
Kvietimas "Skatinti verslumą ir darbo vietų kūrimą"</t>
  </si>
  <si>
    <t xml:space="preserve">Nr. 11-552-K </t>
  </si>
  <si>
    <t>Švenčionių miesto vietos veiklos grupės 2023-2027 m.vietos plėtros strategijos įgyvendinimas. 
Kvietimas "Skatinti kompleksinių socialinių paslaugų teikimą"</t>
  </si>
  <si>
    <t xml:space="preserve">Švenčionių  mieste registruotos ir veiklą vykdančios
1) NVO (VšĮ arba Asociacijos)
2) Kitos VšĮ ar Asociacijos
3) Biudžetinė įstaiga 
4) Privatus juridinis asmuo                        </t>
  </si>
  <si>
    <t>Nr. 11-553-K</t>
  </si>
  <si>
    <t>Švenčionių miesto vietos veiklos grupės 2023-2027 m. vietos plėtros strategijos įgyvendinimas. 
Kvietimas "Stiprinti jaunimo iniciatyvas"</t>
  </si>
  <si>
    <t xml:space="preserve">Švenčionių  mieste registruotos ir veiklą vykdančios
1) NVO (VšĮ arba Asociacijos)
2) Kitos VšĮ ar Asociacijos
3) Biudžetinė įstaiga 
4) Privatus juridinis asmuo       </t>
  </si>
  <si>
    <t>Nr. 11-554-K</t>
  </si>
  <si>
    <t>Švenčionių miesto vietos veiklos grupės 2023-2027 m. vietos plėtros strategijos įgyvendinimas. 
Kvietimas "Stiprinti Švenčionių miesto gyventojų socialinę integraciją"</t>
  </si>
  <si>
    <t xml:space="preserve">Švenčionių  mieste registruotos ir veiklą vykdančios
1) NVO (VšĮ arba Asociacijos)
2) Kitos VšĮ ar Asociacijos
3) Biudžetinė įstaiga 
4) Privatus juridinis asmuo          </t>
  </si>
  <si>
    <t>Nr. 11-555-K</t>
  </si>
  <si>
    <t>Nr. 11-556-K</t>
  </si>
  <si>
    <t>Švenčionių miesto vietos veiklos grupės 2023-2027 m. vietos plėtros strategijos įgyvendinimas. 
Kvietimas "Skatinti kompleksinių socialinių paslaugų teikimą"</t>
  </si>
  <si>
    <t xml:space="preserve">Švenčionių  mieste registruotos ir veiklą vykdančios
1) NVO (VšĮ arba Asociacijos)
2) Kitos VšĮ ar Asociacijos
3) Biudžetinė įstaiga 
4) Privatus juridinis asmuo                      </t>
  </si>
  <si>
    <t>Nr. 11-557-K</t>
  </si>
  <si>
    <t xml:space="preserve"> Švenčionių  mieste registruotos ir veiklą vykdančios
1) NVO (VšĮ arba Asociacijos)
2) Kitos VšĮ ar Asociacijos
3) Biudžetinė įstaiga 
4) Privatus juridinis asmuo         </t>
  </si>
  <si>
    <t>Nr. 11-558-K</t>
  </si>
  <si>
    <t>Molėtų miesto 2024-2027 m. vietos plėtros strategija. Kvietimas "Gerinti Nevyriausybinės organizacijos (NVO) gebėjimus ir sąlygas perimti ir teikti socialines paslaugas ir (arba) vystyti ekonomines veiklas"</t>
  </si>
  <si>
    <t xml:space="preserve">Nr. 11-475-K </t>
  </si>
  <si>
    <t>Nr. 11-476-K</t>
  </si>
  <si>
    <t>Molėtų miesto 2024-2027 m. vietos plėtros strategija. Kvietimas "Naujų ekonominių galimybių kūrimas, skatinant kūrybiškumą, inovacijas, bei kuriant draugišką
visuomenei aplinką"</t>
  </si>
  <si>
    <t>Nr. 11-477-K</t>
  </si>
  <si>
    <t>Molėtų miesto 2024-2027 m. vietos plėtros strategija. Kvietimas "Remti veiklas, siekiant plėsti socialinių paslaugų ir užimtumo įvairovę bei pasiekiamumą Molėtų mieste"</t>
  </si>
  <si>
    <t>Nr. 11-478-K</t>
  </si>
  <si>
    <t>Molėtų miesto 2024-2027 m. vietos plėtros strategija. Kvietimas "Skatinti darnių paslaugų plėtrą, vystyti skaitmenizuotas, socialiai ir ekologiškai atsakingas
paslaugas"</t>
  </si>
  <si>
    <t>Nr. 11-479-K</t>
  </si>
  <si>
    <t>Nr. 11-480-K</t>
  </si>
  <si>
    <t>Nr. 11-481-K</t>
  </si>
  <si>
    <t>Molėtų miesto 2024-2027 m. vietos plėtros strategija. Kvietimas "Gerinti Nevyriausybinės organizacijos (NVO) gebėjimus ir sąlygas perimti ir teikti socialines paslaugas ir (arba) vystyti ekonomines
veiklas"</t>
  </si>
  <si>
    <t>2026 m. gegužė</t>
  </si>
  <si>
    <t>2026 m. birželis</t>
  </si>
  <si>
    <t xml:space="preserve">Nr. 11-355-K </t>
  </si>
  <si>
    <t>Skuodo miesto 2023–2029 metų vietos plėtros strategija. Kvietimas „Sociokultūrinių paslaugų pasiūlos didinimas socialiai pažeidžiamiems gyventojams Skuodo mieste“</t>
  </si>
  <si>
    <t>Skuodo miesto 2023–2029 metų vietos plėtros strategija. Kvietimas „Mažiau galimybių turinčio jaunimo užimtumo veiklų plėtojimas Skuodo mieste“</t>
  </si>
  <si>
    <t xml:space="preserve">Nr. 11-356-K </t>
  </si>
  <si>
    <t xml:space="preserve">Nr. 11-357-K </t>
  </si>
  <si>
    <t>Skuodo miesto 2023–2029 metų vietos plėtros strategija. Kvietimas „Pagalbos ekonomiškai neaktyviems asmenims įgyti kvalifikaciją  ir integruotis į darbo rinką iniciatyvos Skuodo mieste teikimas“</t>
  </si>
  <si>
    <t xml:space="preserve">Nr. 11-358-K </t>
  </si>
  <si>
    <t>Skuodo miesto 2023–2029 metų vietos plėtros strategija. Kvietimas „Jauno verslo iniciatyvų skatinimas Skuodo mieste“</t>
  </si>
  <si>
    <t xml:space="preserve">Nr. 11-359-K </t>
  </si>
  <si>
    <t>Skuodo miesto 2023–2029 metų vietos plėtros strategija. Kvietimas „Bendruomeninės pagalbos senyvo amžiaus, neįgaliems asmenims, migrantams iniciatyvų skatinimas Skuodo mieste“</t>
  </si>
  <si>
    <t xml:space="preserve">Nr. 11-360-K </t>
  </si>
  <si>
    <t>Skuodo miesto 2023–2029 metų vietos plėtros strategija. Kvietimas „Socialinių įgūdžių palaikymo paslaugų senyvo amžiaus ir neįgaliems asmenims plėtojimas Skuodo mieste“</t>
  </si>
  <si>
    <t>Skuodo miesto 2023–2029 metų vietos plėtros strategija. Kvietimas „Socialiai pažeidžiamų asmenų kompetencijų stiprinimas padedant jiems integruotis į darbo rinką per socialinį verslą Skuodo mieste“</t>
  </si>
  <si>
    <t>Nr. 11-361-K</t>
  </si>
  <si>
    <t xml:space="preserve">Nr. 11-190-K </t>
  </si>
  <si>
    <t>Telšių miesto 2022-2029 m. vietos plėtros strategija. Kvietimas "Prevencinių ir kitų socialinių kompleksinių priemonių, socialinę atskirtį ir riziką patiriantiems asmenims organizavimas"</t>
  </si>
  <si>
    <t>Viešieji ir privatūs juridiniai asmenys, kurių veiklos vykdymo vieta Telšių miestas</t>
  </si>
  <si>
    <t>Nr. 11-191-K</t>
  </si>
  <si>
    <t>Telšių miesto 2022-2029 m. vietos plėtros strategija. Kvietimas "Veiklų ir iniciatyvų, skirtų gyventojams įtraukti į savanorystę, organizavimas"</t>
  </si>
  <si>
    <t>Nr. 11-192-K</t>
  </si>
  <si>
    <t>Telšių miesto 2022-2029 m. vietos plėtros strategija. Kvietimas "Socialinio verslo vystymui  skirto edukacinio centro įkūrimas ir įveiklinimas"</t>
  </si>
  <si>
    <t>Nr. 11-193-K</t>
  </si>
  <si>
    <t>Telšių miesto 2022-2029 m. vietos plėtros strategija. Kvietimas "Bendruomenės socialinio verslo kūrimas ir plėtra"</t>
  </si>
  <si>
    <t>Nr. 11-194-K</t>
  </si>
  <si>
    <t>Telšių miesto 2022-2029 m. vietos plėtros strategija. Kvietimas "Priemonių, skirtų socialinę atskirtį patiriančių asmenų informavimui, tarpininkavimui ir atstovavimui, sprendžiant jų problemas, įgyvendinimas "</t>
  </si>
  <si>
    <t>Nr. 11-195-K</t>
  </si>
  <si>
    <t>Telšių miesto 2022-2029 m. vietos plėtros strategija. Kvietimas "Bendruomenės socialinių ryšių palaikymui ir gyventojų socialinės atskirties mažinimui skirtų bendrų sociokultūrinių ir kitų veiklų organizavimas"</t>
  </si>
  <si>
    <t>Nr. 11-196-K</t>
  </si>
  <si>
    <t>Telšių miesto 2022-2029 m. vietos plėtros strategija. Kvietimas "Gyventojų verslumo skatinimas, užtikrinant reikiamą informavimą, konsultavima (įskaitant mentorystę), mokymus ir suteikiant pagalbą verslo pradžiai"</t>
  </si>
  <si>
    <t>Nr. 11-197-K</t>
  </si>
  <si>
    <t>Telšių miesto 2022-2029 m. vietos plėtros strategija. Kvietimas "Bedarbiais esančių ir neaktyvių gyventojų užimtumo  skatinimas, stiprinant įsidarbinimui reikiamus gebėjimus ir kompetencijas"</t>
  </si>
  <si>
    <t>Nr. 11-198-K</t>
  </si>
  <si>
    <t>Nr. 11-199-K</t>
  </si>
  <si>
    <t>Nr. 11-200-K</t>
  </si>
  <si>
    <t>Nr. 11-201-K</t>
  </si>
  <si>
    <t xml:space="preserve">Nr. 11-175-K </t>
  </si>
  <si>
    <t>Visagino miesto vietos plėtros strategijos 2024-2029 m. įgyvendinimas. 
Kvietimas "Organizuoti sociokultūrinių paslaugų teikimą Visagino miesto tikslinių grupių atstovų poreikiams patenkinti".</t>
  </si>
  <si>
    <t>Viešieji ir privatūs juridiniai asmenys, kurių veiklos vykdymo vieta Visagino miestas.</t>
  </si>
  <si>
    <t>Nr. 11-176-K</t>
  </si>
  <si>
    <t>Visagino miesto vietos plėtros strategijos 2024-2029 m. įgyvendinimas. 
Kvietimas "Organizuoti socialinių paslaugų teikimą Visagino miesto tikslinių grupių atstovų poreikiams patenkinti, tarpininkauti jas gaunant".</t>
  </si>
  <si>
    <t>Nr. 11-177-K</t>
  </si>
  <si>
    <t>Visagino miesto vietos plėtros strategijos 2024-2029 m. įgyvendinimas. 
Kvietimas "Organizuoti informavimą ir konsultavimą apie prieinamas socialines ir kitas reikalingas paslaugas, tarpininkauti jas gaunant".</t>
  </si>
  <si>
    <t>Nr. 11-178-K</t>
  </si>
  <si>
    <t>Visagino miesto vietos plėtros strategijos 2024-2029 m. įgyvendinimas. 
Kvietimas "Organizuoti prevencines veiklas, skirtas socialiai pažeidžiamiems ir socialinės rizikos Visagino gyventojams ir padedančias mažinti jų socialinę atskirtį".</t>
  </si>
  <si>
    <t>Nr. 11-179-K</t>
  </si>
  <si>
    <t>Visagino miesto vietos plėtros strategijos 2024-2029 m. įgyvendinimas. 
Kvietimas "Įgyvendinti Visagino bendruomenės iniciatyvas, kuriomis siekiama didinti pažeidžiamoms grupėms priklausančių Visagino gyventojų užimtumą (įskaitant ėmimąsi savarankiško darbo, verslo)".</t>
  </si>
  <si>
    <t>Nr. 11-180-K</t>
  </si>
  <si>
    <t>Visagino miesto vietos plėtros strategijos 2024-2029 m. įgyvendinimas.
 Kvietimas "Įgyvendinti Visagino bendruomenės iniciatyvas, kuriomis siekiama didinti pažeidžiamoms grupėms priklausančių Visagino gyventojų užimtumą (įskaitant ėmimąsi savarankiško darbo, verslo)".</t>
  </si>
  <si>
    <t>Nr. 11-181-K</t>
  </si>
  <si>
    <t>Visagino miesto vietos plėtros strategijos 2024-2029 m. įgyvendinimas. 
Kvietimas "Skatinti socialinį verslą, padedantį spręsti pažeidžiamų grupių atskirties problemas Visagine".</t>
  </si>
  <si>
    <t>Nr. 11-182-K</t>
  </si>
  <si>
    <t>Viešieji ir privatūs juridiniai asmenys, kurių veiklos vykdymo vieta Visagino miestas</t>
  </si>
  <si>
    <t>Nr. 11-183-K</t>
  </si>
  <si>
    <t>Nr. 11-184-K</t>
  </si>
  <si>
    <t>Visagino miesto vietos plėtros strategijos 2024-2029 m. įgyvendinimas.
 Kvietimas "Organizuoti prevencines veiklas, skirtas socialiai pažeidžiamiems ir socialinės rizikos Visagino gyventojams ir padedančias mažinti jų socialinę atskirtį".</t>
  </si>
  <si>
    <t>Nr. 11-185-K</t>
  </si>
  <si>
    <t>Klaipėdos miesto vietos veiklos grupės strategijos 2023-2029 m. įgyvendinimas. Kvietimas "Paslaugų mažiau galimybių turinčiam jaunimui ir vaikams iš socialinės rizikos šeimų plėtojimas,  kuriant patrauklias užsiėmimų erdves bei  paslaugas"</t>
  </si>
  <si>
    <t>Viešieji ir privatūs juridiniai asmenys, kurių veiklos vykdymo vieta Kuršėnų m.</t>
  </si>
  <si>
    <t>Kuršėnų miesto 2023–2029 m. vietos plėtros strategijos įgyvendinimas. 
Kvietimas „Taikyti prevencines, integruotas priemones socialinę atskirtį patiriantiems asmenims“</t>
  </si>
  <si>
    <t xml:space="preserve">Kuršėnų miesto 2023–2029 m. vietos plėtros strategijos įgyvendinimas.
 Kvietimas "Vykdyti veiklas darbingų 60 m. ir vyresnio amžiaus asmenų socialinio ir darbinio aktyvumo didinimui"  </t>
  </si>
  <si>
    <t xml:space="preserve">Kuršėnų miesto 2023–2029 m. vietos plėtros strategijos įgyvendinimas.  Kvietimas "Teikti kompleksinę (re)integracijos į darbo rinką pagalbą mažiau galimybių turintiems jaunuoliams" </t>
  </si>
  <si>
    <t xml:space="preserve">Kuršėnų miesto 2023–2029 m. vietos plėtros strategijos įgyvendinimas. Kvietimas "Įgyvendinti neformalias iniciatyvas stiprinant Kuršėnų bendruomenės (gyventojų) " </t>
  </si>
  <si>
    <t xml:space="preserve">Kuršėnų miesto 2023–2029 m. vietos plėtros strategijos įgyvendinimas. Kvietimas  "Vykdyti veiklas užtikrinančias lygias galimybes migrantams, pabėgėliams, kitataučiams.  dalyvauti darbo rinkoje ir visuomenės gyvenime" </t>
  </si>
  <si>
    <t>Kuršėnų miesto 2023–2029 m. vietos plėtros strategijos įgyvendinimas. Kvietimas "Ekonominio aktyvumo. Darbinių įgūdžių ugdymo, verslumo skatinimas, ugdant verslumo įgūdžius ir teikiant priemones, reikalingas verslo pradžiai"</t>
  </si>
  <si>
    <t>Kuršėnų miesto 2023–2029 m. vietos plėtros strategijos įgyvendinimas. Kvietimas "Skatinti ir teikti paramą socialinio verslo kūrimui ir plėtojimui, sprendžiant pažeidžiamų grupių atskirties problemas"</t>
  </si>
  <si>
    <t xml:space="preserve">Nr. 11-100-K </t>
  </si>
  <si>
    <t xml:space="preserve">Nr. 11-101-K </t>
  </si>
  <si>
    <t xml:space="preserve">Nr. 11-102-K </t>
  </si>
  <si>
    <t xml:space="preserve">Nr. 11-103-K </t>
  </si>
  <si>
    <t>Nr. 11-104-K</t>
  </si>
  <si>
    <t xml:space="preserve">Pareiškėjas turintis juridinio asmens statusą ne trumpiau nei 2 metus (šis reikalavimas netaikomas biudžetinėms įstaigoms) ir veiką vykdantis vietos plėtros strategijos įgyvendinimo teritorijoje, Kėdainių mieste. 
</t>
  </si>
  <si>
    <t xml:space="preserve">Kėdainių miesto VVG vietos plėtros 2023-2029 m. strategija Kvietimas  „Socialinių paslaugų teikimas bei jų prieinamumo didinimas pažeidžiamų grupių asmenims“
</t>
  </si>
  <si>
    <t xml:space="preserve">Pareiškėjas turintis juridinio asmens statusą ne trumpiau nei 2 metus (šis reikalavimas netaikomas biudžetinėms įstaigoms) ir veiką vykdantis vietos plėtros strategijos įgyvendinimo teritorijoje, Kėdainių mieste. </t>
  </si>
  <si>
    <t>Pareiškėjas turintis juridinio asmens statusą ne daugiau nei 3 metus ir veiką vykdantis vietos plėtros strategijos įgyvendinimo teritorijoje, Kėdainių mieste (išskyrus biudžetines įstaigas).</t>
  </si>
  <si>
    <t xml:space="preserve">Pareiškėjas turintis juridinio asmens statusą ne trumpiau nei 2 metus (šis reikalavimas netaikomas biudžetinėms įstaigoms) ir veiką vykdantis vietos plėtros strategijos įgyvendinimo teritorijoje, Kėdainių mieste.  </t>
  </si>
  <si>
    <t>Pareiškėjas viešasis ar privatus juridinis asmuo (socialinio verslo vykdytojas) registruotas ir veiklą  vykdantis vietos plėtros strategijos įgyvendinimo teritorijoje, Kėdainių mieste.</t>
  </si>
  <si>
    <t>Kėdainių miesto VVG vietos plėtros 2023-2029 m. strategija Kvietimas " Socialinę atskirtį patiriančių asmenų užimtumo veiklų 
organizavimas, 
sociokultūrinių 
paslaugų teikimas 
bei įtrauktis į 
visavertį visuomenės 
gyvenimą"</t>
  </si>
  <si>
    <t>Kėdainių miesto VVG vietos plėtros 2023-2029 m. strategija Kvietimas " Verslumo įgūdžių, skirtų verslo  pradžiai ir plėtrai, skatinimas 
suteikiant reikalingas 
priemones"</t>
  </si>
  <si>
    <t>Kėdainių miesto VVG vietos plėtros 2023-2029 m. strategija Kvietimas "Informacijos apie socialinį verslą 
sklaida"</t>
  </si>
  <si>
    <t>Kėdainių miesto VVG vietos plėtros 2023-2029 m. strategija Kvietimas "Socialinio verslo iniciatyvų, 
sukuriant darbo 
vietas, vykdymas"</t>
  </si>
  <si>
    <t xml:space="preserve">Nr. 11-460-K </t>
  </si>
  <si>
    <t xml:space="preserve">Nr. 11-461-K </t>
  </si>
  <si>
    <t>2025 m.kovas</t>
  </si>
  <si>
    <t>Nr. 11-462-K</t>
  </si>
  <si>
    <t xml:space="preserve">Šakių miesto vietos veiklos grupės 2023-2029 m. vietos plėtros strategija. Kvietimas  "Socialinio verslo kūrimasis Šakių mieste" </t>
  </si>
  <si>
    <t>Šakių miesto vietos veiklos grupės 2023-2029 m. vietos plėtros strategija. 
Kvietimas  "Socialinių paslaugų teikimas socialiai pažeidžiamiems asmenims"</t>
  </si>
  <si>
    <t>Šakių miesto vietos veiklos grupės 2023-2029 m. vietos plėtros strategija. 
Kvietimas  "Užimtumo veiklų organizavimas, didinant socialiai pažeidžiamų asmenų integraciją į visuomenę"</t>
  </si>
  <si>
    <t xml:space="preserve">Nr. 11-463-K </t>
  </si>
  <si>
    <t xml:space="preserve"> - 
</t>
  </si>
  <si>
    <t xml:space="preserve">Nr. 11-061-K </t>
  </si>
  <si>
    <t>Nr. 11-062-K</t>
  </si>
  <si>
    <t>Nr. 11-063-K</t>
  </si>
  <si>
    <t>Nr. 11-064-K</t>
  </si>
  <si>
    <t xml:space="preserve">1) VšĮ arba Asociacijos, įsteigti pagal NVO įstatymą 
2) Kitos VšĮ ir asociacijos; 3) Savivaldybės administracija;
4) Biudžetinė įstaiga; 
5) Privatus juridinis asmuo
</t>
  </si>
  <si>
    <t>Nr. 11-505-K</t>
  </si>
  <si>
    <t>Nr. 11-506-K</t>
  </si>
  <si>
    <t>Nr. 11-507-K</t>
  </si>
  <si>
    <t>Nr. 11-508-K</t>
  </si>
  <si>
    <t>Nr. 11-509-K</t>
  </si>
  <si>
    <t>Nr. 11-510-K</t>
  </si>
  <si>
    <t>Nr. 11-511-K</t>
  </si>
  <si>
    <t>Nr. 11-512-K</t>
  </si>
  <si>
    <t>Nr. 11-513-K</t>
  </si>
  <si>
    <t xml:space="preserve"> Kauno miesto Žaliakalnio 2023-2029 m. vietos plėtros strategijos įgyvendinimas. Kvietimas 
„Sociokultūrinių, socialinių įgūdžių, psichinę ir fizinę būklę gerinančių veiklų organizavimas“</t>
  </si>
  <si>
    <t>Viešieji ir privatūs juridiniai asmenys, kurie veiklą vykdo vietos plėtros strategijos įgyvendinimo teritorijoje.</t>
  </si>
  <si>
    <t xml:space="preserve"> Kauno miesto Žaliakalnio 2023-2029 m. vietos plėtros strategijos įgyvendinimas. Kvietimas  "Kūrybinių saviraiškos užsiėmimų, įvairių tęstinių edukacijų, asmenines kompetencijas ugdančių neformalių mokymų organizavimas" </t>
  </si>
  <si>
    <t>Kauno miesto Žaliakalnio 2023-2029 m. vietos plėtros strategijos įgyvendinimas. Kvietimas  "Verslumo ir darbinių įgūdžių ugdymas ir tobulinimas bei verslo pradžiai reikalingų priemonių suteikimas"</t>
  </si>
  <si>
    <t xml:space="preserve"> Kauno miesto Žaliakalnio 2023-2029 m. vietos plėtros strategijos įgyvendinimas. Kvietimas  "Konsultacinė pagalba, mokymai, tarpininkavimas, mentorystės paslaugos"</t>
  </si>
  <si>
    <t>Kauno miesto Žaliakalnio 2023-2029 m. vietos plėtros strategijos įgyvendinimas. Kvietimas "Psichinę ir fizinę būklę gerinančių, socialinę įtrauktį skatinančių stovyklų organizavimas"</t>
  </si>
  <si>
    <t>Kauno miesto Žaliakalnio 2023-2029 m. vietos plėtros strategijos įgyvendinimas. Kvietimas  "Profesinių mokymų organizavimas, suteikiant naują kvalifikaciją"</t>
  </si>
  <si>
    <t xml:space="preserve"> Kauno miesto Žaliakalnio 2023-2029 m. vietos plėtros strategijos įgyvendinimas. Kvietimas  "Socialinio verslo kūrimas ir (ar) plėtra"</t>
  </si>
  <si>
    <t xml:space="preserve"> Kauno miesto Žaliakalnio 2023-2029 m. vietos plėtros strategijos įgyvendinimas. Kvietimas  "NVO multifunkcinio centro įrengimas"</t>
  </si>
  <si>
    <t xml:space="preserve">Pareiškėjas viešasis ar privatus juridinis asmuo (socialinio verslo vykdytojas) registruotas ir veiklą  vykdantis vietos plėtros strategijos įgyvendinimo teritorijoje.
</t>
  </si>
  <si>
    <t>2026 m. liepa</t>
  </si>
  <si>
    <t xml:space="preserve"> Kauno miesto Žaliakalnio 2023-2029 m. vietos plėtros strategijos įgyvendinimas. Kvietimas  "Bendrųjų, specialiųjų ir kompleksinių paslaugų teikimas ir (arba) modernizavimas bei plėtra"</t>
  </si>
  <si>
    <t>Nr. 11-220-K</t>
  </si>
  <si>
    <t>Nr. 11-221-K</t>
  </si>
  <si>
    <t>Nr. 11-222-K</t>
  </si>
  <si>
    <t>Marijampolės miesto vietos veiklos grupės 2024 – 2029 metų vietos plėtros strategija. Kvietimas  "Ekonominio aktyvumo skatinimas, ugdant darbo rinkoje reikalingus ir verslumo įgūdžius"</t>
  </si>
  <si>
    <t>Marijampolės miesto vietos veiklos grupės 2024 – 2029 metų vietos plėtros strategija. Kvietimas „Sociokultūrinių veiklų organizavimas, didinant socialiai pažeidžiamų asmenų integracija į visuomenę“</t>
  </si>
  <si>
    <t>Nr. 11-223-K</t>
  </si>
  <si>
    <t>Marijampolės miesto vietos veiklos grupės 2024 – 2029 metų vietos plėtros strategija.  Kvietimas  "Verslumo skatinimas, vykdant verslo konsultacijas, mokymus bei teikiant pagalbą verslo pradžiai"</t>
  </si>
  <si>
    <t>Nr. 11-224-K</t>
  </si>
  <si>
    <t>Marijampolės miesto vietos veiklos grupės 2024 – 2029 metų vietos plėtros strategija. Kvietimas  „Sociokultūrinių veiklų organizavimas, didinant socialiai pažeidžiamų asmenų integracija į visuomenę“</t>
  </si>
  <si>
    <t>Marijampolės miesto vietos veiklos grupės 2024 – 2029 metų vietos plėtros strategija.  Kvietimas veiksmui  „Socialinio verslo kūrimosi ir plėtros skatinimas“</t>
  </si>
  <si>
    <t>Nr. 11-225-K</t>
  </si>
  <si>
    <t xml:space="preserve">Marijampolės miesto vietos veiklos grupės 2024 – 2029 metų vietos plėtros strategija.  Kvietimas  “Socialinių paslaugų teikimas pažeidžiamiems asmenims” </t>
  </si>
  <si>
    <t xml:space="preserve">Nr. 11-430-K </t>
  </si>
  <si>
    <t xml:space="preserve">Viešieji ir privatūs juridiniai asmenys, kurie veiklą vykdo vietos plėtros strategijos įgyvendinimo teritorijoje, Prienų mieste.    </t>
  </si>
  <si>
    <t xml:space="preserve">Nr. 11-431-K </t>
  </si>
  <si>
    <t xml:space="preserve">Nr. 11-432-K </t>
  </si>
  <si>
    <t xml:space="preserve">Nr. 11-433-K </t>
  </si>
  <si>
    <t xml:space="preserve">Nr. 11-434-K </t>
  </si>
  <si>
    <t xml:space="preserve">Nr. 11-435-K </t>
  </si>
  <si>
    <t xml:space="preserve">Nr. 11-436-K </t>
  </si>
  <si>
    <t xml:space="preserve">Nr. 11-437-K </t>
  </si>
  <si>
    <t xml:space="preserve">Nr. 11-438-K </t>
  </si>
  <si>
    <t xml:space="preserve">Nr. 11-439-K </t>
  </si>
  <si>
    <t xml:space="preserve">
212</t>
  </si>
  <si>
    <t xml:space="preserve">Nr. 11-440-K </t>
  </si>
  <si>
    <t xml:space="preserve">Nr. 11-441-K </t>
  </si>
  <si>
    <t>Nr. 11-442-K</t>
  </si>
  <si>
    <t xml:space="preserve">Nr. 11-443-K </t>
  </si>
  <si>
    <t>Prienų miesto 2023-2029 m. vietos plėtros strategijos 
Kvietimas
"Sociokultūrinių, socialinių įgūdžių, psichinę ir fizinę būklę gerinančių veiklų organizavimas tikslinėms grupėms"</t>
  </si>
  <si>
    <t>Prienų miesto 2023-2029 m. vietos plėtros strategijos
 Kvietimas 
"Kūrybinių saviraiškos užsiėmimų, įvairių tęstinių edukacijų, asmenines kompetencijas ugdančių neformalių mokymų organizavimas tikslinėms grupėms"</t>
  </si>
  <si>
    <t>Prienų miesto 2023-2029 m. vietos plėtros strategijos 
Kvietimas 
"Psichinę ir fizinę būklę gerinančių, socialinę įtrauktį skatinančių stovyklų organizavimas tikslinėms grupėms"</t>
  </si>
  <si>
    <t>Prienų miesto 2023-2029 m. vietos plėtros strategijos 
Kvietimas 
"Verslumo įgūdžių ugdymas ir tobulinimas bei verslo pradžiai reikalingų priemonių suteikimas tikslinėms grupėms"</t>
  </si>
  <si>
    <t xml:space="preserve">Prienų miesto 2023-2029 m. vietos plėtros strategijos 
Kvietimas
"Konsultacinė pagalba, mokymai, tarpininkavimas, mentorystės paslaugos didinant integraciją į darbo rinką bei skatinant pradėti savarankišką veiklą tikslinėms grupėms"
</t>
  </si>
  <si>
    <t>Prienų miesto 2023-2029 m. vietos plėtros strategijos 
Kvietimas 
"Profesinių mokymų organizavimas, suteikiant naują kvalifikaciją tikslinėms grupėms"</t>
  </si>
  <si>
    <t>Prienų miesto 2023-2029 m. vietos plėtros strategijos 
Kvietimas 
"Bendrųjų, specialiųjų ir kompleksinių paslaugų teikimas ir (arba) modernizavimas bei plėtra tikslinėms grupėms"</t>
  </si>
  <si>
    <t>Prienų miesto 2023-2029 m. vietos plėtros strategijos 
Kvietimas 
"Sociokultūrinių, socialinių įgūdžių, psichinę ir fizinę būklę gerinančių veiklų organizavimas tikslinėms grupėms"</t>
  </si>
  <si>
    <t>Prienų miesto 2023-2029 m. vietos plėtros strategijos 
Kvietimas 
"Kūrybinių saviraiškos užsiėmimų, įvairių tęstinių edukacijų, asmenines kompetencijas ugdančių neformalių mokymų organizavimas tikslinėms grupėms"</t>
  </si>
  <si>
    <t xml:space="preserve">Prienų miesto 2023-2029 m. vietos plėtros strategijos 
Kvietimas 
"Konsultacinė pagalba, mokymai, tarpininkavimas, mentorystės paslaugos didinant integraciją į darbo rinką bei skatinant pradėti savarankišką veiklą tikslinės grupės asmenims"
</t>
  </si>
  <si>
    <t>Prienų miesto 2023-2029 m. vietos plėtros strategijos
 Kvietimas 
"Profesinių mokymų organizavimas, suteikiant naują kvalifikaciją  tikslinėms grupėms"</t>
  </si>
  <si>
    <t>2024 m.  gruodis</t>
  </si>
  <si>
    <t xml:space="preserve">
18</t>
  </si>
  <si>
    <t>Prienų miesto 2023-2029 m. vietos plėtros strategijos 
Kvietimas 
"Socialinio verslo kūrimas ir (ar) plėtra, remiant reikalingos įrangos įsigijimą, socialinio verslo pradinių produktų ir paslaugų sukūrimą, testavimą, rinkodaros priemonių kūrimą ir taikymą ir kt. "</t>
  </si>
  <si>
    <r>
      <t xml:space="preserve">
</t>
    </r>
    <r>
      <rPr>
        <sz val="10"/>
        <rFont val="Calibri"/>
        <family val="2"/>
        <scheme val="minor"/>
      </rPr>
      <t>82</t>
    </r>
  </si>
  <si>
    <r>
      <t xml:space="preserve">Pareiškėjas viešasis ar privatus juridinis asmuo (socialinio verslo vykdytojas) registruotas ir veiklą  vykdantis vietos plėtros strategijos įgyvendinimo teritorijoje, Prienų mieste. </t>
    </r>
    <r>
      <rPr>
        <strike/>
        <sz val="10"/>
        <rFont val="Calibri"/>
        <family val="2"/>
        <scheme val="minor"/>
      </rPr>
      <t xml:space="preserve">  </t>
    </r>
  </si>
  <si>
    <t xml:space="preserve">Nurodoma pažangos priemonės veiklos (poveiklės) finansavimo iš EGADP paskolos lėšų suma (eurais), skirta kvietimui. </t>
  </si>
  <si>
    <t xml:space="preserve">Nr. 11-145-K </t>
  </si>
  <si>
    <t>Kazlų Rūdos miesto 2023-2027 m. vietos veiklos grupės plėtros strategijos įgyvendinimas. Kvietimas "Socialinės atskirties mažinimas teikiant bendrąsias, specialiąsias socialines ir kitas susijusias paslaugas Kazlų Rūdos miesto gyventojams"</t>
  </si>
  <si>
    <t xml:space="preserve">Pareiškėjas turintis juridinio asmens statusą ne trumpiau nei 2 metus (šis reikalavimas netaikomas biudžetinėms įstaigoms) ir veiklą vykdantis vietos plėtros strategijos įgyvendinimo teritorijoje, Kazlų Rūdos mieste. </t>
  </si>
  <si>
    <t xml:space="preserve">Nr. 11-146-K </t>
  </si>
  <si>
    <t>Kazlų Rūdos miesto 2023-2027 m. vietos veiklos grupės plėtros strategijos įgyvendinimas. Kvietimas "Socialinę atskirtį patiriančių gyventojų socialinių ryšių bendruomenėje stiprinimas teikiant sociokultūrines paslaugas"</t>
  </si>
  <si>
    <t xml:space="preserve">Nr. 11-147-K </t>
  </si>
  <si>
    <t>Kazlų Rūdos miesto 2023-2027 m. vietos veiklos grupės plėtros strategijos įgyvendinimas. Kvietimas "Socialinių paslaugų teikimas skatinant pabėgėlių socialinę integraciją Kazlų Rūdos mieste"</t>
  </si>
  <si>
    <t xml:space="preserve">Nr. 11-148-K </t>
  </si>
  <si>
    <t>Kazlų Rūdos miesto 2023-2027 m. vietos veiklos grupės plėtros strategijos įgyvendinimas. Kvietimas "Užimtumui didinti skirtų iniciatyvų įgyvendinimas, vykdant informavimo, konsultavimo, tarpininkavimo, neformaliojo švietimo, naujų profesinių ir kitų reikalingų įgūdžių įgijimo, veiklas"</t>
  </si>
  <si>
    <t xml:space="preserve">Nr. 11-149-K </t>
  </si>
  <si>
    <t>Kazlų Rūdos miesto 2023-2027 m. vietos veiklos grupės plėtros strategijos įgyvendinimas. Kvietimas "Bendruomenės verslumo skatinimo iniciatyvų įgyvendinimas bei verslo pradžiai reikalingų priemonių suteikimas"</t>
  </si>
  <si>
    <t>Nr. 11-150-K</t>
  </si>
  <si>
    <t>Kazlų Rūdos miesto 2023-2027 m. vietos veiklos grupės plėtros strategijos įgyvendinimas. Kvietimas "Socialinio verslo kūrimasis ir plėtra Kazlų Rūdos mieste"</t>
  </si>
  <si>
    <t>Nr. 11-340-K</t>
  </si>
  <si>
    <t>Raseinių miesto 2023-2029 m. vietos plėtros strategija. Kvietimas "Socialinę atskirtį patiriančių asmenų užimtumo veiklų organizavimas, sociokultūrinių paslaugų teikimas bei įtrauktis į visavertį visuomenės gyvenimą".</t>
  </si>
  <si>
    <t>Nr. 11-341-K</t>
  </si>
  <si>
    <t>Raseinių miesto 2023-2029 m. vietos plėtros strategija. Kvietimas "Verslumo mokymų organizavimas, suteikiant naują kvalifikaciją bedarbiams, darbingo amžiaus ekonomiškai neaktyviems asmenims, taip pat socialinę atskirtį patiriantiems, mažiau galimybių turintiems asmenims, neįgaliesiems".</t>
  </si>
  <si>
    <t>Nr. 11-342-K</t>
  </si>
  <si>
    <t>Viešieji ir privatūs juridiniai asmenys, veiką vykdantis vietos plėtros strategijos įgyvendinimo teritorijoje, Raseinių mieste.</t>
  </si>
  <si>
    <t>Nr. 11-343-K</t>
  </si>
  <si>
    <t>Raseinių miesto 2023-2029 m. vietos plėtros strategija. Kvietimas "Verslumo įgūdžių, skirtų verslo pradžiai ir plėtrai, skatinimas suteikiant reikalingas priemones"</t>
  </si>
  <si>
    <t>Nr. 11-344-K</t>
  </si>
  <si>
    <t>Viešasis ar privatus juridinis asmuo (socialinio verslo vykdytojas) registruotas ir veiklą  vykdantis vietos plėtros strategijos įgyvendinimo teritorijoje, Raseinių mieste.</t>
  </si>
  <si>
    <t>Raseinių miesto 2023-2029 m. vietos plėtros strategija. Kvietimas "Socialinio verslo iniciatyvų sukuriant darbo vietas vykdymas"</t>
  </si>
  <si>
    <t>Nr. 11-345-K</t>
  </si>
  <si>
    <t>Pareiškėjas turintis juridinio asmens statusą ne trumpiau nei 2 metus (šis reikalavimas netaikomas biudžetinėms įstaigoms) ir veiklą vykdantis vietos plėtros strategijos įgyvendinimo teritorijoje, Kazlų Rūdos mieste.  Projekto pareiškėju arba bent vienas iš partnerių turi būti nevyriausybinė organizacija  arba socialinis partneris (t. y. darbuotojų ar darbdavių organizacija).</t>
  </si>
  <si>
    <t xml:space="preserve">Nr. 11-205-K </t>
  </si>
  <si>
    <t xml:space="preserve">Kelmės  miesto vietos grupės 2023-2029 m. vietos plėtros strategija. Kvietimas „Gyventojų poreikius atitinkančių socialinių paslaugų plėtra“.  </t>
  </si>
  <si>
    <t>Viešieji ir privatūs juridiniai asmenys, kurių veiklos vykdymo vieta yra vietos plėtros strategijos įgyvendinimo teritorijoje;  savivaldybės, kurios teritorijoje įgyvendinama vietos plėtros strategija, administracija.</t>
  </si>
  <si>
    <t xml:space="preserve">Nr. 11-206-K </t>
  </si>
  <si>
    <t>Kelmės  miesto vietos grupės 2023-2029 m. vietos plėtros strategija. Kvietimas „Socialinio verslo kūrimas ir plėtra, sprendžiant gyventojų atskirties problemas“</t>
  </si>
  <si>
    <t>Viešieji ir privatūs juridiniai asmenys, kurių veiklos teritorijoje įgyvendinama vietos plėtros strategija</t>
  </si>
  <si>
    <t xml:space="preserve">Nr. 11-207-K </t>
  </si>
  <si>
    <t xml:space="preserve">Kelmės  miesto vietos grupės 2023-2029 m. vietos plėtros strategija. Kvietimas „Bedarbių ir ekonomiškai neaktyvių gyventojų integracija į darbo rinką“ </t>
  </si>
  <si>
    <t xml:space="preserve">Kelmės  miesto vietos grupės 2023-2029 m. vietos plėtros strategija. Kvietimas „Bendruomenės verslumo gebėjimų ugdymas“ </t>
  </si>
  <si>
    <t xml:space="preserve">Nr. 11-208-K </t>
  </si>
  <si>
    <t xml:space="preserve">Nr. 11-209-K </t>
  </si>
  <si>
    <t xml:space="preserve">Kelmės  miesto vietos grupės 2023-2029 m. vietos plėtros strategija. Kvietimas „Jauno verslo kūrimas“ </t>
  </si>
  <si>
    <t xml:space="preserve">Nr. 11-210-K </t>
  </si>
  <si>
    <t xml:space="preserve">Nr. 11-211-K </t>
  </si>
  <si>
    <t>Kelmės miesto vietos grupės 2023-2029 m. vietos plėtros strategija. Kvietimas „Socialinio verslo kūrimas ir plėtra, sprendžiant gyventojų atskirties problemas“</t>
  </si>
  <si>
    <t xml:space="preserve">Nr. 11-212-K </t>
  </si>
  <si>
    <t xml:space="preserve">Nr. 11-213-K </t>
  </si>
  <si>
    <t xml:space="preserve">Nr. 11-214-K </t>
  </si>
  <si>
    <t xml:space="preserve">Nr. 11-295-K </t>
  </si>
  <si>
    <t xml:space="preserve">Vilkaviškio miesto vietos veiklos grupės vietos plėtros 2023-2029 mеtų strategija. Kvietimas:  "Socialinių paslaugų teikimas organizuojant užimtumo veiklas socialiai pažeidžiamiems asmenims" </t>
  </si>
  <si>
    <t xml:space="preserve">Viešieji ir privatūs
juridiniai
asmenys,  turintys juridinio asmens statusą ne trumpiau nei 2 metus  ir veiklą vykdantys vietos plėtros strategijos įgyvendinimo teritorijoje, Vilkaviškio mieste.   </t>
  </si>
  <si>
    <t xml:space="preserve">Nr. 11-296-K </t>
  </si>
  <si>
    <t xml:space="preserve">Vilkaviškio miesto vietos veiklos grupės vietos plėtros 2023-2029 mеtų strategija. Kvietimas:  "Ekonominio aktyvumo, verslumo skatinimas, ugdant verslumo įgūdžius ir teikiant priemones, reikalingas verslo pradžiai ir plėtrai" </t>
  </si>
  <si>
    <t xml:space="preserve">Vilkaviškio miesto vietos veiklos grupės vietos plėtros 2023-2029 mеtų strategija. veiksmas "Socialinio verslo iniciatyvų rėmimasi" </t>
  </si>
  <si>
    <t xml:space="preserve">Viešieji ir privatūs juridiniai asmenys registruoti ir veiklą  vykdantys vietos plėtros strategijos įgyvendinimo teritorijoje. Vilkaviškio rajono savivaldybės administracija arba kita biudžetinė įstaiga. </t>
  </si>
  <si>
    <t>Plungės miesto 2023-2029 m. vietos plėtros strategija. Kvietimas ,,Prevencinių priemonių, mažinančių nepalankioje padėtyje esančių gyventojų grupių socialinę atskirtį, didinančių jų socializaciją ir integraciją įgyvendinimas“</t>
  </si>
  <si>
    <t xml:space="preserve">Viešieji juridiniai asmenys, privatūs juridiniai asmenys, kurių veiklos vykdymo vieta yra Plungės mieste. </t>
  </si>
  <si>
    <t>Plungės miesto 2023-2029 m. vietos plėtros strategija. Kvietimas ,,Neformalių iniciatyvų skirtų bendruomenės verslumui didinti įgyvendinimas“</t>
  </si>
  <si>
    <t xml:space="preserve">Plungės miesto 2023-2029 m. vietos plėtros strategija. Kvietimas "Jauno verslo iniciatyvų padedančių vietoje spręsti pažeidžiamų grupių atskirties problemas, įgyvendinimas“ </t>
  </si>
  <si>
    <t xml:space="preserve">Plungės miesto 2023-2029 m. vietos plėtros strategija. Kvietimas "Integruojančio ir darbo vietas kuriančio socialinio verslo kūrimas ir plėtra“ </t>
  </si>
  <si>
    <t xml:space="preserve"> Viešieji juridiniai asmenys, privatūs juridiniai asmenys, kurių veiklos vykdymo vieta yra Plungės mieste. </t>
  </si>
  <si>
    <t>Didinti visuomenės įsitraukimą į 
vietos problemų sprendimą</t>
  </si>
  <si>
    <t>konkursas</t>
  </si>
  <si>
    <t>Jonavos miesto vietos veiklos grupės Jonavos miesto vietos plėtros strategijos 2023-2029 m. įgyvendinimas. 
Kvietimas "Bendruomenės inicijuojamų socialinių veiklų vykdymas, stiprinant socialinius ryšius"</t>
  </si>
  <si>
    <t>2.3. Poveiklė „Bendruomenės inicijuotos vietos plėtros metodo (BIVP) taikymas: parama vietos plėtros strategijų įgyvendinimui“ Vidurio ir vakarų Lietuvos regione (ESF+)</t>
  </si>
  <si>
    <t>Jonavos miesto vietos veiklos grupės Jonavos miesto vietos plėtros strategijos 2023-2029 m. įgyvendinimas.
Kvietimas "Gyventojų poreikius atitinkančių socialinių paslaugų užtikrinimas plėtojant esamas ir kuriant naujas"</t>
  </si>
  <si>
    <t>2021–2027 metų Europos Sąjungos investicijų programos 4 prioriteto „Socialiai atsakingesnė Lietuva“, konkretus uždavinys 4.7 „Skatinti aktyvią įtrauktį, siekiant propaguoti lygias galimybes, nediskriminavimą ir aktyvų dalyvavimą, ir gerinti įsidarbinamumą, ypač palankių sąlygų neturinčių grupių“</t>
  </si>
  <si>
    <t>Jonavos miesto vietos veiklos grupės Jonavos miesto vietos plėtros strategijos 2023-2029 m. įgyvendinimas. 
Kvietimas "Socialinio verslo plėtra"</t>
  </si>
  <si>
    <t>2.4. Poveiklė „Bendruomenės inicijuotos vietos plėtros metodo (BIVP) taikymas: parama vietos plėtros strategijų įgyvendinimui“ Vidurio ir vakarų Lietuvos regione (ERPF)</t>
  </si>
  <si>
    <t>2021–2027 metų Europos Sąjungos investicijų programos 4 prioriteto „Socialiai atsakingesnė Lietuva", konkretus uždavinys 
4.9 „Skatinti marginalizuotų bendruomenių, mažas pajamas gaunančių namų ūkių ir nepalankioje padėtyje esančių grupių, įskaitant specialiųjų poreikių turinčius asmenis, socialinę ir ekonominę įtrauktį vykdant integruotus veiksmus, be kita ko, teikti aprūpinimą būstu ir socialines paslaugas“</t>
  </si>
  <si>
    <t>Jonavos miesto vietos veiklos grupės Jonavos miesto vietos plėtros strategijos 2023-2029 m. įgyvendinimas. 
Kvietimas "Darbinių įgūdžių netekusių asmenų reintegracija į darbo rinką"</t>
  </si>
  <si>
    <t>Jonavos miesto vietos veiklos grupės Jonavos miesto vietos plėtros strategijos 2023-2029 m. įgyvendinimas. 
Kvietimas "Bendruomenės narių verslumo skatinimo iniciatyvų įgyvendinimas (informavimas, konsultavimas, mokymai, kūrybinės dirbtuvės)"</t>
  </si>
  <si>
    <t>Jonavos miesto vietos veiklos grupės Jonavos miesto vietos plėtros strategijos 2023-2029 m. įgyvendinimas. 
Kvietimas "Gyventojų poreikius atitinkančių socialinių paslaugų užtikrinimas plėtojant esamas ir kuriant naujas"</t>
  </si>
  <si>
    <t>Viešieji ir privatūs juridiniai asmenys, kurių veiklos vykdymo vieta yra VPS įgyvendinimo teritorijoje, Jonavos mieste.</t>
  </si>
  <si>
    <t>2025 m.rugsėjis</t>
  </si>
  <si>
    <t>Nr. 11-250-K</t>
  </si>
  <si>
    <t>Nr. 11-251-K</t>
  </si>
  <si>
    <t>Nr. 11-255-K</t>
  </si>
  <si>
    <t>Nr. 11-280-K</t>
  </si>
  <si>
    <t>Nr. 11-281-K</t>
  </si>
  <si>
    <t>Nr. 11-282-K</t>
  </si>
  <si>
    <t>Nr. 11-283-K</t>
  </si>
  <si>
    <t>Nr. 11-284-K</t>
  </si>
  <si>
    <t>Nr. 11-285-K</t>
  </si>
  <si>
    <t>Nr. 11-286-K</t>
  </si>
  <si>
    <t>Nr. 11-610-K</t>
  </si>
  <si>
    <t>Nr. 11-611-K</t>
  </si>
  <si>
    <t>Nr. 11-612-K</t>
  </si>
  <si>
    <t>Nr. 11-613-K</t>
  </si>
  <si>
    <t>Nr. 11-297-K</t>
  </si>
  <si>
    <t>Nr. 11-400-K</t>
  </si>
  <si>
    <t>2021–2027 metų Europos Sąjungos investicijų programos 4 prioriteto „Socialiai atsakingesnė Lietuva", konkretus uždavinys 4.7 „Skatinti aktyvią įtrauktį, siekiant propaguoti lygias galimybes, nediskriminavimą ir aktyvų dalyvavimą, ir gerinti įsidarbinamumą, ypač palankių sąlygų neturinčių grupių"</t>
  </si>
  <si>
    <t>Nr. 11-401-K</t>
  </si>
  <si>
    <t>Nr. 11-402-K</t>
  </si>
  <si>
    <t>Kalvarijos miesto vietos veiklos grupės vietos plėtros 2024 – 2029 metų  strategija.  Kvietimas "Socialinio verslo iniciatyvų vykdymas"</t>
  </si>
  <si>
    <t>2021–2027 metų Europos Sąjungos investicijų programos 4 prioriteto „Socialiai atsakingesnė Lietuva", konkretus uždavinys konkretus uždavinys 4.9„Skatinti marginalizuotų bendruomenių, mažas pajamas gaunančių namų ūkių ir nepalankioje padėtyje esančių grupių, įskaitant specialiųjų poreikių turinčius asmenis, socialinę ir ekonominę įtrauktį vykdant integruotus veiksmus, be kita ko, teikti aprūpinimą būstu ir socialines paslaugas“</t>
  </si>
  <si>
    <t>Nr. 11-403-K</t>
  </si>
  <si>
    <t xml:space="preserve">Bendruomenės inicijuotos vietos plėtros  projektų veiklų dalyvių, kurie po dalyvavimo veiklose toliau dalyvauja socialinei integracijai skirtose veiklose ir (ar) darbo rinkoje, dalis
</t>
  </si>
  <si>
    <t>P-01-004-08-04-01-12
(P.N.2.4723)</t>
  </si>
  <si>
    <t xml:space="preserve">Socialinio verslo subjektai, įgyvendinus bendruomenės inicijuotos vietos plėtros projektus gavę paramą socialinio verslo kūrimui ar plėtrai </t>
  </si>
  <si>
    <t>Paramą gavusios įmonės, iš kurių labai mažos,  mažos, vidutinės ir didelės įmonės</t>
  </si>
  <si>
    <t>Viešasis ir privatus sektorius</t>
  </si>
  <si>
    <t>Kalvarijos miesto vietos veiklos grupės vietos plėtros 2024 – 2029 metų  strategija.  Kvietimas „Socialinių pasaugų teikimas organizuojant užimtumo veiklas socialiai pažeidžiamų grupių asmenims“</t>
  </si>
  <si>
    <t>Kalvarijos miesto vietos veiklos grupės vietos plėtros 2024 – 2029 metų  strategija.  Kvietimas "Ekonominio aktyvumo skatinimas, ugdant darbo rinkoje reikalingus ir verslumo įgūdžius"</t>
  </si>
  <si>
    <t>Druskininkų miesto vietos plėtros 2024-2029 m. strategija                  Kvietimas:  "Socialinių ir kitų viešųjų paslaugų spektro didinimas ir prieinamumo gerinimas, remiant socialinio verslo kūrimą ir plėtrą".</t>
  </si>
  <si>
    <t>2021–2027 metų Europos Sąjungos investicijų programos 4 prioriteto „Socialiai atsakingesnė Lietuva" konkretus uždavinys 4.9„Skatinti marginalizuotų bendruomenių, mažas pajamas gaunančių namų ūkių ir nepalankioje padėtyje esančių grupių, įskaitant specialiųjų poreikių turinčius asmenis, socialinę ir ekonominę įtrauktį vykdant integruotus veiksmus, be kita ko, teikti aprūpinimą būstu ir socialines paslaugas"</t>
  </si>
  <si>
    <t>Druskininkų miesto vietos plėtros 2024-2029 m. strategija.                  Kvietimas: "Šiuolaikinei darbo rinkai reikalingų įgūdžių ir verslumo gebėjimų ugdymas, organizuojant neformaliojo ugdymo veiklas ir savanorystės praktikas"</t>
  </si>
  <si>
    <t>Druskininkų miesto vietos plėtros 2024-2029 m. strategija          Kvietimas: "Socialiai pažeidžiamų, socialinę riziką ir (arba) atskirtį patiriančių asmenų įgalinimas kuriant bei plėtojant jų poreikius atitinkančias socialines ir kitas viešąsias paslaugas".</t>
  </si>
  <si>
    <t>Druskininkų miesto vietos plėtros 2024-2029 m. strategija  Kvietimas: "Paramos teikimas jauno verslo kūrimui ir plėtrai" (JVA rėmimas)</t>
  </si>
  <si>
    <t>Nr. 11-390-K</t>
  </si>
  <si>
    <t>Druskininkų miesto vietos plėtros 2024-2029 m. strategija            Kvietimas: "Paramos teikimas jauno verslo kūrimui ir plėtrai" (JVA rėmimas)</t>
  </si>
  <si>
    <t>Bendruomenės inicijuotos vietos plėtros  projektų veiklų dalyviai (įskaitant visas tikslines grupes)</t>
  </si>
  <si>
    <t>Viešasis sektorius, privatus sektorius</t>
  </si>
  <si>
    <t>Pareiškėjas turintis juridinio asmens statusą ne trumpiau nei 2 metus (šis reikalavimas netaikomas biudžetinėms įstaigoms) ir veiką vykdantis vietos plėtros strategijos įgyvendinimo teritorijoje, Druskininkų mieste.   Projekto pareiškėju arba bent vienu iš partnerių turi būti nevyriausybinė organizacija  arba socialinis partneris (t. y. darbuotojų ar darbdavių organizacija).</t>
  </si>
  <si>
    <t>Pareiškėjas turintis juridinio asmens statusą ne trumpiau nei 2 metus (šis reikalavimas netaikomas biudžetinėms įstaigoms) ir veiką vykdantis vietos plėtros strategijos įgyvendinimo teritorijoje, Druskininkų mieste.  Pareiškėjais ir partneriais negali būti tie juridiniai asmenys, kuriems, kaip jauno verslo subjektams, projekto įgyvendinimo metu bus teikiama pagalba verslo pradžiai.</t>
  </si>
  <si>
    <t xml:space="preserve">Nr. 11-385-K </t>
  </si>
  <si>
    <t xml:space="preserve">Nr. 11-386-K </t>
  </si>
  <si>
    <t xml:space="preserve">Nr. 11-387-K </t>
  </si>
  <si>
    <t xml:space="preserve">Nr. 11-388-K </t>
  </si>
  <si>
    <t xml:space="preserve">Nr. 11-389-K </t>
  </si>
  <si>
    <t>2025 m. vasars</t>
  </si>
  <si>
    <t>Nr. 11-243-K</t>
  </si>
  <si>
    <t>Radviliškio miesto 2023-2029 m. vietos plėtros strategija. Kvietimas "Neformalių verslumą skatinančių iniciatyvų vykdymas ir jauno verslo stiprinimas priemonėmis.(verslumo skatinimo veiklos)"</t>
  </si>
  <si>
    <t>2025 m.sausis</t>
  </si>
  <si>
    <r>
      <t xml:space="preserve">Nr. 11-051-K
</t>
    </r>
    <r>
      <rPr>
        <sz val="10"/>
        <rFont val="Calibri"/>
        <family val="2"/>
        <scheme val="minor"/>
      </rPr>
      <t>Nebeplanuojamas</t>
    </r>
  </si>
  <si>
    <t>2021–2027 metų Europos Sąjungos investicijų programos 4 prioriteto „Socialiai atsakingesnė Lietuva“ konkretus uždavinys 4.9„Skatinti marginalizuotų bendruomenių, mažas pajamas gaunančių namų ūkių ir nepalankioje padėtyje esančių grupių, įskaitant specialiųjų poreikių turinčius asmenis, socialinę ir ekonominę įtrauktį vykdant integruotus veiksmus, be kita ko, teikti aprūpinimą būstu ir socialines paslaugas“</t>
  </si>
  <si>
    <t>Nr. 11-535-K</t>
  </si>
  <si>
    <t xml:space="preserve"> 2021–2027 metų Europos Sąjungos investicijų programos 4 prioriteto „Socialiai atsakingesnė Lietuva“, konkretus uždavinys 4.7 „Skatinti aktyvią įtrauktį, siekiant propaguoti lygias galimybes, nediskriminavimą ir aktyvų dalyvavimą, ir gerinti įsidarbinamumą, ypač palankių sąlygų neturinčių grupių“ </t>
  </si>
  <si>
    <t>Nr. 11-536-K</t>
  </si>
  <si>
    <t>Nr. 11-537-K</t>
  </si>
  <si>
    <t>Nr. 11-538-K</t>
  </si>
  <si>
    <t>Nr. 11-539-K</t>
  </si>
  <si>
    <t>Nr. 11-540-K</t>
  </si>
  <si>
    <t>Nr. 11-541-K</t>
  </si>
  <si>
    <t>Nr. 11-542-K</t>
  </si>
  <si>
    <t>Nr. 11-543-K</t>
  </si>
  <si>
    <t>Nr. 11-544-K</t>
  </si>
  <si>
    <t>Nr. 11-545-K</t>
  </si>
  <si>
    <t>Nr. 11-546-K</t>
  </si>
  <si>
    <t xml:space="preserve">2
</t>
  </si>
  <si>
    <t xml:space="preserve">P-01-004-08-04-01-01
(P.S.2.1513)
</t>
  </si>
  <si>
    <t xml:space="preserve">Skaičius
</t>
  </si>
  <si>
    <t>2_x000D_</t>
  </si>
  <si>
    <t>skaičius</t>
  </si>
  <si>
    <t>1_x000D_</t>
  </si>
  <si>
    <t xml:space="preserve">1
</t>
  </si>
  <si>
    <t xml:space="preserve">P-01-004-08-04-01-01
(P.S.2.1513)
</t>
  </si>
  <si>
    <t xml:space="preserve">Skaičius
</t>
  </si>
  <si>
    <t xml:space="preserve">1
</t>
  </si>
  <si>
    <t xml:space="preserve">1
</t>
  </si>
  <si>
    <t>Viešasis ir privatus sektoriai</t>
  </si>
  <si>
    <t xml:space="preserve">Viešieji ir privatūs juridiniai asmenys, kurie veiklą vykdo vietos plėtros strategijos įgyvendinimo teritorijoje
</t>
  </si>
  <si>
    <t xml:space="preserve">Viešieji ir privatūs juridiniai asmenys, kurie veiklą vykdo vietos plėtros strategijos įgyvendinimo teritorijoje                                                                                                                                                                                                                                                                                                                                                                         
</t>
  </si>
  <si>
    <t xml:space="preserve">Viešieji ir privatūs juridiniai asmenys, kurie veiklą vykdo vietos plėtros strategijos įgyvendinimo teritorijoje                                                                                                                                                                                                                                                                                                                                                                  
</t>
  </si>
  <si>
    <t xml:space="preserve">Viešieji ir privatūs juridiniai asmenys, kurie veiklą vykdo vietos plėtros strategijos įgyvendinimo teritorijoje                                                                                                                                                                                                                                                                                                                                                                 
</t>
  </si>
  <si>
    <t xml:space="preserve">Viešieji ir privatūs juridiniai asmenys, kurie veiklą vykdo vietos plėtros strategijos įgyvendinimo teritorijoje                                                                                                                                                                                                                                                                                                                                           
</t>
  </si>
  <si>
    <t xml:space="preserve">Viešieji ir privatūs juridiniai asmenys, kurie veiklą vykdo vietos plėtros strategijos įgyvendinimo teritorijoje                                                                                                                                                                                                                                                                                                                                                                
</t>
  </si>
  <si>
    <t xml:space="preserve">Viešieji ir privatūs juridiniai asmenys, kurie veiklą vykdo vietos plėtros strategijos įgyvendinimo teritorijoje                                                                                                                                                                                                                                                                                                                                                       
</t>
  </si>
  <si>
    <t xml:space="preserve">Viešieji ir privatūs juridiniai asmenys, kurie veiklą vykdo vietos plėtros strategijos įgyvendinimo teritorijoje                                                                                                                                                                                                                                                                                                                                                                      
</t>
  </si>
  <si>
    <t xml:space="preserve">Viešieji ir privatūs juridiniai asmenys, kurie veiklą vykdo vietos plėtros strategijos įgyvendinimo teritorijoje                                                                                                                                                                                                                                                                                                                                                 
</t>
  </si>
  <si>
    <t xml:space="preserve">2025 m. birželis </t>
  </si>
  <si>
    <t xml:space="preserve">2025 m. vasaris
</t>
  </si>
  <si>
    <t xml:space="preserve">Nr.11-685-K     </t>
  </si>
  <si>
    <t xml:space="preserve">Nr.11-686-K     </t>
  </si>
  <si>
    <t xml:space="preserve">Nr.11-687-K     </t>
  </si>
  <si>
    <t xml:space="preserve">Nr.11-688-K     </t>
  </si>
  <si>
    <t xml:space="preserve">Nr.11-689-K     </t>
  </si>
  <si>
    <t xml:space="preserve">Nr.11-690-K     </t>
  </si>
  <si>
    <t xml:space="preserve">Nr.11-691-K     </t>
  </si>
  <si>
    <t xml:space="preserve">Nr.11-692-K     </t>
  </si>
  <si>
    <t xml:space="preserve">2021–2027 metų Europos Sąjungos investicijų programos 4 prioriteto „Socialiai atsakingesnė Lietuva“ uždavinys 4.7  uždavinys„Skatinti aktyvią įtrauktį, siekiant propaguoti lygias galimybes, nediskriminavimą ir aktyvų dalyvavimą, ir gerinti įsidarbinamumą, ypač palankių sąlygų neturinčių grupių“ </t>
  </si>
  <si>
    <t>2021–2027 metų Europos Sąjungos investicijų programos 4 prioriteto „Socialiai atsakingesnė Lietuva“ 4.9 uždavinys „Skatinti marginalizuotų bendruomenių, mažas pajamas gaunančių namų ūkių ir nepalankioje padėtyje esančių grupių, įskaitant specialiųjų poreikių turinčius asmenis, socialinę ir ekonominę įtrauktį vykdant integruotus veiksmus, be kita ko, teikti aprūpinimą būstu ir socialines paslaugas“</t>
  </si>
  <si>
    <t xml:space="preserve"> 2021–2027 metų Europos Sąjungos investicijų programos 4 prioriteto „Socialiai atsakingesnė Lietuva“ uždavinys 4.7  uždavinys„Skatinti aktyvią įtrauktį, siekiant propaguoti lygias galimybes, nediskriminavimą ir aktyvų dalyvavimą, ir gerinti įsidarbinamumą, ypač palankių sąlygų neturinčių grupių“ </t>
  </si>
  <si>
    <t xml:space="preserve">Skaičius </t>
  </si>
  <si>
    <t xml:space="preserve">Viešasis ir privatus </t>
  </si>
  <si>
    <t xml:space="preserve">Viešieji ir privatūs juridiniai asmenys, kurie veiklą vykdo vietos plėtros strategijos įgyvendinimo teritorijoje                                               </t>
  </si>
  <si>
    <t xml:space="preserve">Bendruomenės inicijuotos vietos plėtros projektų veiklų dalyvių, kurie po dalyvavimo veiklose toliau dalyvauja socialinei integracijai skirtose veiklose ir (ar) darbo rinkoje, dalis / proc. </t>
  </si>
  <si>
    <t>R-01-004-08-04-01-02 (R.S.2.3517.)</t>
  </si>
  <si>
    <t>Proc.</t>
  </si>
  <si>
    <t>P-01-004-08-04-01-01 (P.S.2.1513.)</t>
  </si>
  <si>
    <t xml:space="preserve">Skaičius 
</t>
  </si>
  <si>
    <t xml:space="preserve">Viešieji ir privatūs juridiniai asmenys, kurie veiklą vykdo vietos plėtros strategijos įgyvendinimo teritorijoje                                            </t>
  </si>
  <si>
    <t>proc.</t>
  </si>
  <si>
    <t xml:space="preserve"> Viešieji ir privatūs juridiniai asmenys, kurie veiklą vykdo vietos plėtros strategijos įgyvendinimo teritorijoje                                                   </t>
  </si>
  <si>
    <t>2025m. sausis</t>
  </si>
  <si>
    <t xml:space="preserve">2025 m. gruodis
</t>
  </si>
  <si>
    <t>2026 m.vasaris</t>
  </si>
  <si>
    <t xml:space="preserve">2026 m.kovas </t>
  </si>
  <si>
    <t>2026 m.balandis</t>
  </si>
  <si>
    <t>Nr. 11-001-T</t>
  </si>
  <si>
    <t>Nr. 11-005-P</t>
  </si>
  <si>
    <t>Nr. 11-006-T</t>
  </si>
  <si>
    <t>Nr. 11-008-T</t>
  </si>
  <si>
    <t xml:space="preserve"> Mažeikių miesto vietos veiklos grupės strategijos "Mažeikių miesto 2023-2029 m. vietos plėtros strategija" įgyvendinimas. 
Kvietimas  „Supažindinti visuomenę, vietos organizacijas su socialinio verslo iniciatyvų kūrimu bei skatinti verslumo gebėjimus pažeidiamoms Mažeikių miesto gyventojų grupėms"</t>
  </si>
  <si>
    <t xml:space="preserve"> Mažeikių miesto vietos veiklos grupės strategijos „Mažeikių 2023-2029 m. vietos plėtros strategija" įgyvendinimas. 
Kvietimas „Plėtoti kultūros, švietimo, sveikatingumo, sporto ir kitas iniciatyvas, skatinančias socialiai pažeidžiamų ir socialinę riziką patiriančių asmenų socialinę integraciją, įsitraukimą į visavertį visuomenės gyvenimą"</t>
  </si>
  <si>
    <t xml:space="preserve"> Mažeikių miesto vietos veiklos grupės strategijos „Mažeikių miesto 2023-2029 m. vietos plėtros strategija" įgyvendinimas. 
Kvietimas"Plėtoti integralios pagalbos ir socialinės globos bei priežiūros paslaugas, užtikrinti asmeninio asistento pagalbos paslaugas tikslinių grupių asmenims"</t>
  </si>
  <si>
    <t xml:space="preserve"> Mažeikių miesto vietos veiklos grupės strategijos "Mažeikių miesto 2023-2029 m. vietos plėtros strategija" įgyvendinimas. 
Kvietimas „Palaikyti sociainio verslo kūrimąsi ir plėtrą įsigyjant socialiniam verslui reikalingą įrang, pradinius produktus, paslaugas, kuriant ir taikant rinkodaros priemones"</t>
  </si>
  <si>
    <t xml:space="preserve"> Mažeikių miesto vietos veiklos grupės strategijos "Mažeikių miesto 2023-2029 m. vietos plėtros strategija" įgyvendinimas. 
Kvietimas „Skatinti jaunimo organizacijų bendradarbiavimą, verslumą, profesinį orientavimą, ugdyti  jaunimo praktinius įgūdžius"</t>
  </si>
  <si>
    <t xml:space="preserve"> Mažeikių miesto vietos veiklos grupės strategijos "Mažeikių miesto 2023-2029 m. vietos plėtros strategija" įgyvendinimas. 
Kvietimas „Sukurti smurto prevencijos ir pagalbos nukentėjusiems nuo smurto bei smurtinio elgesio keitimo mechanizmus"</t>
  </si>
  <si>
    <t>Elektrėnų miesto 2023-2027 m.vietos plėtros strategijos įgyvendinimas. 
Kvietimas  "Socialinio verslo  skatinimas"</t>
  </si>
  <si>
    <t>Elektrėnų miesto 2023-2027 m.vietos plėtros strategijos įgyvendinimas. 
Kvietimas  "Socialinės įtraukties priemonių, skirtų kovoti su socialine atskirtimi skatinimas"</t>
  </si>
  <si>
    <t>Elektrėnų miesto 2023-2027 m.vietos plėtros strategijos įgyvendinimas. 
Kvietimas "Sporto ir (arba) sveikos gyvensenos propagavimas"</t>
  </si>
  <si>
    <t>Elektrėnų miesto 2023-2027 m.vietos plėtros strategijos įgyvendinimas. 
 Kvietimas "Bendrų iniciatyvų ir sąmoningumo didinimas, siekiant palengvinti socialinį ir (arba) verslumo vystymąsi"</t>
  </si>
  <si>
    <t>Elektrėnų miesto 2023-2027 m.vietos plėtros strategijos įgyvendinimas. 
Kvietimas  "Sporto ir (arba) sveikos gyvensenos propagavimas"</t>
  </si>
  <si>
    <t>Elektrėnų miesto 2023-2027 m.vietos plėtros strategijos įgyvendinimas. 
 Kvietimas "Socialinių ryšių  kūrimas"</t>
  </si>
  <si>
    <t>Elektrėnų miesto 2023-2027 m.vietos plėtros strategijos įgyvendinimas. 
Kvietimas  "Bendrų iniciatyvų ir sąmoningumo didinimas, siekiant palengvinti socialinį ir (arba) verslumo vystymąsi"</t>
  </si>
  <si>
    <t>Elektrėnų miesto 2023-2027 m.vietos plėtros strategijos įgyvendinimas. 
Kvietimas "Socialinės įtraukties priemonių, skirtų kovoti su socialine atskirtimi skatinimas"</t>
  </si>
  <si>
    <t>Elektrėnų miesto 2023-2027 m.vietos plėtros strategijos įgyvendinimas. 
Kvietimas "Socialinių ryšių  kūrimas"</t>
  </si>
  <si>
    <t>Tauragės miesto 2023-2029 metų vietos plėtros strategija. Kvietimas "Socialinių dirbtuvių  asmenims, turintiems  intelekto ir (ar) psichikos negalią, įkūrimas"</t>
  </si>
  <si>
    <t>Tauragės miesto 2023-2029 metų vietos plėtros strategija. Kvietimas "Bendruomenės inicijuojamos senjorų (65 ir vyresnio amžiaus asmenų) prasmingo užimtumo veiklos, kuriant vertę Tauragei "</t>
  </si>
  <si>
    <t>Tauragės miesto 2023-2029 metų vietos plėtros strategija. Kvietimas "Krizių įveikimo pagalbos paslaugų teikimas šeimoms ir asmenims, patiriantiems socialinę riziką dėl priklausomybių ir/ar smurto artimoje aplinkoje ir kitų priežasčių"</t>
  </si>
  <si>
    <t>Tauragės miesto 2023-2029 metų vietos plėtros strategija. Kvietimas "Paslaugų socialinę riziką patiriantiems vaikams  plėtojimas"</t>
  </si>
  <si>
    <t>Tauragės miesto 2023-2029 metų vietos plėtros strategija. Kvietimas "Bendruomenės verslumo skatinimo iniciatyvų rėmimas "</t>
  </si>
  <si>
    <t>Tauragės miesto 2023-2029 metų vietos plėtros strategija. Kvietimas "Socialinio verslo vystymas vykdant kompleksinių paslaugų senyvo amžiaus ir/ar neįgaliems ir/ar priklausomybės ligomis sergantiems asmenims plėtrą"</t>
  </si>
  <si>
    <t>Nr. 11-266-K</t>
  </si>
  <si>
    <t>Nr. 11-267-K</t>
  </si>
  <si>
    <t>Nr. 11-268-K</t>
  </si>
  <si>
    <t>Nr. 11-269-K</t>
  </si>
  <si>
    <t>Nr. 11-270-K</t>
  </si>
  <si>
    <t>Nr. 11-271-K</t>
  </si>
  <si>
    <t>Tauragės miesto 2023-2029 metų vietos plėtros strategija. Kvietimas "Paslaugų  mažiau galimybių turinčiam jaunimui plėtojimas, prioritetą teikiant Žalgirių gyvenamajam rajonui "</t>
  </si>
  <si>
    <t>Bendruomenės inicijuotos vietos plėtros (BIVP) projektų veiklų dalyvių, kurie po dalyvavimo veiklose toliau dalyvauja socialinei integracijai skirtose veiklose ir (ar) darbo rinkoje, dalis**</t>
  </si>
  <si>
    <t>Viešieji ir/ar
privatūs
juridiniai
asmenys
atrinkti atviro
konkurso būdu</t>
  </si>
  <si>
    <t>2025 m.birželis</t>
  </si>
  <si>
    <t>Nr. 11-265-K</t>
  </si>
  <si>
    <r>
      <t xml:space="preserve"> </t>
    </r>
    <r>
      <rPr>
        <sz val="10"/>
        <rFont val="Calibri"/>
        <family val="2"/>
        <scheme val="minor"/>
      </rPr>
      <t xml:space="preserve">2021–2027 metų Europos Sąjungos investicijų programos 4 prioriteto „Socialiai atsakingesnė Lietuva“, konkretus uždavinys 4.7 „Skatinti aktyvią įtrauktį, siekiant propaguoti lygias galimybes, nediskriminavimą ir aktyvų dalyvavimą, ir gerinti įsidarbinamumą, ypač palankių sąlygų neturinčių grupių“ </t>
    </r>
  </si>
  <si>
    <r>
      <t xml:space="preserve"> </t>
    </r>
    <r>
      <rPr>
        <sz val="10"/>
        <rFont val="Calibri"/>
        <family val="2"/>
        <scheme val="minor"/>
      </rPr>
      <t xml:space="preserve">2021–2027 metų Europos Sąjungos investicijų programos 4 prioriteto „Socialiai atsakingesnė Lietuva“ uždavinys 4.7  uždavinys„Skatinti aktyvią įtrauktį, siekiant propaguoti lygias galimybes, nediskriminavimą ir aktyvų dalyvavimą, ir gerinti įsidarbinamumą, ypač palankių sąlygų neturinčių grupių“ </t>
    </r>
  </si>
  <si>
    <r>
      <t xml:space="preserve">Viešieji ir privatūs juridiniai asmenys, kurie veiklą vykdo vietos plėtros strategijos įgyvendinimo teritorijoje   </t>
    </r>
    <r>
      <rPr>
        <strike/>
        <sz val="10"/>
        <rFont val="Calibri"/>
        <family val="2"/>
        <scheme val="minor"/>
      </rPr>
      <t xml:space="preserve">     </t>
    </r>
    <r>
      <rPr>
        <sz val="10"/>
        <rFont val="Calibri"/>
        <family val="2"/>
        <scheme val="minor"/>
      </rPr>
      <t xml:space="preserve">                                         </t>
    </r>
  </si>
  <si>
    <r>
      <t xml:space="preserve">Viešieji ir privatūs juridiniai asmenys, kurie veiklą vykdo vietos plėtros strategijos įgyvendinimo teritorijoje </t>
    </r>
    <r>
      <rPr>
        <strike/>
        <sz val="10"/>
        <rFont val="Calibri"/>
        <family val="2"/>
        <scheme val="minor"/>
      </rPr>
      <t xml:space="preserve">             </t>
    </r>
    <r>
      <rPr>
        <sz val="10"/>
        <rFont val="Calibri"/>
        <family val="2"/>
        <scheme val="minor"/>
      </rPr>
      <t xml:space="preserve">                                            </t>
    </r>
  </si>
  <si>
    <r>
      <t xml:space="preserve"> Mažeikių miesto vietos veiklos grupės strategijos "Mažeikių miesto 2023-2029 m. vietos plėtros strategija" įgyvendinimas.
Kvietimas </t>
    </r>
    <r>
      <rPr>
        <strike/>
        <sz val="10"/>
        <rFont val="Calibri"/>
        <family val="2"/>
        <scheme val="minor"/>
      </rPr>
      <t>„</t>
    </r>
    <r>
      <rPr>
        <sz val="10"/>
        <rFont val="Calibri"/>
        <family val="2"/>
        <scheme val="minor"/>
      </rPr>
      <t>Ugdyti socialinę atskirtį ir socialinę riziką patiriančių asmenų motyvaciją, socialinius psihologinius įgudžius bei asmeninius gebėjimus</t>
    </r>
  </si>
  <si>
    <r>
      <t xml:space="preserve"> </t>
    </r>
    <r>
      <rPr>
        <sz val="10"/>
        <rFont val="Calibri"/>
        <family val="2"/>
        <scheme val="minor"/>
      </rPr>
      <t>Mažeikių miesto vietos veiklos grupės strategijos "Mažeikių miesto 2023-2029 m. vietos plėtros strategija" įgyvendinimas. 
Kvietimas „Jauno verslo pradžiai reikalingų priemonių įsigijimas“</t>
    </r>
  </si>
  <si>
    <r>
      <t xml:space="preserve">Viešieji ir privatūs juridiniai asmenys, kurie veiklą vykdo vietos plėtros strategijos įgyvendinimo teritorijoje      </t>
    </r>
    <r>
      <rPr>
        <strike/>
        <sz val="10"/>
        <rFont val="Calibri"/>
        <family val="2"/>
        <scheme val="minor"/>
      </rPr>
      <t xml:space="preserve">   </t>
    </r>
    <r>
      <rPr>
        <sz val="10"/>
        <rFont val="Calibri"/>
        <family val="2"/>
        <scheme val="minor"/>
      </rPr>
      <t xml:space="preserve">                                                  </t>
    </r>
  </si>
  <si>
    <r>
      <t xml:space="preserve">Viešieji ir privatūs juridiniai asmenys, kurie veiklą vykdo vietos plėtros strategijos įgyvendinimo teritorijoje     </t>
    </r>
    <r>
      <rPr>
        <strike/>
        <sz val="10"/>
        <rFont val="Calibri"/>
        <family val="2"/>
        <scheme val="minor"/>
      </rPr>
      <t xml:space="preserve">                   </t>
    </r>
    <r>
      <rPr>
        <sz val="10"/>
        <rFont val="Calibri"/>
        <family val="2"/>
        <scheme val="minor"/>
      </rPr>
      <t xml:space="preserve">                      </t>
    </r>
  </si>
  <si>
    <t xml:space="preserve">Didinti visuomenės įsitraukimą į vietos problemų sprendimą </t>
  </si>
  <si>
    <t>Nr. 11-325-K</t>
  </si>
  <si>
    <t>Nr. 11-326-K</t>
  </si>
  <si>
    <t>Nr. 11-327-K</t>
  </si>
  <si>
    <t>Nr. 11-328-K</t>
  </si>
  <si>
    <t>Šilalės  miesto vietos veiklos grupės strategijos 2023-2029 m. įgyvendinimas.
Kvietimas "Gyventojų kompetencijų stiprinimas, sudarant sąlygas pradėti ir vystyti verslą"</t>
  </si>
  <si>
    <t>Šilalės miesto vietos veiklos grupės strategijos 2023-2029 m. įgyvendinimas.
Kvietimas "Mažiau galimybių turinčio jaunimo integravimas, sukuriant patrauklias užimtumo erdves"</t>
  </si>
  <si>
    <t xml:space="preserve"> 01-004-08-04-02</t>
  </si>
  <si>
    <t xml:space="preserve"> 01-004-08-04-03</t>
  </si>
  <si>
    <t xml:space="preserve"> 01-004-08-04-04</t>
  </si>
  <si>
    <t>Šilalės miesto vietos veiklos grupės strategijos 2023-2029 m. įgyvendinimas.              
 Kvietimas "Sociokultūrinių paslaugų plėtra senyvo amžiaus asmenims ir neįgaliesiems"</t>
  </si>
  <si>
    <t>Šilalės miesto vietos veiklos grupės strategijos 2023-2029 m. įgyvendinimas.
Kvietimas "Socialinio verslo kūrimosi skatinimas "</t>
  </si>
  <si>
    <t xml:space="preserve">Nr. 11-571-K </t>
  </si>
  <si>
    <t xml:space="preserve">Nr. 11-570-K </t>
  </si>
  <si>
    <t xml:space="preserve">Nr. 11-569-K </t>
  </si>
  <si>
    <t xml:space="preserve">Nr. 11-568-K </t>
  </si>
  <si>
    <t xml:space="preserve">Nr. 11-566-K </t>
  </si>
  <si>
    <t xml:space="preserve">Nr. 11-565-K </t>
  </si>
  <si>
    <t>Šalčininkų miesto 2023-2029 m. vietos plėtros strategija. 
Kvietimas: 1.1.1. veiksmas „Neformalaus švietimo ir integravimo į darbo rinką paslaugų teikimas“</t>
  </si>
  <si>
    <t xml:space="preserve">Šalčininkų miesto 2023-2029 m. vietos plėtros strategija. 
Kvietimas: 1.1.2. veiksmas „Verslo plėtros, socialinio verslo kūrimosi skatinimas ir pagalba teikiant reikalingų priemonių ir konsultacijų paramą ekonominės veiklos pradžiai“ </t>
  </si>
  <si>
    <t>Šalčininkų miesto 2023-2029 m. vietos plėtros strategija. 
Kvietimas: 1.2.1. veiksmas „Švietėjiškų, kultūrinių, sveikatinimo renginių, projektų organizavimas socialinę atskirtį patiriantiems asmenims“</t>
  </si>
  <si>
    <t>Šalčininkų miesto 2023-2029 m. vietos plėtros strategija. 
Kvietimas: 1.2.2. veiksmas „Pagalbos teikimas socialinę atskirtį patiriantiems asmenims ir jų šeimoms nariams“</t>
  </si>
  <si>
    <t>Pareiškėjas turintis juridinio asmens statusą ne trumpiau nei 2 metus (šis reikalavimas netaikomas biudžetinėms įstaigoms) ir veiką vykdantis vietos plėtros strategijos įgyvendinimo teritorijoje, Šalčininkų mieste.   Projekto pareiškėju arba bent vienu iš partnerių turi būti nevyriausybinė organizacija  arba socialinis partneris (t. y. darbuotojų ar darbdavių organizacija).</t>
  </si>
  <si>
    <t>Pareiškėjas yra viešasis ar privatus juridinis asmuo, veiką vykdantis vietos plėtros strategijos įgyvendinimo teritorijoje, Šalčininkų mieste.</t>
  </si>
  <si>
    <t>Kupiškio miesto 2024-2027 m.vietos plėtros strategijos įgyvendinimas. 
Kvietimas "Kurti ir vystyti infrastruktūrą socialinio verslo vykdymui ir (arba) vystyti socialinį verslą"</t>
  </si>
  <si>
    <t>Kupiškio miesto 2024-2027 m.vietos plėtros strategijos įgyvendinimas. 
Kvietimas "Kupiškio miesto gyventojų ekonominės ir socialinės integracijos stiprinimas remiant įvairias veiklas ir (arba) veiklų pozicionavimas tam tikroms socialinę atskirtį patirinačioms grupėms"</t>
  </si>
  <si>
    <t>Kupiškio miesto 2024-2027 m.vietos plėtros strategijos įgyvendinimas. 
Kvietimas ,,Įvairiapusių paslaugų teikimas asmenims atsižvelgiant į jų unikalius poreikius ir galimybes"</t>
  </si>
  <si>
    <t>Kupiškio miesto 2024-2027 m.vietos plėtros strategijos įgyvendinimas. 
Kvietimas "Įvairiapusių paslaugų teikimas asmenims atsižvelgiant į jų unikalius poreikius ir galimybes"</t>
  </si>
  <si>
    <t>Nr.11-732-K</t>
  </si>
  <si>
    <t>Nr. 11-730-K</t>
  </si>
  <si>
    <t>Nr. 11-731-K</t>
  </si>
  <si>
    <t>Nr. 11-733-K</t>
  </si>
  <si>
    <t>Nr. 11-734-K</t>
  </si>
  <si>
    <t>Nr. 11-735-K</t>
  </si>
  <si>
    <t xml:space="preserve">Tinkami pareiškėjai Kupiškio rajono savivaldybėje registruotos ir (ar) veiklą vykdančios:                                                                                                                                                                                                                                                                                                                                                                            
1) viešosios įstaigos arba Asociacijos įsteigtos pagal nevyriausybinių organizacijų įstatymą                                                                                                                                                                
2) Privatus juridinis asmuo </t>
  </si>
  <si>
    <t>Tinkami pareiškėjai Kupiškio rajono savivaldybėje registruotos ir (ar) veiklą vykdančios:   
1) Nevyriausybinės organizacijos (viešoji įstaiga arba Asociacija, įsteigta pagal nevyriausybinės organizacijos įstatymą)
2) Savivaldybės administracija
3) Biudžetinė įstaiga
4) Privatus juridinis asmuo</t>
  </si>
  <si>
    <t xml:space="preserve">2026 m. sausis </t>
  </si>
  <si>
    <t xml:space="preserve">Nr. 11-580-K </t>
  </si>
  <si>
    <t>Vilniaus miesto tikslinės teritorijos 2023–2027 metų vietos plėtros strategijos administravimas. Kvietimas „Užtikrinti socialinės integracijos paslaugas bei priemones siekiant mažinti strategijos teritorijoje gyvenančio jaunimo socialinę atskirtį“.</t>
  </si>
  <si>
    <t xml:space="preserve">Nr. 11-581-K </t>
  </si>
  <si>
    <t>Vilniaus miesto tikslinės teritorijos 2023–2027 metų vietos plėtros strategijos administravimas. Kvietimas „Užtikrinti visą reikalingą pagalbą nedirbančio jaunimo integracijai į darbo rinką“.</t>
  </si>
  <si>
    <t xml:space="preserve">Nr. 11-582-K </t>
  </si>
  <si>
    <t>Vilniaus miesto tikslinės teritorijos 2023–2027 metų vietos plėtros strategijos administravimas. Kvietimas „Sukurti tinkamas sąlygas socialinių verslų kūrimuisi ir plėtrai“.</t>
  </si>
  <si>
    <t xml:space="preserve">Nr. 11-583-K </t>
  </si>
  <si>
    <t>Vilniaus miesto tikslinės teritorijos 2023–2027 metų vietos plėtros strategijos administravimas. Kvietimas „Sukurti tinkamas sąlygas jaunų verslų kūrimuisi ir plėtrai“.</t>
  </si>
  <si>
    <t>2.1. Poveiklė „BIVP metodo taikymas: parama vietos plėtros strategijų įgyvendinimui“ Sostinės regione (ESF+)</t>
  </si>
  <si>
    <t>2.2. Poveiklė „BIVP metodo taikymas: parama vietos plėtros strategijų įgyvendinimui“ Sostinės regione (ERPF)</t>
  </si>
  <si>
    <t>2026 m. rugpjūtis</t>
  </si>
  <si>
    <t xml:space="preserve">Nr. 11-775-K </t>
  </si>
  <si>
    <t xml:space="preserve">Nr. 11-776-K </t>
  </si>
  <si>
    <t>Nr. 11-777-K</t>
  </si>
  <si>
    <t>Pasvalio miesto 2023-2027 m. vietos plėtros strategija. Kvietimas: 1.1.1. veiksmas "Plėtoti kultūros, švietimo, sveikatingumo, sporto ir kitas iniciatyvas, skatinančias socialiai pažeidžiamų ir socialinę riziką patiriančių asmenų socialinę integraciją"</t>
  </si>
  <si>
    <t>1.VšĮ arba asociacijos, įsteigti pagal NVO įstatymą
2.Pasvalio rajono savivaldybės administracija;
3.Biudžetinės įstaigos;
4.Privatūs juridiniai asmenys,            kurie veiklą vykdo vietos plėtros strategijos įgyvendinimo teritorijoje t.y. Pasvalio mieste</t>
  </si>
  <si>
    <t xml:space="preserve">2025 m. sausis </t>
  </si>
  <si>
    <t>Pasvalio miesto 2023-2027 m. vietos plėtros strategija. Kvietimas: 1.1.2. veiksmas "Tobulinti ir plėsti darbo su jaunimo iniciatyvas, integruoti mažiau galimybių turinčius jaunuolius"</t>
  </si>
  <si>
    <t>01-004-08-04-03</t>
  </si>
  <si>
    <t xml:space="preserve">Nr. 11-778-K </t>
  </si>
  <si>
    <t>Pasvalio miesto 2023-2027 m. vietos plėtros strategija. Kvietimas: 1.2.1. veiksmas "Palaikyti socialinio verslo kūrimąsi ir plėtrą įsigyjant socialiniam verslui reikalingą įrangą ir pradinius produktus"</t>
  </si>
  <si>
    <t>Pasvalio miesto 2023-2027 m. vietos plėtros strategija. Kvietimas: 1.2.2. veiksmas "Jauno verslo pradžiai reikalingų priemonių įsigijimas"</t>
  </si>
  <si>
    <t>2.1. Poveiklė „BIVP metodo taikymas: parama vietos plėtros strategijų įgyvendinimui“Sostinės regione (ESF+)</t>
  </si>
  <si>
    <t xml:space="preserve"> 2.1. Poveiklė „BIVP metodo taikymas: parama vietos plėtros strategijų įgyvendinimui“ Sostinės regione (ESF+)</t>
  </si>
  <si>
    <t>1.	Viešieji juridiniai asmenys, kurių veiklos vykdymo vieta yra Molėtų mieste;
2.	Privatūs juridiniai asmenys, kurių veiklos vykdymo vieta yra Molėtų mieste;
3.	Molėtų rajono savivaldybės administracija</t>
  </si>
  <si>
    <t>1.	Viešosios įstaigos  arba asociacijos, kurių veiklos vykdymo vieta yra Molėtų mieste;
2.	Privatūs juridiniai asmenys, kurių veiklos vykdymo vieta yra Molėtų mieste;</t>
  </si>
  <si>
    <t>1. VšĮ arba asociacijos
2. Privatūs juridiniai asmenys,  kurie veiklą vykdo vietos plėtros strategijos įgyvendinimo teritorijoje t.y. Pasvalio mieste</t>
  </si>
  <si>
    <t xml:space="preserve">Nr. 11-760-K </t>
  </si>
  <si>
    <t xml:space="preserve">Nr. 11-761-K </t>
  </si>
  <si>
    <t xml:space="preserve">Nr. 11-762-K </t>
  </si>
  <si>
    <t xml:space="preserve">Nr. 11-763-K </t>
  </si>
  <si>
    <t>Privatūs ir viešieji juridiniai asmenys, nevyriausybinės organizacijos, kurie yra registruoti ir (ar) vykdo veiklą VPS įgyvendinimo teritorijoje.</t>
  </si>
  <si>
    <t>Privatūs ir viešieji juridiniai asmenys, nevyriausybinės organizacijos, kurie vykdo veiklą VPS įgyvendinimo teritorijoje.</t>
  </si>
  <si>
    <t>Lazdijų miesto 2023-2029 metų vietos plėtros strategija                  
Kvietimas: "Įgyvendinti bendruomenines iniciatyvas socialiai pažeidžiamiems, socialinę riziką (atskirtį) patiriantiems asmenims, taikant prevencines priemones, sociokultūrines paslaugas bei plečiant socialines paslaugas".</t>
  </si>
  <si>
    <t>Lazdijų miesto 2023-2029 metų vietos plėtros strategija                 
Kvietimas: "Įgyvendinti verslumą skatinančias iniciatyvas, stiprinant jauno, savarankiško verslo kūrimąsi".</t>
  </si>
  <si>
    <t>Lazdijų miesto 2023-2029 metų vietos plėtros strategija                  
Kvietimas: "Socialinio verslo, socialinių dirbtuvių  kūrimas ir verslumo skatinimas".</t>
  </si>
  <si>
    <t>Lazdijų miesto 2023-2029 metų vietos plėtros strategija                 
 Kvietimas: "Įgyvendinti bendruomenines iniciatyvas socialiai pažeidžiamiems, socialinę riziką (atskirtį) patiriantiems asmenims, taikant prevencines priemones, sociokultūrines paslaugas bei plečiant socialines paslaugas".</t>
  </si>
  <si>
    <t>Šiaulių miesto 2022–2029 metų vietos plėtros strategijos įgyvendinimas. 
Kvietimas "Vykdyti veiklas darbingų 60 m. ir vyresnio amžiaus asmenų socialinio ir darbinio aktyvumo didinimui"</t>
  </si>
  <si>
    <t>Šiaulių miesto 2022–2029 metų vietos plėtros strategijos įgyvendinimas. 
Kvietimas "Vykdyti veiklas užtikrinančias lygias galimybes migrantams, pabėgėliams, kitataučiams dalyvauti darbo rinkoje ir visuomenės gyvenime"</t>
  </si>
  <si>
    <t>Nr. 11-640-K</t>
  </si>
  <si>
    <t>Nr. 11-641-K</t>
  </si>
  <si>
    <t>Nr. 11-644-K</t>
  </si>
  <si>
    <t>Nr. 11-645-K</t>
  </si>
  <si>
    <t>Nr. 11-642-K</t>
  </si>
  <si>
    <t>Nr. 11-643-K</t>
  </si>
  <si>
    <t>11-257-K</t>
  </si>
  <si>
    <t>Kuršėnų miesto 2023–2029 m. vietos plėtros strategijos įgyvendinimas.  Kvietimas „Įgyvendinti neformalias iniciatyvas stiprinant Kuršėnų bendruomenės (gyventojų) verslumą“</t>
  </si>
  <si>
    <t>11-258-K</t>
  </si>
  <si>
    <t>Kuršėnų miesto 2023–2029 m. vietos plėtros strategijos įgyvendinimas. Kvietimas „Vykdyti veiklas užtikrinančias lygias galimybes migrantams, pabėgeliams, kitataučiams“</t>
  </si>
  <si>
    <t>11-259-K</t>
  </si>
  <si>
    <t>Kuršėnų miesto 2023–2029 m. vietos plėtros strategijos įgyvendinimas. Kvietimas  „Skatinti ir teikti paramą socialinio verslo kūrimui ir plėtojimui, sprendžiant pažeidžiamų grupių atskirties problemas“</t>
  </si>
  <si>
    <t>11-260-K</t>
  </si>
  <si>
    <t>Kuršėnų miesto 2023–2029 m. vietos plėtros strategijos įgyvendinimas. Kvietimas „Teikti kompleksinę (re)integracijos į darbo rinką pagalbą mažiau galimybių turintiems jaunuoliams“</t>
  </si>
  <si>
    <r>
      <t xml:space="preserve">Nr. 11-252-K
</t>
    </r>
    <r>
      <rPr>
        <sz val="10"/>
        <rFont val="Calibri"/>
        <family val="2"/>
        <scheme val="minor"/>
      </rPr>
      <t>Nebeplanuojamas</t>
    </r>
  </si>
  <si>
    <r>
      <t xml:space="preserve">Nr. 11-253-K
</t>
    </r>
    <r>
      <rPr>
        <sz val="10"/>
        <rFont val="Calibri"/>
        <family val="2"/>
        <scheme val="minor"/>
      </rPr>
      <t>Nebeplanuojamas</t>
    </r>
  </si>
  <si>
    <r>
      <t xml:space="preserve">Nr. 11-254-K
</t>
    </r>
    <r>
      <rPr>
        <sz val="10"/>
        <rFont val="Calibri"/>
        <family val="2"/>
        <scheme val="minor"/>
      </rPr>
      <t>Nebeplanuojamas</t>
    </r>
  </si>
  <si>
    <t xml:space="preserve">2025 m. liepa </t>
  </si>
  <si>
    <t>2026 m.  sausis</t>
  </si>
  <si>
    <t xml:space="preserve">2025 m. gegužė </t>
  </si>
  <si>
    <t>2025m. birželis</t>
  </si>
  <si>
    <t>Kaišiadorių miesto 2024-2029 m. vietos plėtros strategija 
Kvietimas „Prevencinių priemonių taikymas socialiai pažeidžiamiems ir socialinės rizikos asmenims“</t>
  </si>
  <si>
    <t>Kaišiadorių miesto 2024-2029 m. vietos plėtros strategija 
Kvietimas „Socialinėje atskirtyje esančių gyventojų įsitraukimas į visavertį visuomenės gyvenimą, taikant kultūros edukacijas bei skatinant kūrybingumą“</t>
  </si>
  <si>
    <t>Kaišiadorių miesto 2024-2029 m. vietos plėtros strategija 
Kvietimas „Sociakultūrinių paslaugų marginalizuotoms bendruomenėms teikimas, pėtojant savanorystę“</t>
  </si>
  <si>
    <t>Kaišiadorių miesto 2024-2029 m. vietos plėtros strategija 
Kvietimas „Socialinės įtraukties didinimas ir pasirengimas civilinei saugai“</t>
  </si>
  <si>
    <t>Kaišiadorių miesto 2024-2029 m. vietos plėtros strategija 
Kvietimas „Socialinėje atskirtyje esančių asmenų verslumo kompetencijų stiprinimas ir pagalba įsitraukiant į darbo rinką“</t>
  </si>
  <si>
    <t>Kaišiadorių miesto 2024-2029 m. vietos plėtros strategija 
Kvietimas „Socialinio verslo kūrimas ir plėtra Kaišiadorių mieste“</t>
  </si>
  <si>
    <t>Pareiškėjas turintis juridinio asmens statusą ne trumpiau nei 2 metus (šis reikalavimas netaikomas biudžetinėms įstaigoms) ir veiklą vykdantis vietos plėtros strategijos įgyvendinimo teritorijoje, Kaišiadorių mieste.   Projekto pareiškėju arba bent vienu iš partnerių turi būti nevyriausybinė organizacija  arba socialinis partneris (t. y. darbuotojų ar darbdavių organizacija).</t>
  </si>
  <si>
    <t>Pareiškėjas turintis juridinio asmens statusą ne trumpiau nei 2 metus (šis reikalavimas netaikomas biudžetinėms įstaigoms) ir veiką vykdantis vietos plėtros strategijos įgyvendinimo teritorijoje, Kaišiadorių mieste.  Projekto pareiškėju arba bent vienu iš partnerių turi būti nevyriausybinė organizacija  arba socialinis partneris (t. y. darbuotojų ar darbdavių organizacija).</t>
  </si>
  <si>
    <t>Pareiškėjas viešasis ar privatus juridinis asmuo (socialinio verslo vykdytojas)  veiklą  vykdantis vietos plėtros strategijos įgyvendinimo teritorijoje.</t>
  </si>
  <si>
    <t xml:space="preserve">Nr. 11-598-K </t>
  </si>
  <si>
    <t xml:space="preserve">Nr. 11-595-K </t>
  </si>
  <si>
    <t xml:space="preserve">Nr. 11-596-K </t>
  </si>
  <si>
    <t xml:space="preserve">Nr. 11-597-K </t>
  </si>
  <si>
    <t>Viešieji ir privatūs juridiniai asmenys veiką vykdantis vietos plėtros strategijos įgyvendinimo teritorijoje, Ignalinos mieste.</t>
  </si>
  <si>
    <t>2025 m.     kovas</t>
  </si>
  <si>
    <t xml:space="preserve">2025 m. balandis </t>
  </si>
  <si>
    <t xml:space="preserve">Ignalinos miesto 2024-2029 m. vietos plėtros strategija.
Kvietimas.  Socialinio verslo kūrimas ir vystymas          </t>
  </si>
  <si>
    <t>Ignalinos miesto 2024-2029 m. vietos plėtros strategija.
Kvietimas. Verslumo mokymai  strategijos tikslinių grupių nariams.</t>
  </si>
  <si>
    <t xml:space="preserve">Ignalinos miesto 2024-2029 m. vietos plėtros strategija.
Kvietimas. Kompleksinių socialinių paslaugų teikimas socialiai pažeidžiamoms grupėms.                                       </t>
  </si>
  <si>
    <t>Ignalinos miesto 2024-2029 m. vietos plėtros strategija.
Kvietimas. Socialinę atskirtį patiriančių gyventojų užimtumo didinimas per sociokultūrines ir sveikos gyvensenos skatinimo veiklas.</t>
  </si>
  <si>
    <t>Nr. 11-655-K</t>
  </si>
  <si>
    <t>Nr. 11-656-K</t>
  </si>
  <si>
    <t>Nr. 11-657-K</t>
  </si>
  <si>
    <t>Nr. 11-658-K</t>
  </si>
  <si>
    <t>Nr. 11-659-K</t>
  </si>
  <si>
    <t>Nr. 11-660-K</t>
  </si>
  <si>
    <t>13 026,09</t>
  </si>
  <si>
    <t>8 699,19</t>
  </si>
  <si>
    <t>8 699,20</t>
  </si>
  <si>
    <t>2025 m.  vasaris</t>
  </si>
  <si>
    <t>2025 m.  kovas</t>
  </si>
  <si>
    <r>
      <t xml:space="preserve">Nr. 11-256-K
</t>
    </r>
    <r>
      <rPr>
        <sz val="10"/>
        <rFont val="Calibri"/>
        <family val="2"/>
        <scheme val="minor"/>
      </rPr>
      <t>Nebeplanuojamas</t>
    </r>
  </si>
  <si>
    <r>
      <t xml:space="preserve">Anykščių miesto vietos veiklos grupės 2024–2028 metų vietos plėtros strategijos įgyvendinimas
Kvietimas </t>
    </r>
    <r>
      <rPr>
        <strike/>
        <sz val="10"/>
        <color theme="1"/>
        <rFont val="Calibri"/>
        <family val="2"/>
        <scheme val="minor"/>
      </rPr>
      <t xml:space="preserve">
</t>
    </r>
    <r>
      <rPr>
        <sz val="10"/>
        <color theme="1"/>
        <rFont val="Calibri"/>
        <family val="2"/>
        <scheme val="minor"/>
      </rPr>
      <t>"Remti įtraukios, verslumą skatinančios, infrastruktūros ir paslaugų kūrimąsi ir plėtrą"</t>
    </r>
  </si>
  <si>
    <r>
      <t xml:space="preserve">Anykščių miesto vietos veiklos grupės 2024–2028 metų vietos plėtros strategijos įgyvendinimas
</t>
    </r>
    <r>
      <rPr>
        <sz val="10"/>
        <color theme="1"/>
        <rFont val="Calibri"/>
        <family val="2"/>
        <scheme val="minor"/>
      </rPr>
      <t xml:space="preserve">Kvietimas </t>
    </r>
    <r>
      <rPr>
        <strike/>
        <sz val="10"/>
        <color theme="1"/>
        <rFont val="Calibri"/>
        <family val="2"/>
        <scheme val="minor"/>
      </rPr>
      <t xml:space="preserve">
</t>
    </r>
    <r>
      <rPr>
        <sz val="10"/>
        <color theme="1"/>
        <rFont val="Calibri"/>
        <family val="2"/>
        <scheme val="minor"/>
      </rPr>
      <t>"Plėtoti ir vystyti edukacines, lavinamąsias ir (arba) socialinius arba verslumo įgūdžius formuojančias veiklas Anykščių miesto gyventojams"</t>
    </r>
  </si>
  <si>
    <r>
      <t xml:space="preserve">Anykščių miesto vietos veiklos grupės 2024–2028 metų vietos plėtros strategijos įgyvendinimas
Kvietimas </t>
    </r>
    <r>
      <rPr>
        <strike/>
        <sz val="10"/>
        <rFont val="Calibri"/>
        <family val="2"/>
        <scheme val="minor"/>
      </rPr>
      <t xml:space="preserve">
</t>
    </r>
    <r>
      <rPr>
        <sz val="10"/>
        <color theme="1"/>
        <rFont val="Calibri"/>
        <family val="2"/>
        <scheme val="minor"/>
      </rPr>
      <t>"Skatinti integruotą ir įtraukią socialinę, ekonominę ir aplinkosaugos plėtrą vietos lygmeniu, puoselėti kultūrą, paveldą, darnų turizmą, organizuojant sociokultūrines, laisvalaikio praleidimo, užimtumo veiklas Anykščių miesto gyventojams"</t>
    </r>
    <r>
      <rPr>
        <sz val="10"/>
        <rFont val="Calibri"/>
        <family val="2"/>
        <scheme val="minor"/>
      </rPr>
      <t xml:space="preserve">
</t>
    </r>
  </si>
  <si>
    <r>
      <t>Anykščių miesto vietos veiklos grupės 2024–2028 metų vietos plėtros strategijos įgyvendinimas                                                                                                                                                          Kvietimas</t>
    </r>
    <r>
      <rPr>
        <strike/>
        <sz val="10"/>
        <rFont val="Calibri"/>
        <family val="2"/>
        <scheme val="minor"/>
      </rPr>
      <t xml:space="preserve">
</t>
    </r>
    <r>
      <rPr>
        <sz val="10"/>
        <color theme="1"/>
        <rFont val="Calibri"/>
        <family val="2"/>
        <scheme val="minor"/>
      </rPr>
      <t>"Remti socialinio verslo, kuris remiasi naujų, skaitmeninių ir (arba) kitų
modernių technologijų ir (arba) procesų ir (arba) būdų integravimu, kūrimąsi"</t>
    </r>
  </si>
  <si>
    <r>
      <t xml:space="preserve">Anykščių miesto vietos veiklos grupės 2024–2028 metų vietos plėtros strategijos įgyvendinimas
Kvietimas </t>
    </r>
    <r>
      <rPr>
        <strike/>
        <sz val="10"/>
        <color theme="1"/>
        <rFont val="Calibri"/>
        <family val="2"/>
        <scheme val="minor"/>
      </rPr>
      <t xml:space="preserve">
</t>
    </r>
    <r>
      <rPr>
        <sz val="10"/>
        <color theme="1"/>
        <rFont val="Calibri"/>
        <family val="2"/>
        <scheme val="minor"/>
      </rPr>
      <t>"Plėtoti ir vystyti edukacines, lavinamąsias ir (arba) socialinius arba verslumo įgūdžius formuojančias veiklas Anykščių miesto gyventojams"</t>
    </r>
  </si>
  <si>
    <r>
      <t>Anykščių miesto  2024-2029 m.vietos plėtros strategijos įgyvendinimas 
Kvietimas</t>
    </r>
    <r>
      <rPr>
        <strike/>
        <sz val="10"/>
        <rFont val="Calibri"/>
        <family val="2"/>
        <scheme val="minor"/>
      </rPr>
      <t xml:space="preserve">
</t>
    </r>
    <r>
      <rPr>
        <sz val="10"/>
        <color theme="1"/>
        <rFont val="Calibri"/>
        <family val="2"/>
        <scheme val="minor"/>
      </rPr>
      <t xml:space="preserve">"Skatinti integruotą ir įtraukią socialinę, ekonominę ir aplinkosaugos plėtrą vietos lygmeniu, puoselėti kultūrą, paveldą, darnų turizmą, organizuojant sociokultūrines, laisvalaikio praleidimo, užimtumo veiklas Anykščių miesto gyventojams"
 </t>
    </r>
    <r>
      <rPr>
        <sz val="10"/>
        <rFont val="Calibri"/>
        <family val="2"/>
        <scheme val="minor"/>
      </rPr>
      <t xml:space="preserve">
</t>
    </r>
  </si>
  <si>
    <r>
      <t xml:space="preserve">Anykščių miesto  2024-2029 m. vietos plėtros strategijos įgyvendinimas  
Kvietimas </t>
    </r>
    <r>
      <rPr>
        <strike/>
        <sz val="10"/>
        <color theme="1"/>
        <rFont val="Calibri"/>
        <family val="2"/>
        <scheme val="minor"/>
      </rPr>
      <t xml:space="preserve">
</t>
    </r>
    <r>
      <rPr>
        <sz val="10"/>
        <color theme="1"/>
        <rFont val="Calibri"/>
        <family val="2"/>
        <scheme val="minor"/>
      </rPr>
      <t xml:space="preserve"> "Skatinti integruotą ir įtraukią socialinę, ekonominę ir aplinkosaugos plėtrą vietos lygmeniu, puoselėti kultūrą, paveldą, darnų turizmą, organizuojant sociokultūrines, laisvalaikio praleidimo, užimtumo veiklas Anykščių miesto gyventojams"
</t>
    </r>
    <r>
      <rPr>
        <sz val="10"/>
        <color rgb="FFFF0000"/>
        <rFont val="Calibri"/>
        <family val="2"/>
        <scheme val="minor"/>
      </rPr>
      <t xml:space="preserve">
</t>
    </r>
  </si>
  <si>
    <t xml:space="preserve">Nr. 11-715-K </t>
  </si>
  <si>
    <t>Nr. 11-716-K</t>
  </si>
  <si>
    <t>Nr. 11-717-K</t>
  </si>
  <si>
    <t>Nr. 11-719-K</t>
  </si>
  <si>
    <t>Nr. 11-720-K</t>
  </si>
  <si>
    <t>Nr. 11-721-K</t>
  </si>
  <si>
    <t>Nr. 11-722-K</t>
  </si>
  <si>
    <t>Panevėžio miesto vietos veiklos grupės strategija 2023–2027 m. 
Kvietimas "Kompleksiškai teikti socialines paslaugas ( bedrųjų ir specialiųjų paslaugų teikimas kartu), atliepiančias Panevėžio miesto socialinę atskirtį patiriančių gyventojų poreikius".</t>
  </si>
  <si>
    <t>Panevėžio miesto vietos veiklos grupės strategija 2023–2027 m. 
Kvietimas "Didinti Panevėžio miesto bedarbių ir ekonomiškai neaktyvių Panevėžio miesto gyventojų (ypač jaunimo) darbines ir profesines įgūdžių kompetencijas, siekiant juos įtraukti į darbo rinką".</t>
  </si>
  <si>
    <t>Panevėžio miesto vietos veiklos grupės strategija 2023–2027 m. 
Kvietimas "Didinti Panevėžio miesto gyventojų  verslumo įgūdžių kompetencijas, suteikti reikalingas priemones verslo pradžiai".</t>
  </si>
  <si>
    <t>Panevėžio  miesto vietos veiklos grupės strategija 2023–2027 m. 
Kvietimas "Teikti įvairias sociakultūrines paslaugas socialinę atskirtį patiriantiems Panevėžio miesto gyventojams ir atvykusiems/grįžusiems gyventi į Panevėžio miestą, karo pabėgėliams ir kt., atsižvelgiant jų poreikius".</t>
  </si>
  <si>
    <t>Panevėžio miesto vietos veiklos grupės strategija 2023–2027 m. 
Kvietimas "Bendradarbiavimo tinklų su kitomis šalies vietos veiklos grupėmis kūrimas atskirties problemų sprendimui".</t>
  </si>
  <si>
    <t>Panevėžio miesto vietos veiklos grupės strategija 2023–2027 m. 
Kvietimas "Kurti ir plėtoti socialinį verslą, sprendžiant Panevėžio miestui aktualias socialines problemas"</t>
  </si>
  <si>
    <t xml:space="preserve">2025 m. rugpjūtis </t>
  </si>
  <si>
    <t xml:space="preserve">26442,12
</t>
  </si>
  <si>
    <t>Viešieji ir privatūs juridiniai asmenys, kurių veiklos vykdymo vieta Panevėžio miestas</t>
  </si>
  <si>
    <t>Nr. 11-745-K</t>
  </si>
  <si>
    <t>Zarasų miesto 2023-2029 m. vietos plėtros strategija. Kvietimas: 1.1.2. veiksmas „Didinti gyventojų  įsitraukimą ir užimtumą per integruotas  sociokultūrines priemones"</t>
  </si>
  <si>
    <t>Nr. 11-746-K</t>
  </si>
  <si>
    <t>Zarasų miesto 2023-2029 m. vietos plėtros strategija. Kvietimas: 1.2.1. veiksmas „Remti socialinių verslų, prisidedančių prie Zarasų miesto socialinių problemų sprendimo, kūrimą"</t>
  </si>
  <si>
    <t>Nr. 11-747-K</t>
  </si>
  <si>
    <t>Zarasų miesto 2023-2029 m. vietos plėtros strategija. Kvietimas: 1.1.1. veiksmas „Stiprinti miesto gyventojų bendruomeniškumą ir didinti  motyvaciją sukuriant ir plėtojant
Zarasų miesto socialinį ir kūrybos klasterį"</t>
  </si>
  <si>
    <t>2025 m. gegužės</t>
  </si>
  <si>
    <t>Nr. 11-625-K</t>
  </si>
  <si>
    <t>Nr. 11-626-K</t>
  </si>
  <si>
    <t>Nr. 11-627-K</t>
  </si>
  <si>
    <t>Palangos miesto 2023-2029 m. vietos plėtros strategija. 
Kvietimas: „Skatinti tikslinių grupių socializaciją, įtrauktį, judumą ir aktyvumą, įveiklinant esamą ir kuriamą infrastruktūrą“</t>
  </si>
  <si>
    <t>Palangos miesto 2023-2029 m. vietos plėtros strategija. 
Kvietimas:  „Socialinių verslų vystymas arba kūrimas/plėtojimas naujų socialinių verslų“</t>
  </si>
  <si>
    <t>Pareiškėjas turintis juridinio asmens statusą ne trumpiau nei 2 metus (šis reikalavimas netaikomas biudžetinėms įstaigoms) ir veiką vykdantis vietos plėtros strategijos įgyvendinimo teritorijoje, Palangos miesto savivaldybėje.   Projekto pareiškėju arba bent vienu iš partnerių turi būti nevyriausybinė organizacija  arba socialinis partneris (t. y. darbuotojų ar darbdavių organizacija)</t>
  </si>
  <si>
    <t>2025 m.vasaris</t>
  </si>
  <si>
    <r>
      <t xml:space="preserve">Pareiškėjas turintis juridinio asmens statusą ne trumpiau nei 2 metus (šis reikalavimas netaikomas biudžetinėms įstaigoms) ir veiką vykdantis vietos plėtros strategijos įgyvendinimo teritorijoje, Palangos miesto savaldybėje.  </t>
    </r>
    <r>
      <rPr>
        <sz val="10"/>
        <rFont val="Calibri"/>
        <family val="2"/>
        <scheme val="minor"/>
      </rPr>
      <t>Projekto pareiškėju arba bent vienu iš partnerių turi būti nevyriausybinė organizacija  arba socialinis partneris (t. y. darbuotojų ar darbdavių organizacija).</t>
    </r>
  </si>
  <si>
    <r>
      <t xml:space="preserve">Viešieji ir privatūs juridiniai asmenys, kurių veiklos vykdymo </t>
    </r>
    <r>
      <rPr>
        <i/>
        <sz val="10"/>
        <rFont val="Calibri"/>
        <family val="2"/>
        <scheme val="minor"/>
      </rPr>
      <t xml:space="preserve">vieta </t>
    </r>
    <r>
      <rPr>
        <i/>
        <sz val="10"/>
        <color theme="1"/>
        <rFont val="Calibri"/>
        <family val="2"/>
        <scheme val="minor"/>
      </rPr>
      <t>Panevėžio miestas</t>
    </r>
  </si>
  <si>
    <r>
      <t xml:space="preserve">Viešieji ir privatūs juridiniai asmenys, kurių veiklos vykdymo </t>
    </r>
    <r>
      <rPr>
        <i/>
        <sz val="10"/>
        <rFont val="Calibri"/>
        <family val="2"/>
        <scheme val="minor"/>
      </rPr>
      <t>vieta</t>
    </r>
    <r>
      <rPr>
        <i/>
        <sz val="10"/>
        <color theme="1"/>
        <rFont val="Calibri"/>
        <family val="2"/>
        <scheme val="minor"/>
      </rPr>
      <t xml:space="preserve"> Panevėžio miestas</t>
    </r>
  </si>
  <si>
    <t>Pagėgių miesto  2024-2028 m.vietos plėtros strategijos įgyvendinimas. 
Kvietimas „Įtraukios, verslumą ir užimtumą skatinančios aplinkos kūrimas plėtojant socialinio verslo modelį socialinę riziką patiriantiems, socialiai pažeidžiamiems ar socialiai atskirtiems asmenims“</t>
  </si>
  <si>
    <t>Pagėgių miesto  2024-2028 m.vietos plėtros strategijos įgyvendinimas. 
Kvietimas „Taikyti ir įgyvendinti integruotas priemones išnaudojant ir įveiklinant esamą infrastruktūrą, skatinant socialinį aktyvumą, atliepiant įvairių socialinių grupių poreikius“</t>
  </si>
  <si>
    <t xml:space="preserve">Pagėgių miesto  2024-2028 m.vietos plėtros strategijos įgyvendinimas. 
Kvietimas „Taikyti ir įgyvendinti socialinių įtraukties priemonių, apjungiančių socialinius ir (arba) kultūrinius ir (arba) neformalaus švietimo ir (arba) fizinės ir (arba) emocinės sveikatos elementus atliepiant įvairių socialinių grupių poreikius“
</t>
  </si>
  <si>
    <t>Pareiškėjas turintis juridinio asmens statusą ne trumpiau nei 2 metus (šis reikalavimas netaikomas biudžetinėms įstaigoms) ir veiką vykdantis vietos plėtros strategijos įgyvendinimo teritorijoje, Pagėgių mieste.   Projekto pareiškėju arba bent vienu iš partnerių turi būti nevyriausybinė organizacija  arba socialinis partneris (t. y. darbuotojų ar darbdavių organizacija).</t>
  </si>
  <si>
    <t xml:space="preserve">Nr. 11-700-K </t>
  </si>
  <si>
    <t xml:space="preserve">Nr. 11-701-K </t>
  </si>
  <si>
    <t xml:space="preserve">Nr. 11-702-K </t>
  </si>
  <si>
    <t xml:space="preserve">Nr. 11-703-K </t>
  </si>
  <si>
    <t xml:space="preserve">Nr. 11-704-K </t>
  </si>
  <si>
    <t xml:space="preserve">Nr. 11-705-K </t>
  </si>
  <si>
    <t xml:space="preserve">Nr. 11-706-K </t>
  </si>
  <si>
    <t xml:space="preserve">Nr. 11-707-K </t>
  </si>
  <si>
    <t xml:space="preserve">Nr. 11-708-K </t>
  </si>
  <si>
    <t xml:space="preserve"> Viešieji ir privatūs juridiniai asmenys, kurių veiklos vykdymo vieta yra vietos plėtros strategijos įgyvendinimo teritorijoje;  savivaldybės, kurios teritorijoje įgyvendinama vietos plėtros strategija, administracija.</t>
  </si>
  <si>
    <t>Viešieji ir privatūs juridiniai asmenys, kurių veiklos teritorijoje įgyvendinama vietos</t>
  </si>
  <si>
    <t xml:space="preserve">Rietavo miesto vietos grupės 2023-2029 m. vietos plėtros strategija. 
Kvietimas "Jauno verslo pradžiai reikalingų priemonių įsigijimas". </t>
  </si>
  <si>
    <t xml:space="preserve">Rietavo miesto vietos grupės 2023-2029 m. vietos plėtros strategija. 
Kvietimas "Palaikyti socialinio verslo kūrimąsi ir plėtrą įsigyjant socialiniams verslui reikalingą įrangą, taikant rinkodaros priemones". </t>
  </si>
  <si>
    <t>Rietavo miesto vietos grupės 2023-2029 m. vietos plėtros strategija. 
Kvietimas "Supažindinti visuomenę, vietos organizacijas ir socialinio verslo iniciatyvų kūrimu bei skatinti verslumo gebėjimus pažeidžiamoms Rietavo miesto gyventojų grupėms".</t>
  </si>
  <si>
    <t>Rietavo miesto vietos grupės 2023-2029 m. vietos plėtros strategija. 
Kvietimas „Tobulinti ir plėsti darbo su jaunimu iniciatyvas bei skatinti visuomenės sąmoningumą apie savanorystę“.</t>
  </si>
  <si>
    <t>Rietavo miesto vietos grupės 2023-2029 m. vietos plėtros strategija.
 Kvietimas „Kurti skaitmenines iniciatyvas, pozicionuojant Rietavą, kaip inovatyvų socialų ir besimokanti miestą“.</t>
  </si>
  <si>
    <t xml:space="preserve">Rietavo miesto vietos grupės 2023-2029 m. vietos plėtros strategija. 
Kvietimas „Skatinti socialiai pažeidžiamų ir socialinę riziką patiriančių asmenų socialinę integraciją ir įsitraukimą į visavertį gyvenimą bei ugdyti jų socialinius, darbinius gebėjimus “.  </t>
  </si>
  <si>
    <t>Nr. 11-670-K</t>
  </si>
  <si>
    <t>Nr. 11-671-K</t>
  </si>
  <si>
    <t>Nr. 11-672-K</t>
  </si>
  <si>
    <t>Nr. 11-673-K</t>
  </si>
  <si>
    <t>Nr. 11-674-K</t>
  </si>
  <si>
    <t>Nr. 11-675-K</t>
  </si>
  <si>
    <t>Nr. 11-676-K</t>
  </si>
  <si>
    <t>Pareiškėjas viešasis ar privatus juridinis asmuo (socialinio verslo vykdytojas) registruotas ir (ar) veiklą  vykdantis vietos plėtros strategijos įgyvendinimo teritorijoje</t>
  </si>
  <si>
    <r>
      <t xml:space="preserve">   </t>
    </r>
    <r>
      <rPr>
        <i/>
        <sz val="10"/>
        <rFont val="Calibri"/>
        <family val="2"/>
        <scheme val="minor"/>
      </rPr>
      <t>2025 m. kovas</t>
    </r>
  </si>
  <si>
    <t>2025 m.rugpjūtis</t>
  </si>
  <si>
    <t xml:space="preserve">Nr. 11-464-K </t>
  </si>
  <si>
    <t>Šakių miesto vietos veiklos grupės 2023-2029 m. vietos plėtros strategija. 
Kvietimas "Užimtumo veiklų organizavimas, didinant socialiai pažeidžiamų asmenų integraciją į visuomenę Šakių mieste"</t>
  </si>
  <si>
    <t xml:space="preserve">Nr. 11-567-K </t>
  </si>
  <si>
    <t xml:space="preserve">Nr. 11-076-K </t>
  </si>
  <si>
    <t>Utenos miesto  2023-2029 m. vietos plėtros strategijos įgyvendinimas.
Kvietimas: "Kompleksinių prevencinių pagalbos priemonių teikimas socialinę riziką patiriantiems Utenos miesto gyventojams, tame tarpe mažiau galimybių turinčiam jaunimui, stiprinant jų savivertę ir pasitikėjimą."</t>
  </si>
  <si>
    <t>Nr. 11-015-K</t>
  </si>
  <si>
    <t>Šilutės miesto 2023–2029 m. vietos plėtros strategija. 
Kvietimas "Iniciatyvų, skirtų paskatinti gyventojų verslumą, įgyvendinimas"</t>
  </si>
  <si>
    <t>2025 kovo mėn.</t>
  </si>
  <si>
    <t>2025 gegužės mėn.</t>
  </si>
  <si>
    <t>Nr. 11-009-K 
(Įvykusio kvietimo metu, nepateikti PĮP)</t>
  </si>
  <si>
    <r>
      <t xml:space="preserve"> </t>
    </r>
    <r>
      <rPr>
        <strike/>
        <sz val="10"/>
        <rFont val="Calibri"/>
        <family val="2"/>
        <scheme val="minor"/>
      </rPr>
      <t xml:space="preserve">2021–2027 metų Europos Sąjungos investicijų programos 4 prioriteto „Socialiai atsakingesnė Lietuva“ uždavinys 4.7  uždavinys„Skatinti aktyvią įtrauktį, siekiant propaguoti lygias galimybes, nediskriminavimą ir aktyvų dalyvavimą, ir gerinti įsidarbinamumą, ypač palankių sąlygų neturinčių grupių“ </t>
    </r>
  </si>
  <si>
    <r>
      <rPr>
        <strike/>
        <sz val="10"/>
        <rFont val="Calibri"/>
        <family val="2"/>
        <scheme val="minor"/>
      </rPr>
      <t xml:space="preserve">Nr. 11-718-K
</t>
    </r>
    <r>
      <rPr>
        <sz val="10"/>
        <rFont val="Calibri"/>
        <family val="2"/>
        <scheme val="minor"/>
      </rPr>
      <t>Nebeplanuojamas</t>
    </r>
  </si>
  <si>
    <t>Nr. 11-661-K</t>
  </si>
  <si>
    <t>Nr. 11-236-K
(Įvykusio kvietimo metu, nepateikti PĮP)</t>
  </si>
  <si>
    <t>Nr. 11-238-K
(Įvykusio kvietimo metu, nepateikti PĮP)</t>
  </si>
  <si>
    <t xml:space="preserve">Nr. 11-244-K
</t>
  </si>
  <si>
    <t>Nr. 11-245-K</t>
  </si>
  <si>
    <t>Nr. 11-226-K</t>
  </si>
  <si>
    <t>BIVP KVIETIMŲ TEIKTI PROJEKTŲ ĮGYVENDINIMO PLANUS PLANAS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</si>
</sst>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0.00;[Red]#,##0.00"/>
    <numFmt numFmtId="165" formatCode="_-* #,##0.00\ _€_-;\-* #,##0.00\ _€_-;_-* &quot;-&quot;??\ _€_-;_-@_-"/>
  </numFmts>
  <fonts count="29" x14ac:knownFonts="1">
    <font>
      <sz val="11"/>
      <color theme="1"/>
      <name val="Calibri"/>
      <family val="2"/>
      <charset val="186"/>
      <scheme val="minor"/>
    </font>
    <font>
      <sz val="8"/>
      <name val="Calibri"/>
      <family val="2"/>
      <charset val="186"/>
      <scheme val="minor"/>
    </font>
    <font>
      <sz val="10"/>
      <color theme="1"/>
      <name val="Calibri"/>
      <family val="2"/>
      <scheme val="minor"/>
    </font>
    <font>
      <sz val="10"/>
      <name val="Calibri"/>
      <family val="2"/>
      <scheme val="minor"/>
    </font>
    <font>
      <i/>
      <sz val="10"/>
      <name val="Calibri"/>
      <family val="2"/>
      <scheme val="minor"/>
    </font>
    <font>
      <strike/>
      <sz val="10"/>
      <name val="Calibri"/>
      <family val="2"/>
      <scheme val="minor"/>
    </font>
    <font>
      <i/>
      <sz val="10"/>
      <color theme="1"/>
      <name val="Calibri"/>
      <family val="2"/>
      <scheme val="minor"/>
    </font>
    <font>
      <sz val="11"/>
      <color theme="1"/>
      <name val="Calibri"/>
      <family val="2"/>
      <charset val="186"/>
      <scheme val="minor"/>
    </font>
    <font>
      <sz val="10"/>
      <color rgb="FFFF0000"/>
      <name val="Calibri"/>
      <family val="2"/>
      <scheme val="minor"/>
    </font>
    <font>
      <strike/>
      <sz val="10"/>
      <color theme="1"/>
      <name val="Calibri"/>
      <family val="2"/>
      <scheme val="minor"/>
    </font>
    <font>
      <b/>
      <sz val="11"/>
      <name val="Calibri"/>
      <family val="2"/>
      <scheme val="minor"/>
    </font>
    <font>
      <b/>
      <sz val="11"/>
      <color theme="1"/>
      <name val="Calibri"/>
      <family val="2"/>
      <scheme val="minor"/>
    </font>
    <font>
      <sz val="10"/>
      <color theme="1"/>
      <name val="Calibri"/>
      <family val="2"/>
      <charset val="186"/>
      <scheme val="minor"/>
    </font>
    <font>
      <i/>
      <sz val="10"/>
      <color theme="1"/>
      <name val="Calibri"/>
      <family val="2"/>
      <charset val="186"/>
      <scheme val="minor"/>
    </font>
    <font>
      <i/>
      <sz val="10"/>
      <name val="Calibri"/>
      <family val="2"/>
      <charset val="186"/>
      <scheme val="minor"/>
    </font>
    <font>
      <sz val="10"/>
      <name val="Calibri"/>
      <family val="2"/>
      <charset val="186"/>
      <scheme val="minor"/>
    </font>
    <font>
      <i/>
      <strike/>
      <sz val="10"/>
      <name val="Calibri"/>
      <family val="2"/>
      <charset val="186"/>
      <scheme val="minor"/>
    </font>
    <font>
      <strike/>
      <sz val="10"/>
      <name val="Calibri"/>
      <family val="2"/>
      <charset val="186"/>
      <scheme val="minor"/>
    </font>
    <font>
      <i/>
      <sz val="10"/>
      <color theme="1"/>
      <name val="Times New Roman"/>
      <family val="1"/>
      <charset val="186"/>
    </font>
    <font>
      <sz val="10"/>
      <color rgb="FFFF0000"/>
      <name val="Calibri"/>
      <family val="2"/>
      <charset val="186"/>
      <scheme val="minor"/>
    </font>
    <font>
      <strike/>
      <sz val="10"/>
      <color theme="1"/>
      <name val="Calibri"/>
      <family val="2"/>
      <charset val="186"/>
      <scheme val="minor"/>
    </font>
    <font>
      <i/>
      <strike/>
      <sz val="10"/>
      <color theme="1"/>
      <name val="Calibri"/>
      <family val="2"/>
      <charset val="186"/>
      <scheme val="minor"/>
    </font>
    <font>
      <sz val="10"/>
      <color rgb="FF000000"/>
      <name val="Calibri"/>
      <family val="2"/>
      <charset val="186"/>
      <scheme val="minor"/>
    </font>
    <font>
      <i/>
      <sz val="10"/>
      <color rgb="FF000000"/>
      <name val="Calibri"/>
      <family val="2"/>
      <charset val="186"/>
      <scheme val="minor"/>
    </font>
    <font>
      <sz val="10"/>
      <color rgb="FF00B050"/>
      <name val="Calibri"/>
      <family val="2"/>
      <charset val="186"/>
      <scheme val="minor"/>
    </font>
    <font>
      <b/>
      <sz val="11"/>
      <color theme="1"/>
      <name val="Calibri"/>
      <family val="2"/>
      <charset val="186"/>
      <scheme val="minor"/>
    </font>
    <font>
      <b/>
      <sz val="10"/>
      <color theme="1"/>
      <name val="Calibri"/>
      <family val="2"/>
      <charset val="186"/>
      <scheme val="minor"/>
    </font>
    <font>
      <b/>
      <i/>
      <sz val="10"/>
      <color theme="1"/>
      <name val="Calibri"/>
      <family val="2"/>
      <charset val="186"/>
      <scheme val="minor"/>
    </font>
    <font>
      <b/>
      <sz val="14"/>
      <color theme="1"/>
      <name val="Times New Roman"/>
      <family val="1"/>
      <charset val="186"/>
    </font>
  </fonts>
  <fills count="5">
    <fill>
      <patternFill patternType="none"/>
    </fill>
    <fill>
      <patternFill patternType="gray125"/>
    </fill>
    <fill>
      <patternFill patternType="solid">
        <fgColor theme="0"/>
        <bgColor indexed="64"/>
      </patternFill>
    </fill>
    <fill>
      <patternFill patternType="solid">
        <fgColor theme="0"/>
        <bgColor rgb="FF000000"/>
      </patternFill>
    </fill>
    <fill>
      <patternFill patternType="solid">
        <fgColor theme="0"/>
        <bgColor theme="0"/>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bottom/>
      <diagonal/>
    </border>
    <border>
      <left style="thin">
        <color rgb="FF000000"/>
      </left>
      <right style="thin">
        <color rgb="FF000000"/>
      </right>
      <top/>
      <bottom/>
      <diagonal/>
    </border>
    <border>
      <left style="thin">
        <color indexed="64"/>
      </left>
      <right style="thin">
        <color indexed="64"/>
      </right>
      <top/>
      <bottom style="thin">
        <color rgb="FF000000"/>
      </bottom>
      <diagonal/>
    </border>
    <border>
      <left style="thin">
        <color indexed="64"/>
      </left>
      <right/>
      <top/>
      <bottom/>
      <diagonal/>
    </border>
    <border>
      <left style="thin">
        <color rgb="FF000000"/>
      </left>
      <right style="thin">
        <color rgb="FF000000"/>
      </right>
      <top/>
      <bottom style="thin">
        <color rgb="FF000000"/>
      </bottom>
      <diagonal/>
    </border>
    <border>
      <left style="thin">
        <color rgb="FF000000"/>
      </left>
      <right/>
      <top/>
      <bottom/>
      <diagonal/>
    </border>
    <border>
      <left style="thin">
        <color rgb="FF000000"/>
      </left>
      <right/>
      <top/>
      <bottom style="thin">
        <color rgb="FF000000"/>
      </bottom>
      <diagonal/>
    </border>
    <border>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rgb="FF000000"/>
      </left>
      <right/>
      <top style="thin">
        <color rgb="FF000000"/>
      </top>
      <bottom style="thin">
        <color rgb="FF000000"/>
      </bottom>
      <diagonal/>
    </border>
    <border>
      <left/>
      <right style="thin">
        <color rgb="FF000000"/>
      </right>
      <top/>
      <bottom/>
      <diagonal/>
    </border>
    <border>
      <left/>
      <right style="thin">
        <color rgb="FF000000"/>
      </right>
      <top/>
      <bottom style="thin">
        <color rgb="FF000000"/>
      </bottom>
      <diagonal/>
    </border>
    <border>
      <left/>
      <right style="thin">
        <color rgb="FF000000"/>
      </right>
      <top style="thin">
        <color indexed="64"/>
      </top>
      <bottom/>
      <diagonal/>
    </border>
    <border>
      <left style="thin">
        <color rgb="FF000000"/>
      </left>
      <right/>
      <top style="thin">
        <color indexed="64"/>
      </top>
      <bottom/>
      <diagonal/>
    </border>
    <border>
      <left/>
      <right/>
      <top style="thin">
        <color rgb="FF000000"/>
      </top>
      <bottom style="thin">
        <color rgb="FF000000"/>
      </bottom>
      <diagonal/>
    </border>
    <border>
      <left style="thin">
        <color indexed="64"/>
      </left>
      <right style="thin">
        <color indexed="64"/>
      </right>
      <top style="thin">
        <color rgb="FF000000"/>
      </top>
      <bottom/>
      <diagonal/>
    </border>
    <border>
      <left style="thin">
        <color indexed="64"/>
      </left>
      <right style="thin">
        <color indexed="64"/>
      </right>
      <top style="medium">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rgb="FF000000"/>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rgb="FF000000"/>
      </left>
      <right style="thin">
        <color rgb="FF000000"/>
      </right>
      <top/>
      <bottom style="thin">
        <color indexed="64"/>
      </bottom>
      <diagonal/>
    </border>
  </borders>
  <cellStyleXfs count="2">
    <xf numFmtId="0" fontId="0" fillId="0" borderId="0"/>
    <xf numFmtId="43" fontId="7" fillId="0" borderId="0" applyFont="0" applyFill="0" applyBorder="0" applyAlignment="0" applyProtection="0"/>
  </cellStyleXfs>
  <cellXfs count="502">
    <xf numFmtId="0" fontId="0" fillId="0" borderId="0" xfId="0"/>
    <xf numFmtId="0" fontId="10" fillId="2" borderId="1" xfId="0" applyFont="1" applyFill="1" applyBorder="1" applyAlignment="1">
      <alignment horizontal="center" vertical="center" wrapText="1"/>
    </xf>
    <xf numFmtId="164" fontId="10" fillId="2" borderId="1" xfId="0" applyNumberFormat="1" applyFont="1" applyFill="1" applyBorder="1" applyAlignment="1">
      <alignment horizontal="center" vertical="center" wrapText="1"/>
    </xf>
    <xf numFmtId="0" fontId="11" fillId="2" borderId="0" xfId="0" applyFont="1" applyFill="1"/>
    <xf numFmtId="0" fontId="12" fillId="2" borderId="0" xfId="0" applyFont="1" applyFill="1"/>
    <xf numFmtId="0" fontId="12" fillId="2" borderId="0" xfId="0" applyFont="1" applyFill="1" applyAlignment="1">
      <alignment horizontal="center"/>
    </xf>
    <xf numFmtId="0" fontId="13" fillId="2" borderId="0" xfId="0" applyFont="1" applyFill="1" applyAlignment="1">
      <alignment horizontal="center"/>
    </xf>
    <xf numFmtId="0" fontId="14" fillId="2" borderId="1" xfId="0" applyFont="1" applyFill="1" applyBorder="1" applyAlignment="1">
      <alignment horizontal="center" vertical="top"/>
    </xf>
    <xf numFmtId="0" fontId="14" fillId="2" borderId="1" xfId="0" applyFont="1" applyFill="1" applyBorder="1" applyAlignment="1">
      <alignment horizontal="center"/>
    </xf>
    <xf numFmtId="164" fontId="15" fillId="2" borderId="1" xfId="0" applyNumberFormat="1" applyFont="1" applyFill="1" applyBorder="1" applyAlignment="1">
      <alignment horizontal="center"/>
    </xf>
    <xf numFmtId="164" fontId="14" fillId="2" borderId="1" xfId="0" applyNumberFormat="1" applyFont="1" applyFill="1" applyBorder="1" applyAlignment="1">
      <alignment horizontal="center"/>
    </xf>
    <xf numFmtId="0" fontId="15" fillId="2" borderId="1" xfId="0" applyFont="1" applyFill="1" applyBorder="1" applyAlignment="1">
      <alignment horizontal="center" vertical="top" wrapText="1"/>
    </xf>
    <xf numFmtId="0" fontId="14" fillId="2" borderId="1" xfId="0" applyFont="1" applyFill="1" applyBorder="1" applyAlignment="1">
      <alignment horizontal="center" vertical="top" wrapText="1"/>
    </xf>
    <xf numFmtId="0" fontId="14" fillId="2" borderId="1" xfId="0" applyFont="1" applyFill="1" applyBorder="1" applyAlignment="1">
      <alignment horizontal="left" vertical="top" wrapText="1"/>
    </xf>
    <xf numFmtId="0" fontId="15" fillId="2" borderId="1" xfId="0" applyFont="1" applyFill="1" applyBorder="1" applyAlignment="1">
      <alignment horizontal="left" vertical="top" wrapText="1"/>
    </xf>
    <xf numFmtId="0" fontId="15" fillId="2" borderId="1" xfId="0" applyFont="1" applyFill="1" applyBorder="1" applyAlignment="1">
      <alignment vertical="top" wrapText="1"/>
    </xf>
    <xf numFmtId="164" fontId="15" fillId="2" borderId="1" xfId="0" applyNumberFormat="1" applyFont="1" applyFill="1" applyBorder="1" applyAlignment="1">
      <alignment horizontal="center" vertical="top" wrapText="1"/>
    </xf>
    <xf numFmtId="164" fontId="14" fillId="2" borderId="1" xfId="0" applyNumberFormat="1" applyFont="1" applyFill="1" applyBorder="1" applyAlignment="1">
      <alignment horizontal="center" vertical="top" wrapText="1"/>
    </xf>
    <xf numFmtId="0" fontId="15" fillId="2" borderId="2" xfId="0" applyFont="1" applyFill="1" applyBorder="1" applyAlignment="1">
      <alignment horizontal="center" vertical="top" wrapText="1"/>
    </xf>
    <xf numFmtId="0" fontId="14" fillId="2" borderId="2" xfId="0" applyFont="1" applyFill="1" applyBorder="1" applyAlignment="1">
      <alignment horizontal="center" vertical="top" wrapText="1"/>
    </xf>
    <xf numFmtId="0" fontId="15" fillId="2" borderId="9" xfId="0" applyFont="1" applyFill="1" applyBorder="1" applyAlignment="1">
      <alignment horizontal="center" vertical="top" wrapText="1"/>
    </xf>
    <xf numFmtId="0" fontId="14" fillId="2" borderId="9" xfId="0" applyFont="1" applyFill="1" applyBorder="1" applyAlignment="1">
      <alignment horizontal="center" vertical="top" wrapText="1"/>
    </xf>
    <xf numFmtId="0" fontId="15" fillId="2" borderId="3" xfId="0" applyFont="1" applyFill="1" applyBorder="1" applyAlignment="1">
      <alignment horizontal="left" vertical="top" wrapText="1"/>
    </xf>
    <xf numFmtId="164" fontId="15" fillId="2" borderId="2" xfId="0" applyNumberFormat="1" applyFont="1" applyFill="1" applyBorder="1" applyAlignment="1">
      <alignment horizontal="center" vertical="top" wrapText="1"/>
    </xf>
    <xf numFmtId="164" fontId="14" fillId="2" borderId="2" xfId="0" applyNumberFormat="1" applyFont="1" applyFill="1" applyBorder="1" applyAlignment="1">
      <alignment horizontal="center" vertical="top" wrapText="1"/>
    </xf>
    <xf numFmtId="0" fontId="17" fillId="2" borderId="1" xfId="0" applyFont="1" applyFill="1" applyBorder="1" applyAlignment="1">
      <alignment vertical="top" wrapText="1"/>
    </xf>
    <xf numFmtId="0" fontId="14" fillId="2" borderId="3" xfId="0" applyFont="1" applyFill="1" applyBorder="1" applyAlignment="1">
      <alignment horizontal="center" vertical="top" wrapText="1"/>
    </xf>
    <xf numFmtId="0" fontId="15" fillId="2" borderId="3" xfId="0" applyFont="1" applyFill="1" applyBorder="1" applyAlignment="1">
      <alignment horizontal="center" vertical="top" wrapText="1"/>
    </xf>
    <xf numFmtId="164" fontId="15" fillId="2" borderId="3" xfId="0" applyNumberFormat="1" applyFont="1" applyFill="1" applyBorder="1" applyAlignment="1">
      <alignment horizontal="center" vertical="top" wrapText="1"/>
    </xf>
    <xf numFmtId="164" fontId="14" fillId="2" borderId="3" xfId="0" applyNumberFormat="1" applyFont="1" applyFill="1" applyBorder="1" applyAlignment="1">
      <alignment horizontal="center" vertical="top" wrapText="1"/>
    </xf>
    <xf numFmtId="164" fontId="15" fillId="2" borderId="9" xfId="0" applyNumberFormat="1" applyFont="1" applyFill="1" applyBorder="1" applyAlignment="1">
      <alignment horizontal="center" vertical="top" wrapText="1"/>
    </xf>
    <xf numFmtId="164" fontId="14" fillId="2" borderId="9" xfId="0" applyNumberFormat="1" applyFont="1" applyFill="1" applyBorder="1" applyAlignment="1">
      <alignment horizontal="center" vertical="top" wrapText="1"/>
    </xf>
    <xf numFmtId="0" fontId="14" fillId="2" borderId="9" xfId="0" applyFont="1" applyFill="1" applyBorder="1" applyAlignment="1">
      <alignment horizontal="center" vertical="top"/>
    </xf>
    <xf numFmtId="0" fontId="17" fillId="2" borderId="1" xfId="0" applyFont="1" applyFill="1" applyBorder="1" applyAlignment="1">
      <alignment horizontal="center" vertical="top" wrapText="1"/>
    </xf>
    <xf numFmtId="0" fontId="15" fillId="2" borderId="2" xfId="0" applyFont="1" applyFill="1" applyBorder="1" applyAlignment="1">
      <alignment vertical="top" wrapText="1"/>
    </xf>
    <xf numFmtId="0" fontId="15" fillId="2" borderId="18" xfId="0" applyFont="1" applyFill="1" applyBorder="1" applyAlignment="1">
      <alignment horizontal="center" vertical="top" wrapText="1"/>
    </xf>
    <xf numFmtId="0" fontId="15" fillId="2" borderId="0" xfId="0" applyFont="1" applyFill="1" applyAlignment="1">
      <alignment horizontal="center" vertical="top" wrapText="1"/>
    </xf>
    <xf numFmtId="0" fontId="15" fillId="2" borderId="2" xfId="0" applyFont="1" applyFill="1" applyBorder="1" applyAlignment="1">
      <alignment horizontal="left" vertical="top" wrapText="1"/>
    </xf>
    <xf numFmtId="0" fontId="15" fillId="2" borderId="2" xfId="0" applyFont="1" applyFill="1" applyBorder="1" applyAlignment="1">
      <alignment vertical="center" wrapText="1"/>
    </xf>
    <xf numFmtId="0" fontId="15" fillId="2" borderId="2" xfId="0" applyFont="1" applyFill="1" applyBorder="1" applyAlignment="1">
      <alignment horizontal="center" vertical="center" wrapText="1"/>
    </xf>
    <xf numFmtId="0" fontId="15" fillId="2" borderId="2" xfId="0" applyFont="1" applyFill="1" applyBorder="1" applyAlignment="1">
      <alignment horizontal="center" vertical="top"/>
    </xf>
    <xf numFmtId="4" fontId="14" fillId="2" borderId="2" xfId="0" applyNumberFormat="1" applyFont="1" applyFill="1" applyBorder="1" applyAlignment="1">
      <alignment horizontal="center" vertical="top" wrapText="1"/>
    </xf>
    <xf numFmtId="0" fontId="12" fillId="2" borderId="0" xfId="0" applyFont="1" applyFill="1" applyAlignment="1">
      <alignment horizontal="center" vertical="center"/>
    </xf>
    <xf numFmtId="0" fontId="15" fillId="2" borderId="9" xfId="0" applyFont="1" applyFill="1" applyBorder="1" applyAlignment="1">
      <alignment horizontal="left" vertical="top" wrapText="1"/>
    </xf>
    <xf numFmtId="0" fontId="15" fillId="2" borderId="1" xfId="0" applyFont="1" applyFill="1" applyBorder="1" applyAlignment="1">
      <alignment vertical="center" wrapText="1"/>
    </xf>
    <xf numFmtId="0" fontId="15" fillId="2" borderId="1" xfId="0" applyFont="1" applyFill="1" applyBorder="1" applyAlignment="1">
      <alignment horizontal="center" vertical="center" wrapText="1"/>
    </xf>
    <xf numFmtId="0" fontId="15" fillId="2" borderId="28" xfId="0" applyFont="1" applyFill="1" applyBorder="1" applyAlignment="1">
      <alignment vertical="top" wrapText="1"/>
    </xf>
    <xf numFmtId="0" fontId="15" fillId="2" borderId="27" xfId="0" applyFont="1" applyFill="1" applyBorder="1" applyAlignment="1">
      <alignment horizontal="center" vertical="top" wrapText="1"/>
    </xf>
    <xf numFmtId="4" fontId="14" fillId="2" borderId="9" xfId="0" applyNumberFormat="1" applyFont="1" applyFill="1" applyBorder="1" applyAlignment="1">
      <alignment horizontal="center" vertical="top" wrapText="1"/>
    </xf>
    <xf numFmtId="0" fontId="15" fillId="2" borderId="4" xfId="0" applyFont="1" applyFill="1" applyBorder="1" applyAlignment="1">
      <alignment vertical="top" wrapText="1"/>
    </xf>
    <xf numFmtId="0" fontId="15" fillId="2" borderId="5" xfId="0" applyFont="1" applyFill="1" applyBorder="1" applyAlignment="1">
      <alignment horizontal="center" vertical="top" wrapText="1"/>
    </xf>
    <xf numFmtId="0" fontId="15" fillId="2" borderId="16" xfId="0" applyFont="1" applyFill="1" applyBorder="1" applyAlignment="1">
      <alignment vertical="top" wrapText="1"/>
    </xf>
    <xf numFmtId="0" fontId="15" fillId="2" borderId="7" xfId="0" applyFont="1" applyFill="1" applyBorder="1" applyAlignment="1">
      <alignment horizontal="center" vertical="top" wrapText="1"/>
    </xf>
    <xf numFmtId="0" fontId="15" fillId="2" borderId="19" xfId="0" applyFont="1" applyFill="1" applyBorder="1" applyAlignment="1">
      <alignment horizontal="center" vertical="top" wrapText="1"/>
    </xf>
    <xf numFmtId="0" fontId="15" fillId="2" borderId="24" xfId="0" applyFont="1" applyFill="1" applyBorder="1" applyAlignment="1">
      <alignment horizontal="center" vertical="top" wrapText="1"/>
    </xf>
    <xf numFmtId="0" fontId="15" fillId="2" borderId="3" xfId="0" applyFont="1" applyFill="1" applyBorder="1" applyAlignment="1">
      <alignment horizontal="center" vertical="top"/>
    </xf>
    <xf numFmtId="0" fontId="15" fillId="2" borderId="17" xfId="0" applyFont="1" applyFill="1" applyBorder="1" applyAlignment="1">
      <alignment horizontal="center" vertical="top" wrapText="1"/>
    </xf>
    <xf numFmtId="0" fontId="15" fillId="2" borderId="1" xfId="0" applyFont="1" applyFill="1" applyBorder="1" applyAlignment="1">
      <alignment horizontal="center" vertical="top"/>
    </xf>
    <xf numFmtId="0" fontId="15" fillId="2" borderId="3" xfId="0" applyFont="1" applyFill="1" applyBorder="1" applyAlignment="1">
      <alignment vertical="top" wrapText="1"/>
    </xf>
    <xf numFmtId="3" fontId="15" fillId="2" borderId="1" xfId="0" applyNumberFormat="1" applyFont="1" applyFill="1" applyBorder="1" applyAlignment="1">
      <alignment horizontal="center" vertical="top" wrapText="1"/>
    </xf>
    <xf numFmtId="3" fontId="15" fillId="2" borderId="2" xfId="0" applyNumberFormat="1" applyFont="1" applyFill="1" applyBorder="1" applyAlignment="1">
      <alignment horizontal="center" vertical="top" wrapText="1"/>
    </xf>
    <xf numFmtId="3" fontId="15" fillId="2" borderId="3" xfId="0" applyNumberFormat="1" applyFont="1" applyFill="1" applyBorder="1" applyAlignment="1">
      <alignment horizontal="center" vertical="top" wrapText="1"/>
    </xf>
    <xf numFmtId="0" fontId="17" fillId="2" borderId="2" xfId="0" applyFont="1" applyFill="1" applyBorder="1" applyAlignment="1">
      <alignment horizontal="center" vertical="top" wrapText="1"/>
    </xf>
    <xf numFmtId="0" fontId="17" fillId="2" borderId="2" xfId="0" applyFont="1" applyFill="1" applyBorder="1" applyAlignment="1">
      <alignment vertical="top" wrapText="1"/>
    </xf>
    <xf numFmtId="3" fontId="17" fillId="2" borderId="2" xfId="0" applyNumberFormat="1" applyFont="1" applyFill="1" applyBorder="1" applyAlignment="1">
      <alignment horizontal="center" vertical="top" wrapText="1"/>
    </xf>
    <xf numFmtId="0" fontId="17" fillId="2" borderId="3" xfId="0" applyFont="1" applyFill="1" applyBorder="1" applyAlignment="1">
      <alignment horizontal="center" vertical="top" wrapText="1"/>
    </xf>
    <xf numFmtId="0" fontId="17" fillId="2" borderId="3" xfId="0" applyFont="1" applyFill="1" applyBorder="1" applyAlignment="1">
      <alignment horizontal="left" vertical="top" wrapText="1"/>
    </xf>
    <xf numFmtId="3" fontId="17" fillId="2" borderId="1" xfId="0" applyNumberFormat="1" applyFont="1" applyFill="1" applyBorder="1" applyAlignment="1">
      <alignment horizontal="center" vertical="top" wrapText="1"/>
    </xf>
    <xf numFmtId="0" fontId="16" fillId="2" borderId="3" xfId="0" applyFont="1" applyFill="1" applyBorder="1" applyAlignment="1">
      <alignment horizontal="center" vertical="top" wrapText="1"/>
    </xf>
    <xf numFmtId="0" fontId="17" fillId="2" borderId="3" xfId="0" applyFont="1" applyFill="1" applyBorder="1" applyAlignment="1">
      <alignment horizontal="center" vertical="top"/>
    </xf>
    <xf numFmtId="164" fontId="17" fillId="2" borderId="3" xfId="0" applyNumberFormat="1" applyFont="1" applyFill="1" applyBorder="1" applyAlignment="1">
      <alignment horizontal="center" vertical="top" wrapText="1"/>
    </xf>
    <xf numFmtId="164" fontId="16" fillId="2" borderId="3" xfId="0" applyNumberFormat="1" applyFont="1" applyFill="1" applyBorder="1" applyAlignment="1">
      <alignment horizontal="center" vertical="top" wrapText="1"/>
    </xf>
    <xf numFmtId="0" fontId="15" fillId="2" borderId="0" xfId="0" applyFont="1" applyFill="1" applyAlignment="1">
      <alignment horizontal="center" vertical="center"/>
    </xf>
    <xf numFmtId="0" fontId="13" fillId="2" borderId="9" xfId="0" applyFont="1" applyFill="1" applyBorder="1" applyAlignment="1">
      <alignment horizontal="center" vertical="top" wrapText="1"/>
    </xf>
    <xf numFmtId="0" fontId="12" fillId="2" borderId="1" xfId="0" applyFont="1" applyFill="1" applyBorder="1" applyAlignment="1">
      <alignment horizontal="center" vertical="top" wrapText="1"/>
    </xf>
    <xf numFmtId="0" fontId="12" fillId="2" borderId="3" xfId="0" applyFont="1" applyFill="1" applyBorder="1" applyAlignment="1">
      <alignment horizontal="left" vertical="top"/>
    </xf>
    <xf numFmtId="2" fontId="14" fillId="2" borderId="1" xfId="0" applyNumberFormat="1" applyFont="1" applyFill="1" applyBorder="1" applyAlignment="1">
      <alignment horizontal="center" vertical="top" wrapText="1"/>
    </xf>
    <xf numFmtId="2" fontId="14" fillId="2" borderId="3" xfId="0" applyNumberFormat="1" applyFont="1" applyFill="1" applyBorder="1" applyAlignment="1">
      <alignment horizontal="center" vertical="top"/>
    </xf>
    <xf numFmtId="2" fontId="14" fillId="2" borderId="9" xfId="0" applyNumberFormat="1" applyFont="1" applyFill="1" applyBorder="1" applyAlignment="1">
      <alignment horizontal="center" vertical="top"/>
    </xf>
    <xf numFmtId="0" fontId="12" fillId="2" borderId="1" xfId="0" applyFont="1" applyFill="1" applyBorder="1" applyAlignment="1">
      <alignment horizontal="center" vertical="top"/>
    </xf>
    <xf numFmtId="0" fontId="12" fillId="2" borderId="1" xfId="0" applyFont="1" applyFill="1" applyBorder="1" applyAlignment="1">
      <alignment horizontal="left" vertical="top" wrapText="1"/>
    </xf>
    <xf numFmtId="0" fontId="13" fillId="2" borderId="1" xfId="0" applyFont="1" applyFill="1" applyBorder="1" applyAlignment="1">
      <alignment horizontal="center" vertical="top"/>
    </xf>
    <xf numFmtId="14" fontId="13" fillId="2" borderId="1" xfId="0" applyNumberFormat="1" applyFont="1" applyFill="1" applyBorder="1" applyAlignment="1">
      <alignment horizontal="center" vertical="top"/>
    </xf>
    <xf numFmtId="0" fontId="15" fillId="2" borderId="9" xfId="0" applyFont="1" applyFill="1" applyBorder="1" applyAlignment="1">
      <alignment vertical="top" wrapText="1"/>
    </xf>
    <xf numFmtId="0" fontId="15" fillId="2" borderId="0" xfId="0" applyFont="1" applyFill="1"/>
    <xf numFmtId="0" fontId="12" fillId="2" borderId="1" xfId="0" applyFont="1" applyFill="1" applyBorder="1"/>
    <xf numFmtId="0" fontId="12" fillId="2" borderId="1" xfId="0" applyFont="1" applyFill="1" applyBorder="1" applyAlignment="1">
      <alignment horizontal="center" vertical="center"/>
    </xf>
    <xf numFmtId="0" fontId="12" fillId="2" borderId="32" xfId="0" applyFont="1" applyFill="1" applyBorder="1" applyAlignment="1">
      <alignment vertical="top" wrapText="1"/>
    </xf>
    <xf numFmtId="0" fontId="12" fillId="2" borderId="32" xfId="0" applyFont="1" applyFill="1" applyBorder="1" applyAlignment="1">
      <alignment horizontal="center" vertical="top" wrapText="1"/>
    </xf>
    <xf numFmtId="0" fontId="12" fillId="2" borderId="32" xfId="0" applyFont="1" applyFill="1" applyBorder="1" applyAlignment="1">
      <alignment horizontal="left" vertical="top"/>
    </xf>
    <xf numFmtId="0" fontId="12" fillId="2" borderId="32" xfId="0" applyFont="1" applyFill="1" applyBorder="1" applyAlignment="1">
      <alignment horizontal="center" vertical="top"/>
    </xf>
    <xf numFmtId="0" fontId="12" fillId="2" borderId="1" xfId="0" applyFont="1" applyFill="1" applyBorder="1" applyAlignment="1">
      <alignment horizontal="left" vertical="top"/>
    </xf>
    <xf numFmtId="0" fontId="15" fillId="2" borderId="33" xfId="0" applyFont="1" applyFill="1" applyBorder="1" applyAlignment="1">
      <alignment vertical="top" wrapText="1"/>
    </xf>
    <xf numFmtId="0" fontId="12" fillId="2" borderId="33" xfId="0" applyFont="1" applyFill="1" applyBorder="1" applyAlignment="1">
      <alignment horizontal="center" vertical="top" wrapText="1"/>
    </xf>
    <xf numFmtId="0" fontId="12" fillId="2" borderId="33" xfId="0" applyFont="1" applyFill="1" applyBorder="1" applyAlignment="1">
      <alignment horizontal="left" vertical="top"/>
    </xf>
    <xf numFmtId="0" fontId="12" fillId="2" borderId="33" xfId="0" applyFont="1" applyFill="1" applyBorder="1" applyAlignment="1">
      <alignment horizontal="center" vertical="top"/>
    </xf>
    <xf numFmtId="0" fontId="15" fillId="2" borderId="31" xfId="0" applyFont="1" applyFill="1" applyBorder="1" applyAlignment="1">
      <alignment vertical="top" wrapText="1"/>
    </xf>
    <xf numFmtId="0" fontId="12" fillId="2" borderId="31" xfId="0" applyFont="1" applyFill="1" applyBorder="1" applyAlignment="1">
      <alignment horizontal="center" vertical="top" wrapText="1"/>
    </xf>
    <xf numFmtId="0" fontId="12" fillId="2" borderId="31" xfId="0" applyFont="1" applyFill="1" applyBorder="1" applyAlignment="1">
      <alignment horizontal="left" vertical="top"/>
    </xf>
    <xf numFmtId="0" fontId="12" fillId="2" borderId="31" xfId="0" applyFont="1" applyFill="1" applyBorder="1" applyAlignment="1">
      <alignment horizontal="center" vertical="top"/>
    </xf>
    <xf numFmtId="0" fontId="14" fillId="2" borderId="31" xfId="0" applyFont="1" applyFill="1" applyBorder="1" applyAlignment="1">
      <alignment horizontal="left" vertical="top" wrapText="1"/>
    </xf>
    <xf numFmtId="0" fontId="15" fillId="2" borderId="31" xfId="0" applyFont="1" applyFill="1" applyBorder="1" applyAlignment="1">
      <alignment horizontal="left" vertical="top" wrapText="1"/>
    </xf>
    <xf numFmtId="0" fontId="12" fillId="2" borderId="2" xfId="0" applyFont="1" applyFill="1" applyBorder="1" applyAlignment="1">
      <alignment horizontal="center" vertical="top" wrapText="1"/>
    </xf>
    <xf numFmtId="0" fontId="12" fillId="2" borderId="2" xfId="0" applyFont="1" applyFill="1" applyBorder="1" applyAlignment="1">
      <alignment horizontal="left" vertical="top"/>
    </xf>
    <xf numFmtId="0" fontId="12" fillId="2" borderId="2" xfId="0" applyFont="1" applyFill="1" applyBorder="1" applyAlignment="1">
      <alignment horizontal="center" vertical="top"/>
    </xf>
    <xf numFmtId="2" fontId="14" fillId="2" borderId="31" xfId="0" applyNumberFormat="1" applyFont="1" applyFill="1" applyBorder="1" applyAlignment="1">
      <alignment horizontal="center" vertical="top"/>
    </xf>
    <xf numFmtId="0" fontId="12" fillId="2" borderId="3" xfId="0" applyFont="1" applyFill="1" applyBorder="1" applyAlignment="1">
      <alignment horizontal="center" vertical="top" wrapText="1"/>
    </xf>
    <xf numFmtId="0" fontId="12" fillId="2" borderId="3" xfId="0" applyFont="1" applyFill="1" applyBorder="1" applyAlignment="1">
      <alignment vertical="top" wrapText="1"/>
    </xf>
    <xf numFmtId="0" fontId="12" fillId="2" borderId="3" xfId="0" applyFont="1" applyFill="1" applyBorder="1" applyAlignment="1">
      <alignment horizontal="center" vertical="top"/>
    </xf>
    <xf numFmtId="0" fontId="12" fillId="2" borderId="1" xfId="0" applyFont="1" applyFill="1" applyBorder="1" applyAlignment="1">
      <alignment vertical="top" wrapText="1"/>
    </xf>
    <xf numFmtId="1" fontId="15" fillId="2" borderId="1" xfId="0" applyNumberFormat="1" applyFont="1" applyFill="1" applyBorder="1" applyAlignment="1">
      <alignment horizontal="center" vertical="top" wrapText="1"/>
    </xf>
    <xf numFmtId="4" fontId="15" fillId="2" borderId="1" xfId="0" applyNumberFormat="1" applyFont="1" applyFill="1" applyBorder="1" applyAlignment="1">
      <alignment horizontal="center" vertical="top" wrapText="1"/>
    </xf>
    <xf numFmtId="4" fontId="15" fillId="2" borderId="2" xfId="0" applyNumberFormat="1" applyFont="1" applyFill="1" applyBorder="1" applyAlignment="1">
      <alignment horizontal="center" vertical="top" wrapText="1"/>
    </xf>
    <xf numFmtId="2" fontId="15" fillId="2" borderId="1" xfId="0" applyNumberFormat="1" applyFont="1" applyFill="1" applyBorder="1" applyAlignment="1">
      <alignment horizontal="center" vertical="top" wrapText="1"/>
    </xf>
    <xf numFmtId="0" fontId="13" fillId="2" borderId="9" xfId="0" applyFont="1" applyFill="1" applyBorder="1" applyAlignment="1">
      <alignment horizontal="center" vertical="top"/>
    </xf>
    <xf numFmtId="0" fontId="15" fillId="2" borderId="6" xfId="0" applyFont="1" applyFill="1" applyBorder="1" applyAlignment="1">
      <alignment horizontal="center" vertical="top" wrapText="1"/>
    </xf>
    <xf numFmtId="0" fontId="15" fillId="2" borderId="38" xfId="0" applyFont="1" applyFill="1" applyBorder="1" applyAlignment="1">
      <alignment horizontal="center" vertical="top" wrapText="1"/>
    </xf>
    <xf numFmtId="3" fontId="15" fillId="2" borderId="18" xfId="0" applyNumberFormat="1" applyFont="1" applyFill="1" applyBorder="1" applyAlignment="1">
      <alignment horizontal="center" vertical="top" wrapText="1"/>
    </xf>
    <xf numFmtId="2" fontId="12" fillId="2" borderId="0" xfId="0" applyNumberFormat="1" applyFont="1" applyFill="1"/>
    <xf numFmtId="0" fontId="12" fillId="2" borderId="9" xfId="0" applyFont="1" applyFill="1" applyBorder="1" applyAlignment="1">
      <alignment horizontal="center" vertical="top"/>
    </xf>
    <xf numFmtId="0" fontId="13" fillId="2" borderId="2" xfId="0" applyFont="1" applyFill="1" applyBorder="1" applyAlignment="1">
      <alignment vertical="top" wrapText="1"/>
    </xf>
    <xf numFmtId="0" fontId="12" fillId="2" borderId="9" xfId="0" applyFont="1" applyFill="1" applyBorder="1" applyAlignment="1">
      <alignment vertical="top"/>
    </xf>
    <xf numFmtId="2" fontId="14" fillId="2" borderId="9" xfId="0" applyNumberFormat="1" applyFont="1" applyFill="1" applyBorder="1" applyAlignment="1">
      <alignment vertical="top"/>
    </xf>
    <xf numFmtId="0" fontId="12" fillId="2" borderId="3" xfId="0" applyFont="1" applyFill="1" applyBorder="1" applyAlignment="1">
      <alignment vertical="top"/>
    </xf>
    <xf numFmtId="2" fontId="14" fillId="2" borderId="3" xfId="0" applyNumberFormat="1" applyFont="1" applyFill="1" applyBorder="1" applyAlignment="1">
      <alignment vertical="top"/>
    </xf>
    <xf numFmtId="0" fontId="12" fillId="2" borderId="1" xfId="0" applyFont="1" applyFill="1" applyBorder="1" applyAlignment="1">
      <alignment horizontal="center" vertical="top" shrinkToFit="1"/>
    </xf>
    <xf numFmtId="0" fontId="12" fillId="2" borderId="0" xfId="0" applyFont="1" applyFill="1" applyAlignment="1">
      <alignment horizontal="center" vertical="top"/>
    </xf>
    <xf numFmtId="0" fontId="12" fillId="2" borderId="0" xfId="0" applyFont="1" applyFill="1" applyAlignment="1">
      <alignment horizontal="left"/>
    </xf>
    <xf numFmtId="0" fontId="13" fillId="2" borderId="0" xfId="0" applyFont="1" applyFill="1"/>
    <xf numFmtId="164" fontId="12" fillId="2" borderId="0" xfId="0" applyNumberFormat="1" applyFont="1" applyFill="1"/>
    <xf numFmtId="164" fontId="13" fillId="2" borderId="0" xfId="0" applyNumberFormat="1" applyFont="1" applyFill="1"/>
    <xf numFmtId="0" fontId="15" fillId="2" borderId="0" xfId="0" applyFont="1" applyFill="1" applyAlignment="1">
      <alignment horizontal="left" vertical="top"/>
    </xf>
    <xf numFmtId="0" fontId="15" fillId="2" borderId="0" xfId="0" applyFont="1" applyFill="1" applyAlignment="1">
      <alignment horizontal="left" vertical="top" wrapText="1"/>
    </xf>
    <xf numFmtId="0" fontId="15" fillId="2" borderId="0" xfId="0" applyFont="1" applyFill="1" applyAlignment="1">
      <alignment vertical="top" wrapText="1"/>
    </xf>
    <xf numFmtId="3" fontId="15" fillId="2" borderId="0" xfId="0" applyNumberFormat="1" applyFont="1" applyFill="1" applyAlignment="1">
      <alignment horizontal="center" vertical="top" wrapText="1"/>
    </xf>
    <xf numFmtId="0" fontId="14" fillId="2" borderId="0" xfId="0" applyFont="1" applyFill="1" applyAlignment="1">
      <alignment horizontal="center" vertical="top" wrapText="1"/>
    </xf>
    <xf numFmtId="0" fontId="12" fillId="2" borderId="0" xfId="0" applyFont="1" applyFill="1" applyAlignment="1">
      <alignment horizontal="center" vertical="top" wrapText="1"/>
    </xf>
    <xf numFmtId="0" fontId="15" fillId="2" borderId="0" xfId="0" applyFont="1" applyFill="1" applyAlignment="1">
      <alignment horizontal="center" vertical="top"/>
    </xf>
    <xf numFmtId="164" fontId="14" fillId="2" borderId="0" xfId="0" applyNumberFormat="1" applyFont="1" applyFill="1" applyAlignment="1">
      <alignment horizontal="center" vertical="top" wrapText="1"/>
    </xf>
    <xf numFmtId="4" fontId="14" fillId="2" borderId="0" xfId="0" applyNumberFormat="1" applyFont="1" applyFill="1" applyAlignment="1">
      <alignment horizontal="center" vertical="top" wrapText="1"/>
    </xf>
    <xf numFmtId="0" fontId="22" fillId="2" borderId="0" xfId="0" applyFont="1" applyFill="1" applyAlignment="1">
      <alignment horizontal="left" vertical="top"/>
    </xf>
    <xf numFmtId="3" fontId="14" fillId="2" borderId="0" xfId="0" applyNumberFormat="1" applyFont="1" applyFill="1" applyAlignment="1">
      <alignment horizontal="center" vertical="top" wrapText="1"/>
    </xf>
    <xf numFmtId="4" fontId="15" fillId="2" borderId="0" xfId="0" applyNumberFormat="1" applyFont="1" applyFill="1" applyAlignment="1">
      <alignment horizontal="center" vertical="top" wrapText="1"/>
    </xf>
    <xf numFmtId="0" fontId="15" fillId="2" borderId="0" xfId="0" applyFont="1" applyFill="1" applyAlignment="1">
      <alignment horizontal="center"/>
    </xf>
    <xf numFmtId="0" fontId="15" fillId="2" borderId="0" xfId="0" applyFont="1" applyFill="1" applyAlignment="1">
      <alignment horizontal="left"/>
    </xf>
    <xf numFmtId="0" fontId="14" fillId="2" borderId="0" xfId="0" applyFont="1" applyFill="1"/>
    <xf numFmtId="164" fontId="15" fillId="2" borderId="0" xfId="0" applyNumberFormat="1" applyFont="1" applyFill="1"/>
    <xf numFmtId="164" fontId="14" fillId="2" borderId="0" xfId="0" applyNumberFormat="1" applyFont="1" applyFill="1"/>
    <xf numFmtId="0" fontId="14" fillId="2" borderId="0" xfId="0" applyFont="1" applyFill="1" applyAlignment="1">
      <alignment horizontal="center"/>
    </xf>
    <xf numFmtId="0" fontId="12" fillId="2" borderId="0" xfId="0" applyFont="1" applyFill="1" applyAlignment="1">
      <alignment horizontal="left" vertical="top"/>
    </xf>
    <xf numFmtId="4" fontId="14" fillId="2" borderId="3" xfId="0" applyNumberFormat="1" applyFont="1" applyFill="1" applyBorder="1" applyAlignment="1">
      <alignment horizontal="center" vertical="top" wrapText="1"/>
    </xf>
    <xf numFmtId="4" fontId="14" fillId="2" borderId="1" xfId="0" applyNumberFormat="1" applyFont="1" applyFill="1" applyBorder="1" applyAlignment="1">
      <alignment horizontal="center" vertical="top" wrapText="1"/>
    </xf>
    <xf numFmtId="4" fontId="16" fillId="2" borderId="3" xfId="0" applyNumberFormat="1" applyFont="1" applyFill="1" applyBorder="1" applyAlignment="1">
      <alignment horizontal="center" vertical="top" wrapText="1"/>
    </xf>
    <xf numFmtId="2" fontId="14" fillId="2" borderId="26" xfId="0" applyNumberFormat="1" applyFont="1" applyFill="1" applyBorder="1" applyAlignment="1">
      <alignment horizontal="center" vertical="top"/>
    </xf>
    <xf numFmtId="2" fontId="14" fillId="2" borderId="2" xfId="0" applyNumberFormat="1" applyFont="1" applyFill="1" applyBorder="1" applyAlignment="1">
      <alignment horizontal="center" vertical="top"/>
    </xf>
    <xf numFmtId="0" fontId="17" fillId="2" borderId="1" xfId="0" applyFont="1" applyFill="1" applyBorder="1" applyAlignment="1">
      <alignment horizontal="center" vertical="top"/>
    </xf>
    <xf numFmtId="0" fontId="20" fillId="2" borderId="1" xfId="0" applyFont="1" applyFill="1" applyBorder="1" applyAlignment="1">
      <alignment horizontal="center" vertical="top" wrapText="1"/>
    </xf>
    <xf numFmtId="0" fontId="20" fillId="2" borderId="1" xfId="0" applyFont="1" applyFill="1" applyBorder="1" applyAlignment="1">
      <alignment horizontal="center" vertical="top"/>
    </xf>
    <xf numFmtId="2" fontId="16" fillId="2" borderId="2" xfId="0" applyNumberFormat="1" applyFont="1" applyFill="1" applyBorder="1" applyAlignment="1">
      <alignment horizontal="center" vertical="top"/>
    </xf>
    <xf numFmtId="0" fontId="21" fillId="2" borderId="9" xfId="0" applyFont="1" applyFill="1" applyBorder="1" applyAlignment="1">
      <alignment horizontal="center" vertical="top"/>
    </xf>
    <xf numFmtId="0" fontId="21" fillId="2" borderId="3" xfId="0" applyFont="1" applyFill="1" applyBorder="1" applyAlignment="1">
      <alignment horizontal="center" vertical="top"/>
    </xf>
    <xf numFmtId="0" fontId="26" fillId="2" borderId="0" xfId="0" applyFont="1" applyFill="1" applyAlignment="1">
      <alignment horizontal="center" vertical="top"/>
    </xf>
    <xf numFmtId="0" fontId="26" fillId="2" borderId="0" xfId="0" applyFont="1" applyFill="1" applyAlignment="1">
      <alignment horizontal="center"/>
    </xf>
    <xf numFmtId="0" fontId="26" fillId="2" borderId="0" xfId="0" applyFont="1" applyFill="1"/>
    <xf numFmtId="0" fontId="26" fillId="2" borderId="0" xfId="0" applyFont="1" applyFill="1" applyAlignment="1">
      <alignment horizontal="left"/>
    </xf>
    <xf numFmtId="0" fontId="27" fillId="2" borderId="0" xfId="0" applyFont="1" applyFill="1"/>
    <xf numFmtId="164" fontId="26" fillId="2" borderId="0" xfId="0" applyNumberFormat="1" applyFont="1" applyFill="1"/>
    <xf numFmtId="164" fontId="27" fillId="2" borderId="0" xfId="0" applyNumberFormat="1" applyFont="1" applyFill="1"/>
    <xf numFmtId="0" fontId="27" fillId="2" borderId="0" xfId="0" applyFont="1" applyFill="1" applyAlignment="1">
      <alignment horizontal="center"/>
    </xf>
    <xf numFmtId="0" fontId="26" fillId="2" borderId="0" xfId="0" applyFont="1" applyFill="1" applyAlignment="1">
      <alignment vertical="top"/>
    </xf>
    <xf numFmtId="0" fontId="25" fillId="2" borderId="0" xfId="0" applyFont="1" applyFill="1"/>
    <xf numFmtId="164" fontId="15" fillId="2" borderId="1" xfId="0" applyNumberFormat="1" applyFont="1" applyFill="1" applyBorder="1" applyAlignment="1">
      <alignment horizontal="center" vertical="top" wrapText="1"/>
    </xf>
    <xf numFmtId="164" fontId="14" fillId="2" borderId="2" xfId="0" applyNumberFormat="1" applyFont="1" applyFill="1" applyBorder="1" applyAlignment="1">
      <alignment horizontal="center" vertical="top" wrapText="1"/>
    </xf>
    <xf numFmtId="164" fontId="14" fillId="2" borderId="9" xfId="0" applyNumberFormat="1" applyFont="1" applyFill="1" applyBorder="1" applyAlignment="1">
      <alignment horizontal="center" vertical="top" wrapText="1"/>
    </xf>
    <xf numFmtId="164" fontId="14" fillId="2" borderId="3" xfId="0" applyNumberFormat="1" applyFont="1" applyFill="1" applyBorder="1" applyAlignment="1">
      <alignment horizontal="center" vertical="top" wrapText="1"/>
    </xf>
    <xf numFmtId="164" fontId="14" fillId="2" borderId="1" xfId="0" applyNumberFormat="1" applyFont="1" applyFill="1" applyBorder="1" applyAlignment="1">
      <alignment horizontal="center" vertical="top" wrapText="1"/>
    </xf>
    <xf numFmtId="4" fontId="14" fillId="2" borderId="1" xfId="0" applyNumberFormat="1" applyFont="1" applyFill="1" applyBorder="1" applyAlignment="1">
      <alignment horizontal="center" vertical="top" wrapText="1"/>
    </xf>
    <xf numFmtId="0" fontId="14" fillId="2" borderId="1" xfId="0" applyFont="1" applyFill="1" applyBorder="1" applyAlignment="1">
      <alignment horizontal="center" vertical="top" wrapText="1"/>
    </xf>
    <xf numFmtId="0" fontId="15" fillId="2" borderId="1" xfId="0" applyFont="1" applyFill="1" applyBorder="1" applyAlignment="1">
      <alignment horizontal="center" vertical="top" wrapText="1"/>
    </xf>
    <xf numFmtId="0" fontId="15" fillId="2" borderId="2" xfId="0" applyFont="1" applyFill="1" applyBorder="1" applyAlignment="1">
      <alignment horizontal="center" vertical="top"/>
    </xf>
    <xf numFmtId="0" fontId="15" fillId="2" borderId="9" xfId="0" applyFont="1" applyFill="1" applyBorder="1" applyAlignment="1">
      <alignment horizontal="center" vertical="top"/>
    </xf>
    <xf numFmtId="164" fontId="15" fillId="2" borderId="2" xfId="0" applyNumberFormat="1" applyFont="1" applyFill="1" applyBorder="1" applyAlignment="1">
      <alignment horizontal="center" vertical="top" wrapText="1"/>
    </xf>
    <xf numFmtId="164" fontId="15" fillId="2" borderId="9" xfId="0" applyNumberFormat="1" applyFont="1" applyFill="1" applyBorder="1" applyAlignment="1">
      <alignment horizontal="center" vertical="top" wrapText="1"/>
    </xf>
    <xf numFmtId="0" fontId="14" fillId="2" borderId="2" xfId="0" applyFont="1" applyFill="1" applyBorder="1" applyAlignment="1">
      <alignment horizontal="center" vertical="top" wrapText="1"/>
    </xf>
    <xf numFmtId="0" fontId="14" fillId="2" borderId="9" xfId="0" applyFont="1" applyFill="1" applyBorder="1" applyAlignment="1">
      <alignment horizontal="center" vertical="top" wrapText="1"/>
    </xf>
    <xf numFmtId="4" fontId="14" fillId="2" borderId="2" xfId="0" applyNumberFormat="1" applyFont="1" applyFill="1" applyBorder="1" applyAlignment="1">
      <alignment horizontal="center" vertical="top" wrapText="1"/>
    </xf>
    <xf numFmtId="4" fontId="14" fillId="2" borderId="9" xfId="0" applyNumberFormat="1" applyFont="1" applyFill="1" applyBorder="1" applyAlignment="1">
      <alignment horizontal="center" vertical="top" wrapText="1"/>
    </xf>
    <xf numFmtId="0" fontId="12" fillId="2" borderId="1" xfId="0" applyFont="1" applyFill="1" applyBorder="1" applyAlignment="1">
      <alignment horizontal="center" vertical="top" wrapText="1"/>
    </xf>
    <xf numFmtId="164" fontId="13" fillId="2" borderId="2" xfId="0" applyNumberFormat="1" applyFont="1" applyFill="1" applyBorder="1" applyAlignment="1">
      <alignment horizontal="center" vertical="top" wrapText="1"/>
    </xf>
    <xf numFmtId="164" fontId="13" fillId="2" borderId="9" xfId="0" applyNumberFormat="1" applyFont="1" applyFill="1" applyBorder="1" applyAlignment="1">
      <alignment horizontal="center" vertical="top" wrapText="1"/>
    </xf>
    <xf numFmtId="164" fontId="13" fillId="2" borderId="3" xfId="0" applyNumberFormat="1" applyFont="1" applyFill="1" applyBorder="1" applyAlignment="1">
      <alignment horizontal="center" vertical="top" wrapText="1"/>
    </xf>
    <xf numFmtId="0" fontId="14" fillId="2" borderId="3" xfId="0" applyFont="1" applyFill="1" applyBorder="1" applyAlignment="1">
      <alignment horizontal="center" vertical="top" wrapText="1"/>
    </xf>
    <xf numFmtId="4" fontId="14" fillId="2" borderId="3" xfId="0" applyNumberFormat="1" applyFont="1" applyFill="1" applyBorder="1" applyAlignment="1">
      <alignment horizontal="center" vertical="top" wrapText="1"/>
    </xf>
    <xf numFmtId="0" fontId="15" fillId="2" borderId="9" xfId="0" applyFont="1" applyFill="1" applyBorder="1" applyAlignment="1">
      <alignment horizontal="center" vertical="top" wrapText="1"/>
    </xf>
    <xf numFmtId="0" fontId="15" fillId="2" borderId="3" xfId="0" applyFont="1" applyFill="1" applyBorder="1" applyAlignment="1">
      <alignment horizontal="center" vertical="top" wrapText="1"/>
    </xf>
    <xf numFmtId="0" fontId="18" fillId="2" borderId="2" xfId="0" applyFont="1" applyFill="1" applyBorder="1" applyAlignment="1">
      <alignment horizontal="center" vertical="top" wrapText="1"/>
    </xf>
    <xf numFmtId="0" fontId="18" fillId="2" borderId="9" xfId="0" applyFont="1" applyFill="1" applyBorder="1" applyAlignment="1">
      <alignment horizontal="center" vertical="top" wrapText="1"/>
    </xf>
    <xf numFmtId="0" fontId="18" fillId="2" borderId="3" xfId="0" applyFont="1" applyFill="1" applyBorder="1" applyAlignment="1">
      <alignment horizontal="center" vertical="top" wrapText="1"/>
    </xf>
    <xf numFmtId="0" fontId="15" fillId="2" borderId="3" xfId="0" applyFont="1" applyFill="1" applyBorder="1" applyAlignment="1">
      <alignment horizontal="center" vertical="top"/>
    </xf>
    <xf numFmtId="0" fontId="15" fillId="2" borderId="1" xfId="0" applyFont="1" applyFill="1" applyBorder="1" applyAlignment="1">
      <alignment horizontal="center" vertical="top"/>
    </xf>
    <xf numFmtId="0" fontId="15" fillId="2" borderId="2" xfId="0" applyFont="1" applyFill="1" applyBorder="1" applyAlignment="1">
      <alignment horizontal="center" vertical="top" wrapText="1"/>
    </xf>
    <xf numFmtId="0" fontId="13" fillId="2" borderId="1" xfId="0" applyFont="1" applyFill="1" applyBorder="1" applyAlignment="1">
      <alignment horizontal="center" vertical="top" wrapText="1"/>
    </xf>
    <xf numFmtId="2" fontId="14" fillId="2" borderId="1" xfId="0" applyNumberFormat="1" applyFont="1" applyFill="1" applyBorder="1" applyAlignment="1">
      <alignment horizontal="center" vertical="top" wrapText="1"/>
    </xf>
    <xf numFmtId="14" fontId="13" fillId="4" borderId="1" xfId="0" applyNumberFormat="1" applyFont="1" applyFill="1" applyBorder="1" applyAlignment="1">
      <alignment horizontal="center" vertical="top"/>
    </xf>
    <xf numFmtId="0" fontId="14" fillId="2" borderId="1" xfId="0" applyFont="1" applyFill="1" applyBorder="1" applyAlignment="1">
      <alignment horizontal="center"/>
    </xf>
    <xf numFmtId="0" fontId="12" fillId="4" borderId="1" xfId="0" applyFont="1" applyFill="1" applyBorder="1" applyAlignment="1">
      <alignment horizontal="center" vertical="top" wrapText="1"/>
    </xf>
    <xf numFmtId="0" fontId="15" fillId="2" borderId="1" xfId="0" applyFont="1" applyFill="1" applyBorder="1" applyAlignment="1">
      <alignment horizontal="center"/>
    </xf>
    <xf numFmtId="0" fontId="15" fillId="2" borderId="1" xfId="0" applyFont="1" applyFill="1" applyBorder="1" applyAlignment="1">
      <alignment horizontal="left" vertical="top" wrapText="1"/>
    </xf>
    <xf numFmtId="0" fontId="12" fillId="2" borderId="1" xfId="0" applyFont="1" applyFill="1" applyBorder="1" applyAlignment="1">
      <alignment horizontal="left" vertical="top" wrapText="1"/>
    </xf>
    <xf numFmtId="2" fontId="15" fillId="2" borderId="1" xfId="0" applyNumberFormat="1" applyFont="1" applyFill="1" applyBorder="1" applyAlignment="1">
      <alignment horizontal="center" vertical="top" wrapText="1"/>
    </xf>
    <xf numFmtId="4" fontId="12" fillId="2" borderId="1" xfId="0" applyNumberFormat="1" applyFont="1" applyFill="1" applyBorder="1" applyAlignment="1">
      <alignment horizontal="center" vertical="top" wrapText="1"/>
    </xf>
    <xf numFmtId="2" fontId="13" fillId="4" borderId="1" xfId="0" applyNumberFormat="1" applyFont="1" applyFill="1" applyBorder="1" applyAlignment="1">
      <alignment horizontal="center" vertical="top"/>
    </xf>
    <xf numFmtId="0" fontId="14" fillId="2" borderId="1" xfId="0" applyFont="1" applyFill="1" applyBorder="1"/>
    <xf numFmtId="0" fontId="12" fillId="4" borderId="1" xfId="0" applyFont="1" applyFill="1" applyBorder="1" applyAlignment="1">
      <alignment horizontal="center" vertical="top"/>
    </xf>
    <xf numFmtId="0" fontId="15" fillId="2" borderId="1" xfId="0" applyFont="1" applyFill="1" applyBorder="1"/>
    <xf numFmtId="0" fontId="12" fillId="4" borderId="1" xfId="0" applyFont="1" applyFill="1" applyBorder="1" applyAlignment="1">
      <alignment horizontal="left" vertical="top" wrapText="1"/>
    </xf>
    <xf numFmtId="2" fontId="13" fillId="2" borderId="1" xfId="0" applyNumberFormat="1" applyFont="1" applyFill="1" applyBorder="1" applyAlignment="1">
      <alignment horizontal="center" vertical="top"/>
    </xf>
    <xf numFmtId="0" fontId="14" fillId="2" borderId="1" xfId="0" applyFont="1" applyFill="1" applyBorder="1" applyAlignment="1">
      <alignment horizontal="left" vertical="top" wrapText="1"/>
    </xf>
    <xf numFmtId="14" fontId="13" fillId="2" borderId="1" xfId="0" applyNumberFormat="1" applyFont="1" applyFill="1" applyBorder="1" applyAlignment="1">
      <alignment horizontal="center" vertical="top"/>
    </xf>
    <xf numFmtId="0" fontId="15" fillId="4" borderId="1" xfId="0" applyFont="1" applyFill="1" applyBorder="1" applyAlignment="1">
      <alignment horizontal="center" vertical="top"/>
    </xf>
    <xf numFmtId="14" fontId="13" fillId="4" borderId="2" xfId="0" applyNumberFormat="1" applyFont="1" applyFill="1" applyBorder="1" applyAlignment="1">
      <alignment horizontal="center" vertical="top"/>
    </xf>
    <xf numFmtId="14" fontId="13" fillId="4" borderId="9" xfId="0" applyNumberFormat="1" applyFont="1" applyFill="1" applyBorder="1" applyAlignment="1">
      <alignment horizontal="center" vertical="top"/>
    </xf>
    <xf numFmtId="14" fontId="13" fillId="4" borderId="3" xfId="0" applyNumberFormat="1" applyFont="1" applyFill="1" applyBorder="1" applyAlignment="1">
      <alignment horizontal="center" vertical="top"/>
    </xf>
    <xf numFmtId="164" fontId="15" fillId="2" borderId="3" xfId="0" applyNumberFormat="1" applyFont="1" applyFill="1" applyBorder="1" applyAlignment="1">
      <alignment horizontal="center" vertical="top" wrapText="1"/>
    </xf>
    <xf numFmtId="0" fontId="13" fillId="2" borderId="1" xfId="0" applyFont="1" applyFill="1" applyBorder="1" applyAlignment="1">
      <alignment horizontal="center" vertical="top"/>
    </xf>
    <xf numFmtId="0" fontId="14" fillId="2" borderId="1" xfId="0" applyFont="1" applyFill="1" applyBorder="1" applyAlignment="1">
      <alignment horizontal="center" vertical="top"/>
    </xf>
    <xf numFmtId="0" fontId="15" fillId="2" borderId="2" xfId="0" applyFont="1" applyFill="1" applyBorder="1" applyAlignment="1">
      <alignment horizontal="left" vertical="top" wrapText="1"/>
    </xf>
    <xf numFmtId="0" fontId="15" fillId="2" borderId="9" xfId="0" applyFont="1" applyFill="1" applyBorder="1" applyAlignment="1">
      <alignment horizontal="left" vertical="top" wrapText="1"/>
    </xf>
    <xf numFmtId="0" fontId="15" fillId="2" borderId="3" xfId="0" applyFont="1" applyFill="1" applyBorder="1" applyAlignment="1">
      <alignment horizontal="left" vertical="top" wrapText="1"/>
    </xf>
    <xf numFmtId="0" fontId="13" fillId="2" borderId="1" xfId="0" applyFont="1" applyFill="1" applyBorder="1" applyAlignment="1">
      <alignment horizontal="left" vertical="top" wrapText="1"/>
    </xf>
    <xf numFmtId="0" fontId="13" fillId="2" borderId="1" xfId="0" applyFont="1" applyFill="1" applyBorder="1" applyAlignment="1">
      <alignment horizontal="left" vertical="top"/>
    </xf>
    <xf numFmtId="0" fontId="15" fillId="2" borderId="25" xfId="0" applyFont="1" applyFill="1" applyBorder="1" applyAlignment="1">
      <alignment horizontal="left" vertical="top" wrapText="1"/>
    </xf>
    <xf numFmtId="0" fontId="13" fillId="2" borderId="2" xfId="0" applyFont="1" applyFill="1" applyBorder="1" applyAlignment="1">
      <alignment horizontal="center" vertical="top" wrapText="1"/>
    </xf>
    <xf numFmtId="0" fontId="13" fillId="2" borderId="9" xfId="0" applyFont="1" applyFill="1" applyBorder="1" applyAlignment="1">
      <alignment horizontal="center" vertical="top" wrapText="1"/>
    </xf>
    <xf numFmtId="0" fontId="13" fillId="2" borderId="3" xfId="0" applyFont="1" applyFill="1" applyBorder="1" applyAlignment="1">
      <alignment horizontal="center" vertical="top" wrapText="1"/>
    </xf>
    <xf numFmtId="0" fontId="12" fillId="2" borderId="2" xfId="0" applyFont="1" applyFill="1" applyBorder="1" applyAlignment="1">
      <alignment horizontal="center" vertical="top" wrapText="1"/>
    </xf>
    <xf numFmtId="0" fontId="12" fillId="2" borderId="9" xfId="0" applyFont="1" applyFill="1" applyBorder="1" applyAlignment="1">
      <alignment horizontal="center" vertical="top" wrapText="1"/>
    </xf>
    <xf numFmtId="0" fontId="12" fillId="2" borderId="3" xfId="0" applyFont="1" applyFill="1" applyBorder="1" applyAlignment="1">
      <alignment horizontal="center" vertical="top" wrapText="1"/>
    </xf>
    <xf numFmtId="2" fontId="14" fillId="2" borderId="2" xfId="0" applyNumberFormat="1" applyFont="1" applyFill="1" applyBorder="1" applyAlignment="1">
      <alignment horizontal="center" vertical="top" wrapText="1"/>
    </xf>
    <xf numFmtId="2" fontId="13" fillId="2" borderId="2" xfId="0" applyNumberFormat="1" applyFont="1" applyFill="1" applyBorder="1" applyAlignment="1">
      <alignment horizontal="center" vertical="top" wrapText="1"/>
    </xf>
    <xf numFmtId="2" fontId="13" fillId="2" borderId="9" xfId="0" applyNumberFormat="1" applyFont="1" applyFill="1" applyBorder="1" applyAlignment="1">
      <alignment horizontal="center" vertical="top" wrapText="1"/>
    </xf>
    <xf numFmtId="2" fontId="13" fillId="2" borderId="3" xfId="0" applyNumberFormat="1" applyFont="1" applyFill="1" applyBorder="1" applyAlignment="1">
      <alignment horizontal="center" vertical="top" wrapText="1"/>
    </xf>
    <xf numFmtId="0" fontId="12" fillId="2" borderId="1" xfId="0" applyFont="1" applyFill="1" applyBorder="1" applyAlignment="1">
      <alignment horizontal="center" vertical="top"/>
    </xf>
    <xf numFmtId="2" fontId="15" fillId="2" borderId="2" xfId="0" applyNumberFormat="1" applyFont="1" applyFill="1" applyBorder="1" applyAlignment="1">
      <alignment horizontal="center" vertical="top" wrapText="1"/>
    </xf>
    <xf numFmtId="0" fontId="12" fillId="2" borderId="1" xfId="0" applyFont="1" applyFill="1" applyBorder="1" applyAlignment="1">
      <alignment horizontal="left" vertical="top"/>
    </xf>
    <xf numFmtId="0" fontId="12" fillId="2" borderId="2" xfId="0" applyFont="1" applyFill="1" applyBorder="1" applyAlignment="1">
      <alignment horizontal="left" vertical="top" wrapText="1"/>
    </xf>
    <xf numFmtId="0" fontId="14" fillId="2" borderId="2" xfId="0" applyFont="1" applyFill="1" applyBorder="1" applyAlignment="1">
      <alignment horizontal="left" vertical="top" wrapText="1"/>
    </xf>
    <xf numFmtId="4" fontId="15" fillId="2" borderId="2" xfId="0" applyNumberFormat="1" applyFont="1" applyFill="1" applyBorder="1" applyAlignment="1">
      <alignment horizontal="center" vertical="top" wrapText="1"/>
    </xf>
    <xf numFmtId="0" fontId="13" fillId="4" borderId="1" xfId="0" applyFont="1" applyFill="1" applyBorder="1" applyAlignment="1">
      <alignment horizontal="center" vertical="top"/>
    </xf>
    <xf numFmtId="2" fontId="15" fillId="2" borderId="9" xfId="0" applyNumberFormat="1" applyFont="1" applyFill="1" applyBorder="1" applyAlignment="1">
      <alignment horizontal="center" vertical="top" wrapText="1"/>
    </xf>
    <xf numFmtId="2" fontId="15" fillId="2" borderId="3" xfId="0" applyNumberFormat="1" applyFont="1" applyFill="1" applyBorder="1" applyAlignment="1">
      <alignment horizontal="center" vertical="top" wrapText="1"/>
    </xf>
    <xf numFmtId="4" fontId="14" fillId="2" borderId="2" xfId="0" applyNumberFormat="1" applyFont="1" applyFill="1" applyBorder="1" applyAlignment="1">
      <alignment horizontal="left" vertical="top" wrapText="1"/>
    </xf>
    <xf numFmtId="4" fontId="14" fillId="2" borderId="9" xfId="0" applyNumberFormat="1" applyFont="1" applyFill="1" applyBorder="1" applyAlignment="1">
      <alignment horizontal="left" vertical="top" wrapText="1"/>
    </xf>
    <xf numFmtId="4" fontId="14" fillId="2" borderId="3" xfId="0" applyNumberFormat="1" applyFont="1" applyFill="1" applyBorder="1" applyAlignment="1">
      <alignment horizontal="left" vertical="top" wrapText="1"/>
    </xf>
    <xf numFmtId="4" fontId="14" fillId="2" borderId="1" xfId="0" applyNumberFormat="1" applyFont="1" applyFill="1" applyBorder="1" applyAlignment="1">
      <alignment horizontal="center" vertical="top"/>
    </xf>
    <xf numFmtId="0" fontId="13" fillId="2" borderId="2" xfId="0" applyFont="1" applyFill="1" applyBorder="1" applyAlignment="1">
      <alignment horizontal="center" vertical="top"/>
    </xf>
    <xf numFmtId="0" fontId="13" fillId="2" borderId="9" xfId="0" applyFont="1" applyFill="1" applyBorder="1" applyAlignment="1">
      <alignment horizontal="center" vertical="top"/>
    </xf>
    <xf numFmtId="0" fontId="13" fillId="2" borderId="3" xfId="0" applyFont="1" applyFill="1" applyBorder="1" applyAlignment="1">
      <alignment horizontal="center" vertical="top"/>
    </xf>
    <xf numFmtId="14" fontId="13" fillId="2" borderId="2" xfId="0" applyNumberFormat="1" applyFont="1" applyFill="1" applyBorder="1" applyAlignment="1">
      <alignment horizontal="center" vertical="top"/>
    </xf>
    <xf numFmtId="14" fontId="13" fillId="2" borderId="9" xfId="0" applyNumberFormat="1" applyFont="1" applyFill="1" applyBorder="1" applyAlignment="1">
      <alignment horizontal="center" vertical="top"/>
    </xf>
    <xf numFmtId="14" fontId="13" fillId="2" borderId="3" xfId="0" applyNumberFormat="1" applyFont="1" applyFill="1" applyBorder="1" applyAlignment="1">
      <alignment horizontal="center" vertical="top"/>
    </xf>
    <xf numFmtId="4" fontId="14" fillId="2" borderId="1" xfId="0" applyNumberFormat="1" applyFont="1" applyFill="1" applyBorder="1" applyAlignment="1">
      <alignment horizontal="left" vertical="top" wrapText="1"/>
    </xf>
    <xf numFmtId="4" fontId="14" fillId="2" borderId="1" xfId="0" applyNumberFormat="1" applyFont="1" applyFill="1" applyBorder="1" applyAlignment="1">
      <alignment horizontal="left" vertical="top"/>
    </xf>
    <xf numFmtId="4" fontId="15" fillId="2" borderId="9" xfId="0" applyNumberFormat="1" applyFont="1" applyFill="1" applyBorder="1" applyAlignment="1">
      <alignment horizontal="center" vertical="top" wrapText="1"/>
    </xf>
    <xf numFmtId="4" fontId="15" fillId="2" borderId="3" xfId="0" applyNumberFormat="1" applyFont="1" applyFill="1" applyBorder="1" applyAlignment="1">
      <alignment horizontal="center" vertical="top" wrapText="1"/>
    </xf>
    <xf numFmtId="4" fontId="15" fillId="2" borderId="1" xfId="0" applyNumberFormat="1" applyFont="1" applyFill="1" applyBorder="1" applyAlignment="1">
      <alignment horizontal="center" vertical="top" wrapText="1"/>
    </xf>
    <xf numFmtId="2" fontId="14" fillId="2" borderId="9" xfId="0" applyNumberFormat="1" applyFont="1" applyFill="1" applyBorder="1" applyAlignment="1">
      <alignment horizontal="center" vertical="top" wrapText="1"/>
    </xf>
    <xf numFmtId="2" fontId="14" fillId="2" borderId="3" xfId="0" applyNumberFormat="1" applyFont="1" applyFill="1" applyBorder="1" applyAlignment="1">
      <alignment horizontal="center" vertical="top" wrapText="1"/>
    </xf>
    <xf numFmtId="2" fontId="14" fillId="2" borderId="1" xfId="0" applyNumberFormat="1" applyFont="1" applyFill="1" applyBorder="1" applyAlignment="1">
      <alignment horizontal="center" vertical="top"/>
    </xf>
    <xf numFmtId="2" fontId="13" fillId="2" borderId="1" xfId="0" applyNumberFormat="1" applyFont="1" applyFill="1" applyBorder="1" applyAlignment="1">
      <alignment horizontal="center" vertical="top" wrapText="1"/>
    </xf>
    <xf numFmtId="0" fontId="15" fillId="2" borderId="25" xfId="0" applyFont="1" applyFill="1" applyBorder="1" applyAlignment="1">
      <alignment horizontal="center" vertical="top" wrapText="1"/>
    </xf>
    <xf numFmtId="0" fontId="14" fillId="2" borderId="25" xfId="0" applyFont="1" applyFill="1" applyBorder="1" applyAlignment="1">
      <alignment horizontal="center" vertical="top" wrapText="1"/>
    </xf>
    <xf numFmtId="0" fontId="12" fillId="2" borderId="32" xfId="0" applyFont="1" applyFill="1" applyBorder="1" applyAlignment="1">
      <alignment horizontal="left" vertical="top" wrapText="1"/>
    </xf>
    <xf numFmtId="0" fontId="12" fillId="2" borderId="33" xfId="0" applyFont="1" applyFill="1" applyBorder="1" applyAlignment="1">
      <alignment horizontal="left" vertical="top" wrapText="1"/>
    </xf>
    <xf numFmtId="0" fontId="13" fillId="2" borderId="32" xfId="0" applyFont="1" applyFill="1" applyBorder="1" applyAlignment="1">
      <alignment horizontal="left" vertical="top" wrapText="1"/>
    </xf>
    <xf numFmtId="0" fontId="13" fillId="2" borderId="2" xfId="0" applyFont="1" applyFill="1" applyBorder="1" applyAlignment="1">
      <alignment horizontal="left" vertical="top" wrapText="1"/>
    </xf>
    <xf numFmtId="0" fontId="17" fillId="2" borderId="1" xfId="0" applyFont="1" applyFill="1" applyBorder="1" applyAlignment="1">
      <alignment horizontal="left" vertical="top" wrapText="1"/>
    </xf>
    <xf numFmtId="0" fontId="17" fillId="2" borderId="2" xfId="0" applyFont="1" applyFill="1" applyBorder="1" applyAlignment="1">
      <alignment horizontal="left" vertical="top" wrapText="1"/>
    </xf>
    <xf numFmtId="164" fontId="16" fillId="2" borderId="1" xfId="0" applyNumberFormat="1" applyFont="1" applyFill="1" applyBorder="1" applyAlignment="1">
      <alignment horizontal="center" vertical="top" wrapText="1"/>
    </xf>
    <xf numFmtId="164" fontId="16" fillId="2" borderId="2" xfId="0" applyNumberFormat="1" applyFont="1" applyFill="1" applyBorder="1" applyAlignment="1">
      <alignment horizontal="center" vertical="top" wrapText="1"/>
    </xf>
    <xf numFmtId="0" fontId="17" fillId="2" borderId="1" xfId="0" applyFont="1" applyFill="1" applyBorder="1" applyAlignment="1">
      <alignment horizontal="center" vertical="top" wrapText="1"/>
    </xf>
    <xf numFmtId="0" fontId="16" fillId="2" borderId="1" xfId="0" applyFont="1" applyFill="1" applyBorder="1" applyAlignment="1">
      <alignment horizontal="center" vertical="top" wrapText="1"/>
    </xf>
    <xf numFmtId="0" fontId="17" fillId="2" borderId="1" xfId="0" applyFont="1" applyFill="1" applyBorder="1" applyAlignment="1">
      <alignment horizontal="center" vertical="top"/>
    </xf>
    <xf numFmtId="164" fontId="17" fillId="2" borderId="1" xfId="0" applyNumberFormat="1" applyFont="1" applyFill="1" applyBorder="1" applyAlignment="1">
      <alignment horizontal="center" vertical="top" wrapText="1"/>
    </xf>
    <xf numFmtId="164" fontId="17" fillId="2" borderId="2" xfId="0" applyNumberFormat="1" applyFont="1" applyFill="1" applyBorder="1" applyAlignment="1">
      <alignment horizontal="center" vertical="top" wrapText="1"/>
    </xf>
    <xf numFmtId="0" fontId="17" fillId="2" borderId="2" xfId="0" applyFont="1" applyFill="1" applyBorder="1" applyAlignment="1">
      <alignment horizontal="center" vertical="top" wrapText="1"/>
    </xf>
    <xf numFmtId="0" fontId="13" fillId="2" borderId="3" xfId="0" applyFont="1" applyFill="1" applyBorder="1" applyAlignment="1">
      <alignment horizontal="left" vertical="top" wrapText="1"/>
    </xf>
    <xf numFmtId="0" fontId="12" fillId="2" borderId="3" xfId="0" applyFont="1" applyFill="1" applyBorder="1" applyAlignment="1">
      <alignment horizontal="left" vertical="top" wrapText="1"/>
    </xf>
    <xf numFmtId="0" fontId="20" fillId="2" borderId="1" xfId="0" applyFont="1" applyFill="1" applyBorder="1" applyAlignment="1">
      <alignment horizontal="center" vertical="top" wrapText="1"/>
    </xf>
    <xf numFmtId="0" fontId="12" fillId="2" borderId="1" xfId="0" applyFont="1" applyFill="1" applyBorder="1" applyAlignment="1">
      <alignment horizontal="center"/>
    </xf>
    <xf numFmtId="0" fontId="12" fillId="2" borderId="1" xfId="0" applyFont="1" applyFill="1" applyBorder="1"/>
    <xf numFmtId="0" fontId="15" fillId="2" borderId="1" xfId="0" applyFont="1" applyFill="1" applyBorder="1" applyAlignment="1">
      <alignment horizontal="left"/>
    </xf>
    <xf numFmtId="0" fontId="15" fillId="2" borderId="2" xfId="0" applyFont="1" applyFill="1" applyBorder="1" applyAlignment="1">
      <alignment vertical="top" wrapText="1"/>
    </xf>
    <xf numFmtId="0" fontId="15" fillId="2" borderId="3" xfId="0" applyFont="1" applyFill="1" applyBorder="1" applyAlignment="1">
      <alignment vertical="top" wrapText="1"/>
    </xf>
    <xf numFmtId="2" fontId="14" fillId="2" borderId="2" xfId="0" applyNumberFormat="1" applyFont="1" applyFill="1" applyBorder="1" applyAlignment="1">
      <alignment horizontal="center" vertical="top"/>
    </xf>
    <xf numFmtId="2" fontId="14" fillId="2" borderId="9" xfId="0" applyNumberFormat="1" applyFont="1" applyFill="1" applyBorder="1" applyAlignment="1">
      <alignment horizontal="center" vertical="top"/>
    </xf>
    <xf numFmtId="2" fontId="14" fillId="2" borderId="3" xfId="0" applyNumberFormat="1" applyFont="1" applyFill="1" applyBorder="1" applyAlignment="1">
      <alignment horizontal="center" vertical="top"/>
    </xf>
    <xf numFmtId="49" fontId="13" fillId="2" borderId="2" xfId="0" applyNumberFormat="1" applyFont="1" applyFill="1" applyBorder="1" applyAlignment="1">
      <alignment horizontal="center" vertical="top" wrapText="1"/>
    </xf>
    <xf numFmtId="49" fontId="13" fillId="2" borderId="9" xfId="0" applyNumberFormat="1" applyFont="1" applyFill="1" applyBorder="1" applyAlignment="1">
      <alignment horizontal="center" vertical="top" wrapText="1"/>
    </xf>
    <xf numFmtId="49" fontId="13" fillId="2" borderId="3" xfId="0" applyNumberFormat="1" applyFont="1" applyFill="1" applyBorder="1" applyAlignment="1">
      <alignment horizontal="center" vertical="top" wrapText="1"/>
    </xf>
    <xf numFmtId="14" fontId="14" fillId="2" borderId="2" xfId="0" applyNumberFormat="1" applyFont="1" applyFill="1" applyBorder="1" applyAlignment="1">
      <alignment horizontal="center" vertical="top" wrapText="1"/>
    </xf>
    <xf numFmtId="14" fontId="14" fillId="2" borderId="9" xfId="0" applyNumberFormat="1" applyFont="1" applyFill="1" applyBorder="1" applyAlignment="1">
      <alignment horizontal="center" vertical="top" wrapText="1"/>
    </xf>
    <xf numFmtId="14" fontId="14" fillId="2" borderId="3" xfId="0" applyNumberFormat="1" applyFont="1" applyFill="1" applyBorder="1" applyAlignment="1">
      <alignment horizontal="center" vertical="top" wrapText="1"/>
    </xf>
    <xf numFmtId="4" fontId="14" fillId="2" borderId="3" xfId="0" applyNumberFormat="1" applyFont="1" applyFill="1" applyBorder="1" applyAlignment="1">
      <alignment horizontal="center" vertical="top"/>
    </xf>
    <xf numFmtId="4" fontId="14" fillId="2" borderId="33" xfId="0" applyNumberFormat="1" applyFont="1" applyFill="1" applyBorder="1" applyAlignment="1">
      <alignment horizontal="center" vertical="top"/>
    </xf>
    <xf numFmtId="2" fontId="13" fillId="2" borderId="3" xfId="0" applyNumberFormat="1" applyFont="1" applyFill="1" applyBorder="1" applyAlignment="1">
      <alignment horizontal="center" vertical="top"/>
    </xf>
    <xf numFmtId="2" fontId="13" fillId="2" borderId="1" xfId="0" applyNumberFormat="1" applyFont="1" applyFill="1" applyBorder="1" applyAlignment="1">
      <alignment horizontal="left" vertical="top"/>
    </xf>
    <xf numFmtId="2" fontId="14" fillId="2" borderId="1" xfId="0" applyNumberFormat="1" applyFont="1" applyFill="1" applyBorder="1" applyAlignment="1">
      <alignment horizontal="left" vertical="top"/>
    </xf>
    <xf numFmtId="0" fontId="21" fillId="2" borderId="1" xfId="0" applyFont="1" applyFill="1" applyBorder="1" applyAlignment="1">
      <alignment horizontal="center" vertical="top" wrapText="1"/>
    </xf>
    <xf numFmtId="0" fontId="15" fillId="2" borderId="9" xfId="0" applyFont="1" applyFill="1" applyBorder="1" applyAlignment="1">
      <alignment vertical="top" wrapText="1"/>
    </xf>
    <xf numFmtId="3" fontId="15" fillId="2" borderId="2" xfId="0" applyNumberFormat="1" applyFont="1" applyFill="1" applyBorder="1" applyAlignment="1">
      <alignment horizontal="center" vertical="top" wrapText="1"/>
    </xf>
    <xf numFmtId="3" fontId="15" fillId="2" borderId="9" xfId="0" applyNumberFormat="1" applyFont="1" applyFill="1" applyBorder="1" applyAlignment="1">
      <alignment horizontal="center" vertical="top" wrapText="1"/>
    </xf>
    <xf numFmtId="3" fontId="15" fillId="2" borderId="3" xfId="0" applyNumberFormat="1" applyFont="1" applyFill="1" applyBorder="1" applyAlignment="1">
      <alignment horizontal="center" vertical="top" wrapText="1"/>
    </xf>
    <xf numFmtId="4" fontId="13" fillId="2" borderId="1" xfId="0" applyNumberFormat="1" applyFont="1" applyFill="1" applyBorder="1" applyAlignment="1">
      <alignment horizontal="left" vertical="top"/>
    </xf>
    <xf numFmtId="0" fontId="15" fillId="2" borderId="26" xfId="0" applyFont="1" applyFill="1" applyBorder="1" applyAlignment="1">
      <alignment horizontal="center" vertical="top" wrapText="1"/>
    </xf>
    <xf numFmtId="0" fontId="15" fillId="2" borderId="1" xfId="0" applyFont="1" applyFill="1" applyBorder="1" applyAlignment="1">
      <alignment vertical="top" wrapText="1"/>
    </xf>
    <xf numFmtId="3" fontId="15" fillId="2" borderId="1" xfId="0" applyNumberFormat="1" applyFont="1" applyFill="1" applyBorder="1" applyAlignment="1">
      <alignment horizontal="center" vertical="top" wrapText="1"/>
    </xf>
    <xf numFmtId="17" fontId="13" fillId="2" borderId="3" xfId="0" applyNumberFormat="1" applyFont="1" applyFill="1" applyBorder="1" applyAlignment="1">
      <alignment horizontal="center" vertical="top"/>
    </xf>
    <xf numFmtId="0" fontId="13" fillId="2" borderId="33" xfId="0" applyFont="1" applyFill="1" applyBorder="1" applyAlignment="1">
      <alignment horizontal="center" vertical="top"/>
    </xf>
    <xf numFmtId="0" fontId="16" fillId="2" borderId="2" xfId="0" applyFont="1" applyFill="1" applyBorder="1" applyAlignment="1">
      <alignment horizontal="center" vertical="top" wrapText="1"/>
    </xf>
    <xf numFmtId="164" fontId="16" fillId="2" borderId="9" xfId="0" applyNumberFormat="1" applyFont="1" applyFill="1" applyBorder="1" applyAlignment="1">
      <alignment horizontal="center" vertical="top" wrapText="1"/>
    </xf>
    <xf numFmtId="14" fontId="14" fillId="2" borderId="1" xfId="0" applyNumberFormat="1" applyFont="1" applyFill="1" applyBorder="1" applyAlignment="1">
      <alignment horizontal="center" vertical="top" wrapText="1"/>
    </xf>
    <xf numFmtId="0" fontId="14" fillId="2" borderId="2" xfId="0" applyFont="1" applyFill="1" applyBorder="1" applyAlignment="1">
      <alignment horizontal="center" vertical="top"/>
    </xf>
    <xf numFmtId="0" fontId="14" fillId="2" borderId="3" xfId="0" applyFont="1" applyFill="1" applyBorder="1" applyAlignment="1">
      <alignment horizontal="center" vertical="top"/>
    </xf>
    <xf numFmtId="4" fontId="16" fillId="2" borderId="1" xfId="0" applyNumberFormat="1" applyFont="1" applyFill="1" applyBorder="1" applyAlignment="1">
      <alignment horizontal="center" vertical="top" wrapText="1"/>
    </xf>
    <xf numFmtId="4" fontId="16" fillId="2" borderId="2" xfId="0" applyNumberFormat="1" applyFont="1" applyFill="1" applyBorder="1" applyAlignment="1">
      <alignment horizontal="center" vertical="top" wrapText="1"/>
    </xf>
    <xf numFmtId="164" fontId="16" fillId="2" borderId="3" xfId="0" applyNumberFormat="1" applyFont="1" applyFill="1" applyBorder="1" applyAlignment="1">
      <alignment horizontal="center" vertical="top" wrapText="1"/>
    </xf>
    <xf numFmtId="0" fontId="17" fillId="2" borderId="9" xfId="0" applyFont="1" applyFill="1" applyBorder="1" applyAlignment="1">
      <alignment horizontal="center" vertical="top" wrapText="1"/>
    </xf>
    <xf numFmtId="0" fontId="17" fillId="2" borderId="3" xfId="0" applyFont="1" applyFill="1" applyBorder="1" applyAlignment="1">
      <alignment horizontal="center" vertical="top" wrapText="1"/>
    </xf>
    <xf numFmtId="0" fontId="16" fillId="2" borderId="9" xfId="0" applyFont="1" applyFill="1" applyBorder="1" applyAlignment="1">
      <alignment horizontal="center" vertical="top" wrapText="1"/>
    </xf>
    <xf numFmtId="0" fontId="16" fillId="2" borderId="3" xfId="0" applyFont="1" applyFill="1" applyBorder="1" applyAlignment="1">
      <alignment horizontal="center" vertical="top" wrapText="1"/>
    </xf>
    <xf numFmtId="4" fontId="16" fillId="2" borderId="9" xfId="0" applyNumberFormat="1" applyFont="1" applyFill="1" applyBorder="1" applyAlignment="1">
      <alignment horizontal="center" vertical="top" wrapText="1"/>
    </xf>
    <xf numFmtId="4" fontId="16" fillId="2" borderId="3" xfId="0" applyNumberFormat="1" applyFont="1" applyFill="1" applyBorder="1" applyAlignment="1">
      <alignment horizontal="center" vertical="top" wrapText="1"/>
    </xf>
    <xf numFmtId="3" fontId="17" fillId="2" borderId="2" xfId="0" applyNumberFormat="1" applyFont="1" applyFill="1" applyBorder="1" applyAlignment="1">
      <alignment horizontal="center" vertical="top" wrapText="1"/>
    </xf>
    <xf numFmtId="3" fontId="17" fillId="2" borderId="3" xfId="0" applyNumberFormat="1" applyFont="1" applyFill="1" applyBorder="1" applyAlignment="1">
      <alignment horizontal="center" vertical="top" wrapText="1"/>
    </xf>
    <xf numFmtId="0" fontId="17" fillId="2" borderId="2" xfId="0" applyFont="1" applyFill="1" applyBorder="1" applyAlignment="1">
      <alignment horizontal="center" vertical="top"/>
    </xf>
    <xf numFmtId="0" fontId="17" fillId="2" borderId="9" xfId="0" applyFont="1" applyFill="1" applyBorder="1" applyAlignment="1">
      <alignment horizontal="center" vertical="top"/>
    </xf>
    <xf numFmtId="0" fontId="17" fillId="2" borderId="3" xfId="0" applyFont="1" applyFill="1" applyBorder="1" applyAlignment="1">
      <alignment horizontal="center" vertical="top"/>
    </xf>
    <xf numFmtId="164" fontId="17" fillId="2" borderId="9" xfId="0" applyNumberFormat="1" applyFont="1" applyFill="1" applyBorder="1" applyAlignment="1">
      <alignment horizontal="center" vertical="top" wrapText="1"/>
    </xf>
    <xf numFmtId="164" fontId="17" fillId="2" borderId="3" xfId="0" applyNumberFormat="1" applyFont="1" applyFill="1" applyBorder="1" applyAlignment="1">
      <alignment horizontal="center" vertical="top" wrapText="1"/>
    </xf>
    <xf numFmtId="0" fontId="17" fillId="2" borderId="2" xfId="0" applyFont="1" applyFill="1" applyBorder="1" applyAlignment="1">
      <alignment vertical="top" wrapText="1"/>
    </xf>
    <xf numFmtId="0" fontId="17" fillId="2" borderId="3" xfId="0" applyFont="1" applyFill="1" applyBorder="1" applyAlignment="1">
      <alignment vertical="top" wrapText="1"/>
    </xf>
    <xf numFmtId="164" fontId="14" fillId="2" borderId="1" xfId="0" applyNumberFormat="1" applyFont="1" applyFill="1" applyBorder="1" applyAlignment="1">
      <alignment horizontal="center" vertical="top"/>
    </xf>
    <xf numFmtId="0" fontId="28" fillId="2" borderId="0" xfId="0" applyFont="1" applyFill="1" applyAlignment="1">
      <alignment horizontal="center"/>
    </xf>
    <xf numFmtId="0" fontId="10" fillId="2" borderId="2"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1" xfId="0" applyFont="1" applyFill="1" applyBorder="1" applyAlignment="1">
      <alignment horizontal="center" vertical="center" wrapText="1"/>
    </xf>
    <xf numFmtId="164" fontId="10" fillId="2" borderId="1" xfId="0" applyNumberFormat="1" applyFont="1" applyFill="1" applyBorder="1" applyAlignment="1">
      <alignment horizontal="center" vertical="center" wrapText="1"/>
    </xf>
    <xf numFmtId="164" fontId="10" fillId="2" borderId="1" xfId="0" applyNumberFormat="1" applyFont="1" applyFill="1" applyBorder="1" applyAlignment="1">
      <alignment horizontal="center" vertical="center"/>
    </xf>
    <xf numFmtId="0" fontId="10" fillId="2" borderId="1" xfId="0" applyFont="1" applyFill="1" applyBorder="1" applyAlignment="1">
      <alignment horizontal="center" vertical="center"/>
    </xf>
    <xf numFmtId="0" fontId="10" fillId="2" borderId="5"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15" fillId="2" borderId="11" xfId="0" applyFont="1" applyFill="1" applyBorder="1" applyAlignment="1">
      <alignment horizontal="center" vertical="top" wrapText="1"/>
    </xf>
    <xf numFmtId="164" fontId="14" fillId="2" borderId="8" xfId="0" applyNumberFormat="1" applyFont="1" applyFill="1" applyBorder="1" applyAlignment="1">
      <alignment horizontal="center" vertical="top" wrapText="1"/>
    </xf>
    <xf numFmtId="164" fontId="14" fillId="2" borderId="13" xfId="0" applyNumberFormat="1" applyFont="1" applyFill="1" applyBorder="1" applyAlignment="1">
      <alignment horizontal="center" vertical="top" wrapText="1"/>
    </xf>
    <xf numFmtId="0" fontId="15" fillId="2" borderId="8" xfId="0" applyFont="1" applyFill="1" applyBorder="1" applyAlignment="1">
      <alignment horizontal="center" vertical="top"/>
    </xf>
    <xf numFmtId="0" fontId="15" fillId="2" borderId="10" xfId="0" applyFont="1" applyFill="1" applyBorder="1" applyAlignment="1">
      <alignment horizontal="center" vertical="top"/>
    </xf>
    <xf numFmtId="0" fontId="15" fillId="2" borderId="13" xfId="0" applyFont="1" applyFill="1" applyBorder="1" applyAlignment="1">
      <alignment horizontal="center" vertical="top"/>
    </xf>
    <xf numFmtId="164" fontId="15" fillId="2" borderId="14" xfId="0" applyNumberFormat="1" applyFont="1" applyFill="1" applyBorder="1" applyAlignment="1">
      <alignment horizontal="center" vertical="top" wrapText="1"/>
    </xf>
    <xf numFmtId="164" fontId="15" fillId="2" borderId="15" xfId="0" applyNumberFormat="1" applyFont="1" applyFill="1" applyBorder="1" applyAlignment="1">
      <alignment horizontal="center" vertical="top" wrapText="1"/>
    </xf>
    <xf numFmtId="0" fontId="15" fillId="2" borderId="11" xfId="0" applyFont="1" applyFill="1" applyBorder="1" applyAlignment="1">
      <alignment horizontal="center" vertical="top"/>
    </xf>
    <xf numFmtId="0" fontId="15" fillId="2" borderId="11" xfId="0" applyFont="1" applyFill="1" applyBorder="1" applyAlignment="1">
      <alignment horizontal="left" vertical="top" wrapText="1"/>
    </xf>
    <xf numFmtId="0" fontId="14" fillId="2" borderId="11" xfId="0" applyFont="1" applyFill="1" applyBorder="1" applyAlignment="1">
      <alignment horizontal="center" vertical="top" wrapText="1"/>
    </xf>
    <xf numFmtId="0" fontId="15" fillId="2" borderId="10" xfId="0" applyFont="1" applyFill="1" applyBorder="1" applyAlignment="1">
      <alignment horizontal="left" vertical="top" wrapText="1"/>
    </xf>
    <xf numFmtId="0" fontId="15" fillId="2" borderId="13" xfId="0" applyFont="1" applyFill="1" applyBorder="1" applyAlignment="1">
      <alignment horizontal="left" vertical="top" wrapText="1"/>
    </xf>
    <xf numFmtId="0" fontId="14" fillId="2" borderId="8" xfId="0" applyFont="1" applyFill="1" applyBorder="1" applyAlignment="1">
      <alignment horizontal="center" vertical="top" wrapText="1"/>
    </xf>
    <xf numFmtId="0" fontId="15" fillId="2" borderId="10" xfId="0" applyFont="1" applyFill="1" applyBorder="1" applyAlignment="1">
      <alignment horizontal="center" vertical="top" wrapText="1"/>
    </xf>
    <xf numFmtId="0" fontId="15" fillId="2" borderId="13" xfId="0" applyFont="1" applyFill="1" applyBorder="1" applyAlignment="1">
      <alignment horizontal="center" vertical="top" wrapText="1"/>
    </xf>
    <xf numFmtId="0" fontId="15" fillId="2" borderId="8" xfId="0" applyFont="1" applyFill="1" applyBorder="1" applyAlignment="1">
      <alignment horizontal="center" vertical="top" wrapText="1"/>
    </xf>
    <xf numFmtId="0" fontId="15" fillId="2" borderId="8" xfId="0" applyFont="1" applyFill="1" applyBorder="1" applyAlignment="1">
      <alignment horizontal="left" vertical="top" wrapText="1"/>
    </xf>
    <xf numFmtId="164" fontId="14" fillId="2" borderId="9" xfId="0" applyNumberFormat="1" applyFont="1" applyFill="1" applyBorder="1" applyAlignment="1">
      <alignment horizontal="center" vertical="top"/>
    </xf>
    <xf numFmtId="164" fontId="14" fillId="2" borderId="11" xfId="0" applyNumberFormat="1" applyFont="1" applyFill="1" applyBorder="1" applyAlignment="1">
      <alignment horizontal="center" vertical="top"/>
    </xf>
    <xf numFmtId="0" fontId="14" fillId="2" borderId="13" xfId="0" applyFont="1" applyFill="1" applyBorder="1" applyAlignment="1">
      <alignment horizontal="center" vertical="top" wrapText="1"/>
    </xf>
    <xf numFmtId="4" fontId="14" fillId="2" borderId="8" xfId="0" applyNumberFormat="1" applyFont="1" applyFill="1" applyBorder="1" applyAlignment="1">
      <alignment horizontal="center" vertical="top" wrapText="1"/>
    </xf>
    <xf numFmtId="4" fontId="14" fillId="2" borderId="13" xfId="0" applyNumberFormat="1" applyFont="1" applyFill="1" applyBorder="1" applyAlignment="1">
      <alignment horizontal="center" vertical="top" wrapText="1"/>
    </xf>
    <xf numFmtId="164" fontId="15" fillId="2" borderId="17" xfId="0" applyNumberFormat="1" applyFont="1" applyFill="1" applyBorder="1" applyAlignment="1">
      <alignment horizontal="center" vertical="top" wrapText="1"/>
    </xf>
    <xf numFmtId="0" fontId="15" fillId="2" borderId="14" xfId="0" applyFont="1" applyFill="1" applyBorder="1" applyAlignment="1">
      <alignment horizontal="center" vertical="top"/>
    </xf>
    <xf numFmtId="164" fontId="15" fillId="2" borderId="23" xfId="0" applyNumberFormat="1" applyFont="1" applyFill="1" applyBorder="1" applyAlignment="1">
      <alignment horizontal="center" vertical="top" wrapText="1"/>
    </xf>
    <xf numFmtId="164" fontId="15" fillId="2" borderId="11" xfId="0" applyNumberFormat="1" applyFont="1" applyFill="1" applyBorder="1" applyAlignment="1">
      <alignment horizontal="center" vertical="top" wrapText="1"/>
    </xf>
    <xf numFmtId="4" fontId="14" fillId="2" borderId="11" xfId="0" applyNumberFormat="1" applyFont="1" applyFill="1" applyBorder="1" applyAlignment="1">
      <alignment horizontal="center" vertical="top" wrapText="1"/>
    </xf>
    <xf numFmtId="164" fontId="14" fillId="2" borderId="11" xfId="0" applyNumberFormat="1" applyFont="1" applyFill="1" applyBorder="1" applyAlignment="1">
      <alignment horizontal="center" vertical="top" wrapText="1"/>
    </xf>
    <xf numFmtId="0" fontId="15" fillId="2" borderId="20" xfId="0" applyFont="1" applyFill="1" applyBorder="1" applyAlignment="1">
      <alignment horizontal="center" vertical="top" wrapText="1"/>
    </xf>
    <xf numFmtId="0" fontId="15" fillId="2" borderId="18" xfId="0" applyFont="1" applyFill="1" applyBorder="1" applyAlignment="1">
      <alignment horizontal="center" vertical="top" wrapText="1"/>
    </xf>
    <xf numFmtId="0" fontId="14" fillId="2" borderId="10" xfId="0" applyFont="1" applyFill="1" applyBorder="1" applyAlignment="1">
      <alignment horizontal="center" vertical="top" wrapText="1"/>
    </xf>
    <xf numFmtId="164" fontId="15" fillId="2" borderId="8" xfId="0" applyNumberFormat="1" applyFont="1" applyFill="1" applyBorder="1" applyAlignment="1">
      <alignment horizontal="center" vertical="top" wrapText="1"/>
    </xf>
    <xf numFmtId="164" fontId="15" fillId="2" borderId="13" xfId="0" applyNumberFormat="1" applyFont="1" applyFill="1" applyBorder="1" applyAlignment="1">
      <alignment horizontal="center" vertical="top" wrapText="1"/>
    </xf>
    <xf numFmtId="0" fontId="15" fillId="2" borderId="17" xfId="0" applyFont="1" applyFill="1" applyBorder="1" applyAlignment="1">
      <alignment horizontal="center" vertical="top" wrapText="1"/>
    </xf>
    <xf numFmtId="0" fontId="14" fillId="2" borderId="20" xfId="0" applyFont="1" applyFill="1" applyBorder="1" applyAlignment="1">
      <alignment horizontal="center" vertical="top" wrapText="1"/>
    </xf>
    <xf numFmtId="0" fontId="14" fillId="2" borderId="21" xfId="0" applyFont="1" applyFill="1" applyBorder="1" applyAlignment="1">
      <alignment horizontal="center" vertical="top" wrapText="1"/>
    </xf>
    <xf numFmtId="0" fontId="15" fillId="2" borderId="39" xfId="0" applyFont="1" applyFill="1" applyBorder="1" applyAlignment="1">
      <alignment horizontal="left" vertical="top" wrapText="1"/>
    </xf>
    <xf numFmtId="0" fontId="15" fillId="2" borderId="0" xfId="0" applyFont="1" applyFill="1" applyAlignment="1">
      <alignment horizontal="center" vertical="top" wrapText="1"/>
    </xf>
    <xf numFmtId="0" fontId="15" fillId="2" borderId="29" xfId="0" applyFont="1" applyFill="1" applyBorder="1" applyAlignment="1">
      <alignment horizontal="center" vertical="top" wrapText="1"/>
    </xf>
    <xf numFmtId="0" fontId="14" fillId="2" borderId="22" xfId="0" applyFont="1" applyFill="1" applyBorder="1" applyAlignment="1">
      <alignment horizontal="center" vertical="top" wrapText="1"/>
    </xf>
    <xf numFmtId="43" fontId="14" fillId="2" borderId="2" xfId="1" applyFont="1" applyFill="1" applyBorder="1" applyAlignment="1">
      <alignment horizontal="center" vertical="top" wrapText="1"/>
    </xf>
    <xf numFmtId="43" fontId="14" fillId="2" borderId="9" xfId="1" applyFont="1" applyFill="1" applyBorder="1" applyAlignment="1">
      <alignment horizontal="center" vertical="top" wrapText="1"/>
    </xf>
    <xf numFmtId="43" fontId="14" fillId="2" borderId="3" xfId="1" applyFont="1" applyFill="1" applyBorder="1" applyAlignment="1">
      <alignment horizontal="center" vertical="top" wrapText="1"/>
    </xf>
    <xf numFmtId="4" fontId="14" fillId="2" borderId="2" xfId="0" applyNumberFormat="1" applyFont="1" applyFill="1" applyBorder="1" applyAlignment="1">
      <alignment horizontal="center" vertical="top"/>
    </xf>
    <xf numFmtId="4" fontId="14" fillId="2" borderId="9" xfId="0" applyNumberFormat="1" applyFont="1" applyFill="1" applyBorder="1" applyAlignment="1">
      <alignment horizontal="center" vertical="top"/>
    </xf>
    <xf numFmtId="0" fontId="14" fillId="2" borderId="9" xfId="0" applyFont="1" applyFill="1" applyBorder="1" applyAlignment="1">
      <alignment horizontal="left" vertical="top" wrapText="1"/>
    </xf>
    <xf numFmtId="0" fontId="14" fillId="2" borderId="3" xfId="0" applyFont="1" applyFill="1" applyBorder="1" applyAlignment="1">
      <alignment horizontal="left" vertical="top" wrapText="1"/>
    </xf>
    <xf numFmtId="0" fontId="17" fillId="2" borderId="9" xfId="0" applyFont="1" applyFill="1" applyBorder="1" applyAlignment="1">
      <alignment horizontal="left" vertical="top" wrapText="1"/>
    </xf>
    <xf numFmtId="0" fontId="17" fillId="2" borderId="3" xfId="0" applyFont="1" applyFill="1" applyBorder="1" applyAlignment="1">
      <alignment horizontal="left" vertical="top" wrapText="1"/>
    </xf>
    <xf numFmtId="0" fontId="12" fillId="2" borderId="9" xfId="0" applyFont="1" applyFill="1" applyBorder="1" applyAlignment="1">
      <alignment horizontal="left" vertical="top"/>
    </xf>
    <xf numFmtId="0" fontId="12" fillId="2" borderId="3" xfId="0" applyFont="1" applyFill="1" applyBorder="1" applyAlignment="1">
      <alignment horizontal="left" vertical="top"/>
    </xf>
    <xf numFmtId="0" fontId="19" fillId="2" borderId="1" xfId="0" applyFont="1" applyFill="1" applyBorder="1" applyAlignment="1">
      <alignment horizontal="center" vertical="top" wrapText="1"/>
    </xf>
    <xf numFmtId="164" fontId="14" fillId="2" borderId="2" xfId="0" applyNumberFormat="1" applyFont="1" applyFill="1" applyBorder="1" applyAlignment="1">
      <alignment horizontal="center" vertical="top"/>
    </xf>
    <xf numFmtId="164" fontId="14" fillId="2" borderId="3" xfId="0" applyNumberFormat="1" applyFont="1" applyFill="1" applyBorder="1" applyAlignment="1">
      <alignment horizontal="center" vertical="top"/>
    </xf>
    <xf numFmtId="164" fontId="13" fillId="2" borderId="2" xfId="0" applyNumberFormat="1" applyFont="1" applyFill="1" applyBorder="1" applyAlignment="1">
      <alignment horizontal="center" vertical="top"/>
    </xf>
    <xf numFmtId="164" fontId="13" fillId="2" borderId="9" xfId="0" applyNumberFormat="1" applyFont="1" applyFill="1" applyBorder="1" applyAlignment="1">
      <alignment horizontal="center" vertical="top"/>
    </xf>
    <xf numFmtId="164" fontId="13" fillId="2" borderId="3" xfId="0" applyNumberFormat="1" applyFont="1" applyFill="1" applyBorder="1" applyAlignment="1">
      <alignment horizontal="center" vertical="top"/>
    </xf>
    <xf numFmtId="14" fontId="14" fillId="2" borderId="1" xfId="0" applyNumberFormat="1" applyFont="1" applyFill="1" applyBorder="1" applyAlignment="1">
      <alignment horizontal="center" vertical="top"/>
    </xf>
    <xf numFmtId="165" fontId="14" fillId="2" borderId="2" xfId="0" applyNumberFormat="1" applyFont="1" applyFill="1" applyBorder="1" applyAlignment="1">
      <alignment horizontal="center" vertical="top"/>
    </xf>
    <xf numFmtId="165" fontId="14" fillId="2" borderId="9" xfId="0" applyNumberFormat="1" applyFont="1" applyFill="1" applyBorder="1" applyAlignment="1">
      <alignment horizontal="center" vertical="top"/>
    </xf>
    <xf numFmtId="165" fontId="14" fillId="2" borderId="3" xfId="0" applyNumberFormat="1" applyFont="1" applyFill="1" applyBorder="1" applyAlignment="1">
      <alignment horizontal="center" vertical="top"/>
    </xf>
    <xf numFmtId="0" fontId="13" fillId="2" borderId="26" xfId="0" applyFont="1" applyFill="1" applyBorder="1" applyAlignment="1">
      <alignment horizontal="center" vertical="top" wrapText="1"/>
    </xf>
    <xf numFmtId="0" fontId="13" fillId="2" borderId="30" xfId="0" applyFont="1" applyFill="1" applyBorder="1" applyAlignment="1">
      <alignment horizontal="center" vertical="top" wrapText="1"/>
    </xf>
    <xf numFmtId="0" fontId="12" fillId="2" borderId="26" xfId="0" applyFont="1" applyFill="1" applyBorder="1" applyAlignment="1">
      <alignment horizontal="left" vertical="top" wrapText="1"/>
    </xf>
    <xf numFmtId="0" fontId="12" fillId="2" borderId="9" xfId="0" applyFont="1" applyFill="1" applyBorder="1" applyAlignment="1">
      <alignment horizontal="left" vertical="top" wrapText="1"/>
    </xf>
    <xf numFmtId="0" fontId="12" fillId="2" borderId="30" xfId="0" applyFont="1" applyFill="1" applyBorder="1" applyAlignment="1">
      <alignment horizontal="left" vertical="top" wrapText="1"/>
    </xf>
    <xf numFmtId="0" fontId="13" fillId="2" borderId="33" xfId="0" applyFont="1" applyFill="1" applyBorder="1" applyAlignment="1">
      <alignment horizontal="left" vertical="top" wrapText="1"/>
    </xf>
    <xf numFmtId="4" fontId="15" fillId="2" borderId="2" xfId="0" applyNumberFormat="1" applyFont="1" applyFill="1" applyBorder="1" applyAlignment="1">
      <alignment horizontal="center" vertical="top"/>
    </xf>
    <xf numFmtId="0" fontId="15" fillId="2" borderId="1" xfId="0" applyFont="1" applyFill="1" applyBorder="1" applyAlignment="1">
      <alignment horizontal="left" wrapText="1"/>
    </xf>
    <xf numFmtId="2" fontId="13" fillId="2" borderId="33" xfId="0" applyNumberFormat="1" applyFont="1" applyFill="1" applyBorder="1" applyAlignment="1">
      <alignment horizontal="center" vertical="top"/>
    </xf>
    <xf numFmtId="4" fontId="15" fillId="2" borderId="9" xfId="0" applyNumberFormat="1" applyFont="1" applyFill="1" applyBorder="1" applyAlignment="1">
      <alignment horizontal="center" vertical="top"/>
    </xf>
    <xf numFmtId="4" fontId="15" fillId="2" borderId="3" xfId="0" applyNumberFormat="1" applyFont="1" applyFill="1" applyBorder="1" applyAlignment="1">
      <alignment horizontal="center" vertical="top"/>
    </xf>
    <xf numFmtId="0" fontId="15" fillId="2" borderId="34" xfId="0" applyFont="1" applyFill="1" applyBorder="1" applyAlignment="1">
      <alignment horizontal="center" vertical="top"/>
    </xf>
    <xf numFmtId="0" fontId="15" fillId="2" borderId="35" xfId="0" applyFont="1" applyFill="1" applyBorder="1" applyAlignment="1">
      <alignment horizontal="center" vertical="top"/>
    </xf>
    <xf numFmtId="0" fontId="15" fillId="2" borderId="36" xfId="0" applyFont="1" applyFill="1" applyBorder="1" applyAlignment="1">
      <alignment horizontal="center" vertical="top"/>
    </xf>
    <xf numFmtId="0" fontId="15" fillId="2" borderId="37" xfId="0" applyFont="1" applyFill="1" applyBorder="1" applyAlignment="1">
      <alignment horizontal="center" vertical="top" wrapText="1"/>
    </xf>
    <xf numFmtId="0" fontId="15" fillId="2" borderId="37" xfId="0" applyFont="1" applyFill="1" applyBorder="1" applyAlignment="1">
      <alignment horizontal="center" vertical="top"/>
    </xf>
    <xf numFmtId="0" fontId="13" fillId="2" borderId="9" xfId="0" applyFont="1" applyFill="1" applyBorder="1" applyAlignment="1">
      <alignment horizontal="left" vertical="top" wrapText="1"/>
    </xf>
    <xf numFmtId="0" fontId="15" fillId="2" borderId="34" xfId="0" applyFont="1" applyFill="1" applyBorder="1" applyAlignment="1">
      <alignment horizontal="center" vertical="top" wrapText="1"/>
    </xf>
    <xf numFmtId="0" fontId="15" fillId="2" borderId="35" xfId="0" applyFont="1" applyFill="1" applyBorder="1" applyAlignment="1">
      <alignment horizontal="center" vertical="top" wrapText="1"/>
    </xf>
    <xf numFmtId="0" fontId="15" fillId="2" borderId="36" xfId="0" applyFont="1" applyFill="1" applyBorder="1" applyAlignment="1">
      <alignment horizontal="center" vertical="top" wrapText="1"/>
    </xf>
    <xf numFmtId="4" fontId="13" fillId="2" borderId="2" xfId="0" applyNumberFormat="1" applyFont="1" applyFill="1" applyBorder="1" applyAlignment="1">
      <alignment horizontal="center" vertical="top" wrapText="1"/>
    </xf>
    <xf numFmtId="4" fontId="13" fillId="2" borderId="9" xfId="0" applyNumberFormat="1" applyFont="1" applyFill="1" applyBorder="1" applyAlignment="1">
      <alignment horizontal="center" vertical="top" wrapText="1"/>
    </xf>
    <xf numFmtId="4" fontId="13" fillId="2" borderId="3" xfId="0" applyNumberFormat="1" applyFont="1" applyFill="1" applyBorder="1" applyAlignment="1">
      <alignment horizontal="center" vertical="top" wrapText="1"/>
    </xf>
    <xf numFmtId="4" fontId="13" fillId="2" borderId="1" xfId="0" applyNumberFormat="1" applyFont="1" applyFill="1" applyBorder="1" applyAlignment="1">
      <alignment horizontal="center" vertical="top" wrapText="1"/>
    </xf>
    <xf numFmtId="0" fontId="14" fillId="2" borderId="9" xfId="0" applyFont="1" applyFill="1" applyBorder="1" applyAlignment="1">
      <alignment horizontal="center" vertical="top"/>
    </xf>
    <xf numFmtId="0" fontId="23" fillId="2" borderId="1" xfId="0" applyFont="1" applyFill="1" applyBorder="1" applyAlignment="1">
      <alignment horizontal="center" vertical="top" wrapText="1"/>
    </xf>
    <xf numFmtId="0" fontId="15" fillId="2" borderId="5" xfId="0" applyFont="1" applyFill="1" applyBorder="1" applyAlignment="1">
      <alignment horizontal="center" vertical="top" wrapText="1"/>
    </xf>
    <xf numFmtId="0" fontId="15" fillId="2" borderId="12" xfId="0" applyFont="1" applyFill="1" applyBorder="1" applyAlignment="1">
      <alignment horizontal="center" vertical="top" wrapText="1"/>
    </xf>
    <xf numFmtId="2" fontId="15" fillId="2" borderId="1" xfId="0" applyNumberFormat="1" applyFont="1" applyFill="1" applyBorder="1" applyAlignment="1">
      <alignment horizontal="center" vertical="top"/>
    </xf>
    <xf numFmtId="0" fontId="23" fillId="3" borderId="1" xfId="0" applyFont="1" applyFill="1" applyBorder="1" applyAlignment="1">
      <alignment horizontal="center" vertical="top"/>
    </xf>
    <xf numFmtId="0" fontId="23" fillId="3" borderId="3" xfId="0" applyFont="1" applyFill="1" applyBorder="1" applyAlignment="1">
      <alignment horizontal="center" vertical="top"/>
    </xf>
    <xf numFmtId="0" fontId="12" fillId="2" borderId="9" xfId="0" applyFont="1" applyFill="1" applyBorder="1" applyAlignment="1">
      <alignment horizontal="center" vertical="top"/>
    </xf>
    <xf numFmtId="0" fontId="12" fillId="2" borderId="3" xfId="0" applyFont="1" applyFill="1" applyBorder="1" applyAlignment="1">
      <alignment horizontal="center" vertical="top"/>
    </xf>
    <xf numFmtId="0" fontId="12" fillId="2" borderId="2" xfId="0" applyFont="1" applyFill="1" applyBorder="1" applyAlignment="1">
      <alignment horizontal="center" vertical="top"/>
    </xf>
    <xf numFmtId="0" fontId="22" fillId="2" borderId="1" xfId="0" applyFont="1" applyFill="1" applyBorder="1" applyAlignment="1">
      <alignment horizontal="center" vertical="top" wrapText="1"/>
    </xf>
    <xf numFmtId="0" fontId="12" fillId="2" borderId="1" xfId="0" quotePrefix="1" applyFont="1" applyFill="1" applyBorder="1" applyAlignment="1">
      <alignment horizontal="center" vertical="top" wrapText="1"/>
    </xf>
    <xf numFmtId="2" fontId="13" fillId="4" borderId="1" xfId="0" applyNumberFormat="1" applyFont="1" applyFill="1" applyBorder="1" applyAlignment="1">
      <alignment horizontal="left" vertical="top"/>
    </xf>
    <xf numFmtId="2" fontId="13" fillId="2" borderId="2" xfId="0" applyNumberFormat="1" applyFont="1" applyFill="1" applyBorder="1" applyAlignment="1">
      <alignment horizontal="center" vertical="top"/>
    </xf>
    <xf numFmtId="0" fontId="24" fillId="2" borderId="1" xfId="0" applyFont="1" applyFill="1" applyBorder="1" applyAlignment="1">
      <alignment horizontal="center" vertical="top" wrapText="1"/>
    </xf>
    <xf numFmtId="0" fontId="15" fillId="2" borderId="2" xfId="0" applyFont="1" applyFill="1" applyBorder="1" applyAlignment="1">
      <alignment horizontal="center" vertical="top" shrinkToFit="1"/>
    </xf>
    <xf numFmtId="0" fontId="15" fillId="2" borderId="9" xfId="0" applyFont="1" applyFill="1" applyBorder="1" applyAlignment="1">
      <alignment horizontal="center" vertical="top" shrinkToFit="1"/>
    </xf>
    <xf numFmtId="0" fontId="15" fillId="2" borderId="3" xfId="0" applyFont="1" applyFill="1" applyBorder="1" applyAlignment="1">
      <alignment horizontal="center" vertical="top" shrinkToFit="1"/>
    </xf>
    <xf numFmtId="0" fontId="15" fillId="2" borderId="2" xfId="0" applyFont="1" applyFill="1" applyBorder="1" applyAlignment="1">
      <alignment horizontal="center" vertical="top" wrapText="1" shrinkToFit="1"/>
    </xf>
    <xf numFmtId="0" fontId="15" fillId="2" borderId="9" xfId="0" applyFont="1" applyFill="1" applyBorder="1" applyAlignment="1">
      <alignment horizontal="center" vertical="top" wrapText="1" shrinkToFit="1"/>
    </xf>
    <xf numFmtId="0" fontId="15" fillId="2" borderId="3" xfId="0" applyFont="1" applyFill="1" applyBorder="1" applyAlignment="1">
      <alignment horizontal="center" vertical="top" wrapText="1" shrinkToFit="1"/>
    </xf>
    <xf numFmtId="0" fontId="15" fillId="2" borderId="2" xfId="0" applyFont="1" applyFill="1" applyBorder="1" applyAlignment="1">
      <alignment horizontal="left" vertical="top" shrinkToFit="1"/>
    </xf>
    <xf numFmtId="0" fontId="15" fillId="2" borderId="9" xfId="0" applyFont="1" applyFill="1" applyBorder="1" applyAlignment="1">
      <alignment horizontal="left" vertical="top" shrinkToFit="1"/>
    </xf>
    <xf numFmtId="0" fontId="15" fillId="2" borderId="3" xfId="0" applyFont="1" applyFill="1" applyBorder="1" applyAlignment="1">
      <alignment horizontal="left" vertical="top" shrinkToFit="1"/>
    </xf>
    <xf numFmtId="4" fontId="14" fillId="2" borderId="2" xfId="0" applyNumberFormat="1" applyFont="1" applyFill="1" applyBorder="1" applyAlignment="1">
      <alignment horizontal="center" vertical="top" shrinkToFit="1"/>
    </xf>
    <xf numFmtId="4" fontId="14" fillId="2" borderId="9" xfId="0" applyNumberFormat="1" applyFont="1" applyFill="1" applyBorder="1" applyAlignment="1">
      <alignment horizontal="center" vertical="top" shrinkToFit="1"/>
    </xf>
    <xf numFmtId="4" fontId="14" fillId="2" borderId="3" xfId="0" applyNumberFormat="1" applyFont="1" applyFill="1" applyBorder="1" applyAlignment="1">
      <alignment horizontal="center" vertical="top" shrinkToFit="1"/>
    </xf>
    <xf numFmtId="0" fontId="22" fillId="2" borderId="2" xfId="0" applyFont="1" applyFill="1" applyBorder="1" applyAlignment="1">
      <alignment horizontal="center" vertical="top" wrapText="1"/>
    </xf>
    <xf numFmtId="0" fontId="15" fillId="2" borderId="27" xfId="0" applyFont="1" applyFill="1" applyBorder="1" applyAlignment="1">
      <alignment horizontal="center" vertical="top" wrapText="1"/>
    </xf>
    <xf numFmtId="0" fontId="15" fillId="2" borderId="4" xfId="0" applyFont="1" applyFill="1" applyBorder="1" applyAlignment="1">
      <alignment horizontal="center" vertical="top"/>
    </xf>
    <xf numFmtId="0" fontId="15" fillId="2" borderId="28" xfId="0" applyFont="1" applyFill="1" applyBorder="1" applyAlignment="1">
      <alignment horizontal="center" vertical="top"/>
    </xf>
    <xf numFmtId="4" fontId="13" fillId="2" borderId="1" xfId="0" applyNumberFormat="1" applyFont="1" applyFill="1" applyBorder="1" applyAlignment="1">
      <alignment horizontal="center" vertical="top"/>
    </xf>
    <xf numFmtId="164" fontId="14" fillId="2" borderId="5" xfId="0" applyNumberFormat="1" applyFont="1" applyFill="1" applyBorder="1" applyAlignment="1">
      <alignment horizontal="center" vertical="top" wrapText="1"/>
    </xf>
    <xf numFmtId="164" fontId="14" fillId="2" borderId="27" xfId="0" applyNumberFormat="1" applyFont="1" applyFill="1" applyBorder="1" applyAlignment="1">
      <alignment horizontal="center" vertical="top" wrapText="1"/>
    </xf>
    <xf numFmtId="14" fontId="13" fillId="2" borderId="1" xfId="0" applyNumberFormat="1" applyFont="1" applyFill="1" applyBorder="1" applyAlignment="1">
      <alignment horizontal="left" vertical="top"/>
    </xf>
    <xf numFmtId="17" fontId="14" fillId="2" borderId="1" xfId="0" applyNumberFormat="1" applyFont="1" applyFill="1" applyBorder="1" applyAlignment="1">
      <alignment horizontal="center" vertical="top" wrapText="1"/>
    </xf>
    <xf numFmtId="14" fontId="13" fillId="2" borderId="1" xfId="0" applyNumberFormat="1" applyFont="1" applyFill="1" applyBorder="1" applyAlignment="1">
      <alignment horizontal="center" vertical="top" wrapText="1"/>
    </xf>
    <xf numFmtId="2" fontId="14" fillId="2" borderId="9" xfId="0" applyNumberFormat="1" applyFont="1" applyFill="1" applyBorder="1" applyAlignment="1" applyProtection="1">
      <alignment horizontal="center" vertical="top" wrapText="1"/>
      <protection locked="0"/>
    </xf>
    <xf numFmtId="2" fontId="14" fillId="2" borderId="9" xfId="0" applyNumberFormat="1" applyFont="1" applyFill="1" applyBorder="1" applyAlignment="1" applyProtection="1">
      <alignment horizontal="center" vertical="top"/>
      <protection locked="0"/>
    </xf>
    <xf numFmtId="2" fontId="14" fillId="2" borderId="3" xfId="0" applyNumberFormat="1" applyFont="1" applyFill="1" applyBorder="1" applyAlignment="1" applyProtection="1">
      <alignment horizontal="center" vertical="top"/>
      <protection locked="0"/>
    </xf>
    <xf numFmtId="0" fontId="20" fillId="2" borderId="1" xfId="0" applyFont="1" applyFill="1" applyBorder="1" applyAlignment="1">
      <alignment horizontal="left" vertical="top" wrapText="1"/>
    </xf>
    <xf numFmtId="0" fontId="16" fillId="2" borderId="1" xfId="0" applyFont="1" applyFill="1" applyBorder="1" applyAlignment="1">
      <alignment horizontal="left" vertical="top" wrapText="1"/>
    </xf>
    <xf numFmtId="0" fontId="21" fillId="2" borderId="2" xfId="0" applyFont="1" applyFill="1" applyBorder="1" applyAlignment="1">
      <alignment horizontal="center" vertical="top" wrapText="1"/>
    </xf>
    <xf numFmtId="0" fontId="21" fillId="2" borderId="9" xfId="0" applyFont="1" applyFill="1" applyBorder="1" applyAlignment="1">
      <alignment horizontal="center" vertical="top" wrapText="1"/>
    </xf>
    <xf numFmtId="0" fontId="21" fillId="2" borderId="3" xfId="0" applyFont="1" applyFill="1" applyBorder="1" applyAlignment="1">
      <alignment horizontal="center" vertical="top" wrapText="1"/>
    </xf>
    <xf numFmtId="2" fontId="17" fillId="2" borderId="1" xfId="0" applyNumberFormat="1" applyFont="1" applyFill="1" applyBorder="1" applyAlignment="1">
      <alignment horizontal="center" vertical="top" wrapText="1"/>
    </xf>
    <xf numFmtId="2" fontId="16" fillId="2" borderId="2" xfId="0" applyNumberFormat="1" applyFont="1" applyFill="1" applyBorder="1" applyAlignment="1">
      <alignment horizontal="center" vertical="top"/>
    </xf>
    <xf numFmtId="2" fontId="16" fillId="2" borderId="9" xfId="0" applyNumberFormat="1" applyFont="1" applyFill="1" applyBorder="1" applyAlignment="1">
      <alignment horizontal="center" vertical="top"/>
    </xf>
    <xf numFmtId="2" fontId="16" fillId="2" borderId="3" xfId="0" applyNumberFormat="1" applyFont="1" applyFill="1" applyBorder="1" applyAlignment="1">
      <alignment horizontal="center" vertical="top"/>
    </xf>
    <xf numFmtId="2" fontId="16" fillId="2" borderId="1" xfId="0" applyNumberFormat="1" applyFont="1" applyFill="1" applyBorder="1" applyAlignment="1">
      <alignment horizontal="center" vertical="top" wrapText="1"/>
    </xf>
    <xf numFmtId="0" fontId="20" fillId="2" borderId="2" xfId="0" applyFont="1" applyFill="1" applyBorder="1" applyAlignment="1">
      <alignment horizontal="center" vertical="top" wrapText="1"/>
    </xf>
    <xf numFmtId="0" fontId="20" fillId="2" borderId="9" xfId="0" applyFont="1" applyFill="1" applyBorder="1" applyAlignment="1">
      <alignment horizontal="center" vertical="top" wrapText="1"/>
    </xf>
    <xf numFmtId="0" fontId="20" fillId="2" borderId="3" xfId="0" applyFont="1" applyFill="1" applyBorder="1" applyAlignment="1">
      <alignment horizontal="center" vertical="top" wrapText="1"/>
    </xf>
    <xf numFmtId="0" fontId="20" fillId="2" borderId="2" xfId="0" applyFont="1" applyFill="1" applyBorder="1" applyAlignment="1">
      <alignment horizontal="center" vertical="top"/>
    </xf>
    <xf numFmtId="0" fontId="20" fillId="2" borderId="9" xfId="0" applyFont="1" applyFill="1" applyBorder="1" applyAlignment="1">
      <alignment horizontal="center" vertical="top"/>
    </xf>
    <xf numFmtId="0" fontId="20" fillId="2" borderId="3" xfId="0" applyFont="1" applyFill="1" applyBorder="1" applyAlignment="1">
      <alignment horizontal="center" vertical="top"/>
    </xf>
    <xf numFmtId="0" fontId="14" fillId="2" borderId="2" xfId="0" applyFont="1" applyFill="1" applyBorder="1" applyAlignment="1">
      <alignment horizontal="center" vertical="top" shrinkToFit="1"/>
    </xf>
    <xf numFmtId="0" fontId="14" fillId="2" borderId="9" xfId="0" applyFont="1" applyFill="1" applyBorder="1" applyAlignment="1">
      <alignment horizontal="center" vertical="top" shrinkToFit="1"/>
    </xf>
    <xf numFmtId="0" fontId="14" fillId="2" borderId="3" xfId="0" applyFont="1" applyFill="1" applyBorder="1" applyAlignment="1">
      <alignment horizontal="center" vertical="top" shrinkToFit="1"/>
    </xf>
    <xf numFmtId="2" fontId="13" fillId="4" borderId="2" xfId="0" applyNumberFormat="1" applyFont="1" applyFill="1" applyBorder="1" applyAlignment="1">
      <alignment horizontal="center" vertical="top"/>
    </xf>
    <xf numFmtId="2" fontId="13" fillId="4" borderId="9" xfId="0" applyNumberFormat="1" applyFont="1" applyFill="1" applyBorder="1" applyAlignment="1">
      <alignment horizontal="center" vertical="top"/>
    </xf>
    <xf numFmtId="2" fontId="13" fillId="4" borderId="3" xfId="0" applyNumberFormat="1" applyFont="1" applyFill="1" applyBorder="1" applyAlignment="1">
      <alignment horizontal="center" vertical="top"/>
    </xf>
    <xf numFmtId="17" fontId="23" fillId="2" borderId="1" xfId="0" applyNumberFormat="1" applyFont="1" applyFill="1" applyBorder="1" applyAlignment="1">
      <alignment horizontal="center" vertical="top" wrapText="1"/>
    </xf>
  </cellXfs>
  <cellStyles count="2">
    <cellStyle name="Įprastas" xfId="0" builtinId="0"/>
    <cellStyle name="Kablelis"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Z1187"/>
  <sheetViews>
    <sheetView tabSelected="1" topLeftCell="A17" zoomScale="85" zoomScaleNormal="85" workbookViewId="0">
      <selection activeCell="E15" sqref="E15:E17"/>
    </sheetView>
  </sheetViews>
  <sheetFormatPr defaultColWidth="9.1796875" defaultRowHeight="13" x14ac:dyDescent="0.3"/>
  <cols>
    <col min="1" max="1" width="1.81640625" style="4" customWidth="1"/>
    <col min="2" max="2" width="21" style="126" customWidth="1"/>
    <col min="3" max="3" width="40.1796875" style="5" customWidth="1"/>
    <col min="4" max="4" width="19" style="4" customWidth="1"/>
    <col min="5" max="5" width="28" style="127" customWidth="1"/>
    <col min="6" max="6" width="18.1796875" style="127" customWidth="1"/>
    <col min="7" max="7" width="56.1796875" style="127" customWidth="1"/>
    <col min="8" max="8" width="9.7265625" style="4" customWidth="1"/>
    <col min="9" max="9" width="15.7265625" style="4" customWidth="1"/>
    <col min="10" max="10" width="20.453125" style="4" customWidth="1"/>
    <col min="11" max="11" width="22.26953125" style="126" customWidth="1"/>
    <col min="12" max="12" width="10.54296875" style="5" customWidth="1"/>
    <col min="13" max="13" width="10.54296875" style="126" customWidth="1"/>
    <col min="14" max="14" width="17.1796875" style="128" customWidth="1"/>
    <col min="15" max="15" width="15.81640625" style="4" customWidth="1"/>
    <col min="16" max="16" width="21.453125" style="4" customWidth="1"/>
    <col min="17" max="17" width="15.453125" style="4" customWidth="1"/>
    <col min="18" max="18" width="10.81640625" style="4" customWidth="1"/>
    <col min="19" max="19" width="14.453125" style="4" customWidth="1"/>
    <col min="20" max="21" width="14" style="129" customWidth="1"/>
    <col min="22" max="22" width="18" style="130" customWidth="1"/>
    <col min="23" max="23" width="19.81640625" style="130" customWidth="1"/>
    <col min="24" max="24" width="12.1796875" style="130" customWidth="1"/>
    <col min="25" max="25" width="11.26953125" style="130" customWidth="1"/>
    <col min="26" max="26" width="12.26953125" style="130" bestFit="1" customWidth="1"/>
    <col min="27" max="27" width="12.453125" style="130" bestFit="1" customWidth="1"/>
    <col min="28" max="28" width="13.81640625" style="130" customWidth="1"/>
    <col min="29" max="29" width="11.54296875" style="128" customWidth="1"/>
    <col min="30" max="30" width="18.453125" style="128" customWidth="1"/>
    <col min="31" max="31" width="17.453125" style="128" customWidth="1"/>
    <col min="32" max="32" width="10.1796875" style="4" bestFit="1" customWidth="1"/>
    <col min="33" max="33" width="10.453125" style="128" bestFit="1" customWidth="1"/>
    <col min="34" max="34" width="26" style="6" customWidth="1"/>
    <col min="35" max="35" width="19.7265625" style="6" bestFit="1" customWidth="1"/>
    <col min="36" max="36" width="9.26953125" style="4" bestFit="1" customWidth="1"/>
    <col min="37" max="16384" width="9.1796875" style="4"/>
  </cols>
  <sheetData>
    <row r="1" spans="2:36" s="163" customFormat="1" ht="12.5" customHeight="1" x14ac:dyDescent="0.3">
      <c r="B1" s="161"/>
      <c r="C1" s="162"/>
      <c r="F1" s="164"/>
      <c r="K1" s="161"/>
      <c r="L1" s="162"/>
      <c r="M1" s="161"/>
      <c r="N1" s="165"/>
      <c r="P1" s="165"/>
      <c r="Q1" s="165"/>
      <c r="R1" s="165"/>
      <c r="S1" s="165"/>
      <c r="T1" s="166"/>
      <c r="U1" s="166"/>
      <c r="V1" s="167"/>
      <c r="W1" s="167"/>
      <c r="X1" s="167"/>
      <c r="Y1" s="167"/>
      <c r="Z1" s="167"/>
      <c r="AA1" s="167"/>
      <c r="AB1" s="167"/>
      <c r="AC1" s="165"/>
      <c r="AD1" s="165"/>
      <c r="AE1" s="165"/>
      <c r="AF1" s="165"/>
      <c r="AG1" s="165"/>
      <c r="AH1" s="168"/>
      <c r="AI1" s="168"/>
    </row>
    <row r="2" spans="2:36" s="163" customFormat="1" x14ac:dyDescent="0.3">
      <c r="B2" s="169"/>
      <c r="C2" s="162"/>
      <c r="F2" s="164"/>
      <c r="J2" s="164"/>
      <c r="K2" s="161"/>
      <c r="L2" s="162"/>
      <c r="M2" s="161"/>
      <c r="N2" s="165"/>
      <c r="P2" s="165"/>
      <c r="Q2" s="165"/>
      <c r="R2" s="165"/>
      <c r="S2" s="165"/>
      <c r="T2" s="166"/>
      <c r="U2" s="166"/>
      <c r="V2" s="167"/>
      <c r="W2" s="167"/>
      <c r="X2" s="167"/>
      <c r="Y2" s="167"/>
      <c r="Z2" s="167"/>
      <c r="AA2" s="167"/>
      <c r="AB2" s="167"/>
      <c r="AC2" s="165"/>
      <c r="AD2" s="165"/>
      <c r="AE2" s="165"/>
      <c r="AF2" s="165"/>
      <c r="AG2" s="165"/>
      <c r="AH2" s="165"/>
      <c r="AI2" s="165"/>
    </row>
    <row r="3" spans="2:36" s="163" customFormat="1" ht="15" customHeight="1" x14ac:dyDescent="0.35">
      <c r="B3" s="343" t="s">
        <v>1045</v>
      </c>
      <c r="C3" s="343"/>
      <c r="D3" s="343"/>
      <c r="E3" s="343"/>
      <c r="F3" s="343"/>
      <c r="G3" s="343"/>
      <c r="H3" s="343"/>
      <c r="I3" s="343"/>
      <c r="J3" s="343"/>
      <c r="K3" s="343"/>
      <c r="L3" s="343"/>
      <c r="M3" s="343"/>
      <c r="N3" s="343"/>
      <c r="O3" s="343"/>
      <c r="P3" s="343"/>
      <c r="Q3" s="343"/>
      <c r="R3" s="343"/>
      <c r="S3" s="343"/>
      <c r="T3" s="343"/>
      <c r="U3" s="343"/>
      <c r="V3" s="343"/>
      <c r="W3" s="343"/>
      <c r="X3" s="343"/>
      <c r="Y3" s="343"/>
      <c r="Z3" s="343"/>
      <c r="AA3" s="343"/>
      <c r="AB3" s="343"/>
      <c r="AC3" s="343"/>
      <c r="AD3" s="343"/>
      <c r="AE3" s="343"/>
      <c r="AF3" s="343"/>
      <c r="AG3" s="343"/>
      <c r="AH3" s="343"/>
      <c r="AI3" s="343"/>
      <c r="AJ3" s="170"/>
    </row>
    <row r="4" spans="2:36" s="163" customFormat="1" x14ac:dyDescent="0.3">
      <c r="B4" s="161"/>
      <c r="C4" s="162"/>
      <c r="E4" s="164"/>
      <c r="F4" s="164"/>
      <c r="G4" s="164"/>
      <c r="K4" s="161"/>
      <c r="L4" s="162"/>
      <c r="M4" s="161"/>
      <c r="N4" s="165"/>
      <c r="T4" s="166"/>
      <c r="U4" s="166"/>
      <c r="V4" s="167"/>
      <c r="W4" s="167"/>
      <c r="X4" s="167"/>
      <c r="Y4" s="167"/>
      <c r="Z4" s="167"/>
      <c r="AA4" s="167"/>
      <c r="AB4" s="167"/>
      <c r="AC4" s="165"/>
      <c r="AD4" s="165"/>
      <c r="AE4" s="165"/>
      <c r="AG4" s="165"/>
      <c r="AH4" s="168"/>
      <c r="AI4" s="168"/>
    </row>
    <row r="5" spans="2:36" s="3" customFormat="1" ht="72.75" customHeight="1" x14ac:dyDescent="0.35">
      <c r="B5" s="346" t="s">
        <v>0</v>
      </c>
      <c r="C5" s="346" t="s">
        <v>1</v>
      </c>
      <c r="D5" s="346" t="s">
        <v>2</v>
      </c>
      <c r="E5" s="346" t="s">
        <v>3</v>
      </c>
      <c r="F5" s="346" t="s">
        <v>4</v>
      </c>
      <c r="G5" s="346" t="s">
        <v>5</v>
      </c>
      <c r="H5" s="346" t="s">
        <v>143</v>
      </c>
      <c r="I5" s="346" t="s">
        <v>144</v>
      </c>
      <c r="J5" s="349" t="s">
        <v>6</v>
      </c>
      <c r="K5" s="349"/>
      <c r="L5" s="349"/>
      <c r="M5" s="349"/>
      <c r="N5" s="344" t="s">
        <v>7</v>
      </c>
      <c r="O5" s="346" t="s">
        <v>8</v>
      </c>
      <c r="P5" s="346" t="s">
        <v>9</v>
      </c>
      <c r="Q5" s="346" t="s">
        <v>10</v>
      </c>
      <c r="R5" s="346" t="s">
        <v>11</v>
      </c>
      <c r="S5" s="346" t="s">
        <v>12</v>
      </c>
      <c r="T5" s="347" t="s">
        <v>13</v>
      </c>
      <c r="U5" s="347" t="s">
        <v>14</v>
      </c>
      <c r="V5" s="348" t="s">
        <v>15</v>
      </c>
      <c r="W5" s="348"/>
      <c r="X5" s="348"/>
      <c r="Y5" s="348"/>
      <c r="Z5" s="348"/>
      <c r="AA5" s="348"/>
      <c r="AB5" s="347" t="s">
        <v>16</v>
      </c>
      <c r="AC5" s="344" t="s">
        <v>17</v>
      </c>
      <c r="AD5" s="350" t="s">
        <v>137</v>
      </c>
      <c r="AE5" s="351"/>
      <c r="AF5" s="352"/>
      <c r="AG5" s="344" t="s">
        <v>18</v>
      </c>
      <c r="AH5" s="344" t="s">
        <v>19</v>
      </c>
      <c r="AI5" s="346" t="s">
        <v>20</v>
      </c>
      <c r="AJ5" s="344" t="s">
        <v>21</v>
      </c>
    </row>
    <row r="6" spans="2:36" s="3" customFormat="1" ht="146.25" customHeight="1" x14ac:dyDescent="0.35">
      <c r="B6" s="346"/>
      <c r="C6" s="346"/>
      <c r="D6" s="346"/>
      <c r="E6" s="346"/>
      <c r="F6" s="346"/>
      <c r="G6" s="346"/>
      <c r="H6" s="346"/>
      <c r="I6" s="346"/>
      <c r="J6" s="1" t="s">
        <v>22</v>
      </c>
      <c r="K6" s="1" t="s">
        <v>23</v>
      </c>
      <c r="L6" s="1" t="s">
        <v>24</v>
      </c>
      <c r="M6" s="1" t="s">
        <v>25</v>
      </c>
      <c r="N6" s="345"/>
      <c r="O6" s="346"/>
      <c r="P6" s="346"/>
      <c r="Q6" s="346"/>
      <c r="R6" s="346"/>
      <c r="S6" s="346"/>
      <c r="T6" s="347"/>
      <c r="U6" s="347"/>
      <c r="V6" s="2" t="s">
        <v>138</v>
      </c>
      <c r="W6" s="2" t="s">
        <v>26</v>
      </c>
      <c r="X6" s="2" t="s">
        <v>27</v>
      </c>
      <c r="Y6" s="2" t="s">
        <v>28</v>
      </c>
      <c r="Z6" s="2" t="s">
        <v>29</v>
      </c>
      <c r="AA6" s="2" t="s">
        <v>30</v>
      </c>
      <c r="AB6" s="347"/>
      <c r="AC6" s="345"/>
      <c r="AD6" s="1" t="s">
        <v>31</v>
      </c>
      <c r="AE6" s="1" t="s">
        <v>32</v>
      </c>
      <c r="AF6" s="1" t="s">
        <v>33</v>
      </c>
      <c r="AG6" s="345"/>
      <c r="AH6" s="345"/>
      <c r="AI6" s="346"/>
      <c r="AJ6" s="345"/>
    </row>
    <row r="7" spans="2:36" s="6" customFormat="1" x14ac:dyDescent="0.3">
      <c r="B7" s="7">
        <v>1</v>
      </c>
      <c r="C7" s="8">
        <v>2</v>
      </c>
      <c r="D7" s="8">
        <v>3</v>
      </c>
      <c r="E7" s="8">
        <v>4</v>
      </c>
      <c r="F7" s="8">
        <v>5</v>
      </c>
      <c r="G7" s="8">
        <v>6</v>
      </c>
      <c r="H7" s="8">
        <v>7</v>
      </c>
      <c r="I7" s="8">
        <v>8</v>
      </c>
      <c r="J7" s="8">
        <v>9</v>
      </c>
      <c r="K7" s="7">
        <v>10</v>
      </c>
      <c r="L7" s="8">
        <v>11</v>
      </c>
      <c r="M7" s="7">
        <v>12</v>
      </c>
      <c r="N7" s="8">
        <v>13</v>
      </c>
      <c r="O7" s="8">
        <v>14</v>
      </c>
      <c r="P7" s="8">
        <v>15</v>
      </c>
      <c r="Q7" s="8">
        <v>16</v>
      </c>
      <c r="R7" s="8">
        <v>17</v>
      </c>
      <c r="S7" s="8">
        <v>18</v>
      </c>
      <c r="T7" s="9">
        <v>19</v>
      </c>
      <c r="U7" s="9">
        <v>20</v>
      </c>
      <c r="V7" s="10">
        <v>21</v>
      </c>
      <c r="W7" s="10">
        <v>22</v>
      </c>
      <c r="X7" s="10">
        <v>23</v>
      </c>
      <c r="Y7" s="10">
        <v>24</v>
      </c>
      <c r="Z7" s="10">
        <v>25</v>
      </c>
      <c r="AA7" s="10">
        <v>26</v>
      </c>
      <c r="AB7" s="10">
        <v>27</v>
      </c>
      <c r="AC7" s="8">
        <v>28</v>
      </c>
      <c r="AD7" s="8">
        <v>29</v>
      </c>
      <c r="AE7" s="8">
        <v>30</v>
      </c>
      <c r="AF7" s="8">
        <v>31</v>
      </c>
      <c r="AG7" s="8">
        <v>32</v>
      </c>
      <c r="AH7" s="8">
        <v>33</v>
      </c>
      <c r="AI7" s="8">
        <v>34</v>
      </c>
      <c r="AJ7" s="8">
        <v>35</v>
      </c>
    </row>
    <row r="8" spans="2:36" ht="273.64999999999998" hidden="1" customHeight="1" x14ac:dyDescent="0.3">
      <c r="B8" s="11" t="s">
        <v>34</v>
      </c>
      <c r="C8" s="11" t="s">
        <v>35</v>
      </c>
      <c r="D8" s="12" t="s">
        <v>36</v>
      </c>
      <c r="E8" s="13" t="s">
        <v>37</v>
      </c>
      <c r="F8" s="14" t="s">
        <v>38</v>
      </c>
      <c r="G8" s="14" t="s">
        <v>139</v>
      </c>
      <c r="H8" s="12" t="s">
        <v>39</v>
      </c>
      <c r="I8" s="12" t="s">
        <v>140</v>
      </c>
      <c r="J8" s="15" t="s">
        <v>40</v>
      </c>
      <c r="K8" s="11" t="s">
        <v>41</v>
      </c>
      <c r="L8" s="11" t="s">
        <v>42</v>
      </c>
      <c r="M8" s="11" t="s">
        <v>43</v>
      </c>
      <c r="N8" s="12" t="s">
        <v>44</v>
      </c>
      <c r="O8" s="11" t="s">
        <v>45</v>
      </c>
      <c r="P8" s="12" t="s">
        <v>46</v>
      </c>
      <c r="Q8" s="12" t="s">
        <v>47</v>
      </c>
      <c r="R8" s="12" t="s">
        <v>48</v>
      </c>
      <c r="S8" s="12" t="s">
        <v>49</v>
      </c>
      <c r="T8" s="16" t="s">
        <v>141</v>
      </c>
      <c r="U8" s="16" t="s">
        <v>50</v>
      </c>
      <c r="V8" s="17" t="s">
        <v>51</v>
      </c>
      <c r="W8" s="17" t="s">
        <v>52</v>
      </c>
      <c r="X8" s="17" t="s">
        <v>597</v>
      </c>
      <c r="Y8" s="17" t="s">
        <v>53</v>
      </c>
      <c r="Z8" s="17" t="s">
        <v>54</v>
      </c>
      <c r="AA8" s="17" t="s">
        <v>55</v>
      </c>
      <c r="AB8" s="17" t="s">
        <v>56</v>
      </c>
      <c r="AC8" s="12" t="s">
        <v>57</v>
      </c>
      <c r="AD8" s="12" t="s">
        <v>58</v>
      </c>
      <c r="AE8" s="12" t="s">
        <v>59</v>
      </c>
      <c r="AF8" s="11" t="s">
        <v>60</v>
      </c>
      <c r="AG8" s="12" t="s">
        <v>61</v>
      </c>
      <c r="AH8" s="12" t="s">
        <v>62</v>
      </c>
      <c r="AI8" s="12" t="s">
        <v>63</v>
      </c>
      <c r="AJ8" s="11" t="s">
        <v>64</v>
      </c>
    </row>
    <row r="9" spans="2:36" ht="36" customHeight="1" x14ac:dyDescent="0.3">
      <c r="B9" s="178" t="s">
        <v>783</v>
      </c>
      <c r="C9" s="178" t="s">
        <v>65</v>
      </c>
      <c r="D9" s="178" t="s">
        <v>66</v>
      </c>
      <c r="E9" s="207" t="s">
        <v>67</v>
      </c>
      <c r="F9" s="207" t="s">
        <v>68</v>
      </c>
      <c r="G9" s="207" t="s">
        <v>69</v>
      </c>
      <c r="H9" s="200" t="s">
        <v>70</v>
      </c>
      <c r="I9" s="178" t="s">
        <v>79</v>
      </c>
      <c r="J9" s="15" t="s">
        <v>71</v>
      </c>
      <c r="K9" s="11" t="s">
        <v>72</v>
      </c>
      <c r="L9" s="11" t="s">
        <v>131</v>
      </c>
      <c r="M9" s="11">
        <v>60</v>
      </c>
      <c r="N9" s="177" t="s">
        <v>73</v>
      </c>
      <c r="O9" s="178" t="s">
        <v>74</v>
      </c>
      <c r="P9" s="183" t="s">
        <v>75</v>
      </c>
      <c r="Q9" s="183" t="s">
        <v>76</v>
      </c>
      <c r="R9" s="183" t="s">
        <v>77</v>
      </c>
      <c r="S9" s="177" t="s">
        <v>78</v>
      </c>
      <c r="T9" s="171">
        <f>V9+Y9</f>
        <v>600000</v>
      </c>
      <c r="U9" s="171">
        <v>10000</v>
      </c>
      <c r="V9" s="175">
        <v>482000</v>
      </c>
      <c r="W9" s="175" t="s">
        <v>79</v>
      </c>
      <c r="X9" s="175" t="s">
        <v>79</v>
      </c>
      <c r="Y9" s="175">
        <v>118000</v>
      </c>
      <c r="Z9" s="175" t="s">
        <v>79</v>
      </c>
      <c r="AA9" s="175" t="s">
        <v>79</v>
      </c>
      <c r="AB9" s="175" t="s">
        <v>79</v>
      </c>
      <c r="AC9" s="177" t="s">
        <v>80</v>
      </c>
      <c r="AD9" s="177">
        <v>80000</v>
      </c>
      <c r="AE9" s="177">
        <v>520000</v>
      </c>
      <c r="AF9" s="178" t="s">
        <v>79</v>
      </c>
      <c r="AG9" s="177" t="s">
        <v>33</v>
      </c>
      <c r="AH9" s="177" t="s">
        <v>133</v>
      </c>
      <c r="AI9" s="177" t="s">
        <v>81</v>
      </c>
      <c r="AJ9" s="178"/>
    </row>
    <row r="10" spans="2:36" ht="81.650000000000006" customHeight="1" x14ac:dyDescent="0.3">
      <c r="B10" s="178"/>
      <c r="C10" s="178"/>
      <c r="D10" s="178"/>
      <c r="E10" s="207"/>
      <c r="F10" s="207"/>
      <c r="G10" s="207"/>
      <c r="H10" s="193"/>
      <c r="I10" s="178"/>
      <c r="J10" s="15" t="s">
        <v>82</v>
      </c>
      <c r="K10" s="11" t="s">
        <v>83</v>
      </c>
      <c r="L10" s="11" t="s">
        <v>85</v>
      </c>
      <c r="M10" s="11">
        <v>537</v>
      </c>
      <c r="N10" s="177"/>
      <c r="O10" s="178"/>
      <c r="P10" s="184"/>
      <c r="Q10" s="184"/>
      <c r="R10" s="184"/>
      <c r="S10" s="177"/>
      <c r="T10" s="171"/>
      <c r="U10" s="171"/>
      <c r="V10" s="175"/>
      <c r="W10" s="175"/>
      <c r="X10" s="175"/>
      <c r="Y10" s="175"/>
      <c r="Z10" s="175"/>
      <c r="AA10" s="175"/>
      <c r="AB10" s="175"/>
      <c r="AC10" s="177"/>
      <c r="AD10" s="177"/>
      <c r="AE10" s="177"/>
      <c r="AF10" s="178"/>
      <c r="AG10" s="177"/>
      <c r="AH10" s="281"/>
      <c r="AI10" s="177"/>
      <c r="AJ10" s="178"/>
    </row>
    <row r="11" spans="2:36" ht="52.5" customHeight="1" x14ac:dyDescent="0.3">
      <c r="B11" s="178"/>
      <c r="C11" s="178"/>
      <c r="D11" s="178"/>
      <c r="E11" s="207"/>
      <c r="F11" s="207" t="s">
        <v>129</v>
      </c>
      <c r="G11" s="207"/>
      <c r="H11" s="193"/>
      <c r="I11" s="178"/>
      <c r="J11" s="15" t="s">
        <v>71</v>
      </c>
      <c r="K11" s="11" t="s">
        <v>72</v>
      </c>
      <c r="L11" s="11" t="s">
        <v>131</v>
      </c>
      <c r="M11" s="11">
        <v>8</v>
      </c>
      <c r="N11" s="177"/>
      <c r="O11" s="178"/>
      <c r="P11" s="184"/>
      <c r="Q11" s="184"/>
      <c r="R11" s="184"/>
      <c r="S11" s="177"/>
      <c r="T11" s="171"/>
      <c r="U11" s="171"/>
      <c r="V11" s="175"/>
      <c r="W11" s="175"/>
      <c r="X11" s="175"/>
      <c r="Y11" s="175"/>
      <c r="Z11" s="175"/>
      <c r="AA11" s="175"/>
      <c r="AB11" s="175"/>
      <c r="AC11" s="177"/>
      <c r="AD11" s="177"/>
      <c r="AE11" s="177"/>
      <c r="AF11" s="178"/>
      <c r="AG11" s="177"/>
      <c r="AH11" s="281"/>
      <c r="AI11" s="177"/>
      <c r="AJ11" s="178"/>
    </row>
    <row r="12" spans="2:36" ht="79" customHeight="1" x14ac:dyDescent="0.3">
      <c r="B12" s="178"/>
      <c r="C12" s="178"/>
      <c r="D12" s="178"/>
      <c r="E12" s="207"/>
      <c r="F12" s="207"/>
      <c r="G12" s="207"/>
      <c r="H12" s="193"/>
      <c r="I12" s="178"/>
      <c r="J12" s="15" t="s">
        <v>82</v>
      </c>
      <c r="K12" s="11" t="s">
        <v>83</v>
      </c>
      <c r="L12" s="11" t="s">
        <v>85</v>
      </c>
      <c r="M12" s="11">
        <v>64</v>
      </c>
      <c r="N12" s="177"/>
      <c r="O12" s="178"/>
      <c r="P12" s="184"/>
      <c r="Q12" s="184"/>
      <c r="R12" s="184"/>
      <c r="S12" s="177"/>
      <c r="T12" s="171"/>
      <c r="U12" s="171"/>
      <c r="V12" s="175"/>
      <c r="W12" s="175"/>
      <c r="X12" s="175"/>
      <c r="Y12" s="175"/>
      <c r="Z12" s="175"/>
      <c r="AA12" s="175"/>
      <c r="AB12" s="175"/>
      <c r="AC12" s="177"/>
      <c r="AD12" s="177"/>
      <c r="AE12" s="177"/>
      <c r="AF12" s="178"/>
      <c r="AG12" s="177"/>
      <c r="AH12" s="281"/>
      <c r="AI12" s="177"/>
      <c r="AJ12" s="178"/>
    </row>
    <row r="13" spans="2:36" ht="51.65" customHeight="1" x14ac:dyDescent="0.3">
      <c r="B13" s="178"/>
      <c r="C13" s="178"/>
      <c r="D13" s="178"/>
      <c r="E13" s="207"/>
      <c r="F13" s="207" t="s">
        <v>130</v>
      </c>
      <c r="G13" s="207"/>
      <c r="H13" s="193"/>
      <c r="I13" s="178"/>
      <c r="J13" s="15" t="s">
        <v>71</v>
      </c>
      <c r="K13" s="11" t="s">
        <v>72</v>
      </c>
      <c r="L13" s="11" t="s">
        <v>131</v>
      </c>
      <c r="M13" s="11">
        <v>52</v>
      </c>
      <c r="N13" s="177"/>
      <c r="O13" s="178"/>
      <c r="P13" s="184"/>
      <c r="Q13" s="184"/>
      <c r="R13" s="184"/>
      <c r="S13" s="177"/>
      <c r="T13" s="171"/>
      <c r="U13" s="171"/>
      <c r="V13" s="175"/>
      <c r="W13" s="175"/>
      <c r="X13" s="175"/>
      <c r="Y13" s="175"/>
      <c r="Z13" s="175"/>
      <c r="AA13" s="175"/>
      <c r="AB13" s="175"/>
      <c r="AC13" s="177"/>
      <c r="AD13" s="177"/>
      <c r="AE13" s="177"/>
      <c r="AF13" s="178"/>
      <c r="AG13" s="177"/>
      <c r="AH13" s="281"/>
      <c r="AI13" s="177"/>
      <c r="AJ13" s="178"/>
    </row>
    <row r="14" spans="2:36" ht="79" customHeight="1" x14ac:dyDescent="0.3">
      <c r="B14" s="178"/>
      <c r="C14" s="178"/>
      <c r="D14" s="178"/>
      <c r="E14" s="207"/>
      <c r="F14" s="207"/>
      <c r="G14" s="207"/>
      <c r="H14" s="193"/>
      <c r="I14" s="178"/>
      <c r="J14" s="15" t="s">
        <v>82</v>
      </c>
      <c r="K14" s="11" t="s">
        <v>83</v>
      </c>
      <c r="L14" s="11" t="s">
        <v>85</v>
      </c>
      <c r="M14" s="11">
        <v>473</v>
      </c>
      <c r="N14" s="177"/>
      <c r="O14" s="178"/>
      <c r="P14" s="184"/>
      <c r="Q14" s="184"/>
      <c r="R14" s="184"/>
      <c r="S14" s="177"/>
      <c r="T14" s="171"/>
      <c r="U14" s="171"/>
      <c r="V14" s="175"/>
      <c r="W14" s="175"/>
      <c r="X14" s="175"/>
      <c r="Y14" s="175"/>
      <c r="Z14" s="175"/>
      <c r="AA14" s="175"/>
      <c r="AB14" s="175"/>
      <c r="AC14" s="177"/>
      <c r="AD14" s="177"/>
      <c r="AE14" s="177"/>
      <c r="AF14" s="178"/>
      <c r="AG14" s="177"/>
      <c r="AH14" s="281"/>
      <c r="AI14" s="177"/>
      <c r="AJ14" s="178"/>
    </row>
    <row r="15" spans="2:36" s="42" customFormat="1" ht="89.5" customHeight="1" x14ac:dyDescent="0.35">
      <c r="B15" s="200" t="s">
        <v>784</v>
      </c>
      <c r="C15" s="200" t="s">
        <v>87</v>
      </c>
      <c r="D15" s="200" t="s">
        <v>88</v>
      </c>
      <c r="E15" s="226" t="s">
        <v>67</v>
      </c>
      <c r="F15" s="37" t="s">
        <v>89</v>
      </c>
      <c r="G15" s="226" t="s">
        <v>69</v>
      </c>
      <c r="H15" s="183" t="s">
        <v>70</v>
      </c>
      <c r="I15" s="183" t="s">
        <v>79</v>
      </c>
      <c r="J15" s="38" t="s">
        <v>90</v>
      </c>
      <c r="K15" s="18" t="s">
        <v>91</v>
      </c>
      <c r="L15" s="39" t="s">
        <v>85</v>
      </c>
      <c r="M15" s="18">
        <v>51</v>
      </c>
      <c r="N15" s="183" t="s">
        <v>73</v>
      </c>
      <c r="O15" s="200" t="s">
        <v>76</v>
      </c>
      <c r="P15" s="200" t="s">
        <v>75</v>
      </c>
      <c r="Q15" s="200" t="s">
        <v>76</v>
      </c>
      <c r="R15" s="179" t="s">
        <v>77</v>
      </c>
      <c r="S15" s="179" t="s">
        <v>84</v>
      </c>
      <c r="T15" s="181">
        <v>1296747.33</v>
      </c>
      <c r="U15" s="181" t="s">
        <v>92</v>
      </c>
      <c r="V15" s="24">
        <v>985956.54</v>
      </c>
      <c r="W15" s="17" t="s">
        <v>79</v>
      </c>
      <c r="X15" s="17" t="s">
        <v>79</v>
      </c>
      <c r="Y15" s="24">
        <v>310790.78999999998</v>
      </c>
      <c r="Z15" s="24" t="s">
        <v>79</v>
      </c>
      <c r="AA15" s="24" t="s">
        <v>79</v>
      </c>
      <c r="AB15" s="24">
        <v>0</v>
      </c>
      <c r="AC15" s="19" t="s">
        <v>80</v>
      </c>
      <c r="AD15" s="151">
        <v>332224.78999999998</v>
      </c>
      <c r="AE15" s="41">
        <v>964522.54</v>
      </c>
      <c r="AF15" s="19" t="s">
        <v>79</v>
      </c>
      <c r="AG15" s="183" t="s">
        <v>33</v>
      </c>
      <c r="AH15" s="183" t="s">
        <v>135</v>
      </c>
      <c r="AI15" s="183" t="s">
        <v>136</v>
      </c>
      <c r="AJ15" s="183"/>
    </row>
    <row r="16" spans="2:36" s="42" customFormat="1" ht="88" customHeight="1" x14ac:dyDescent="0.35">
      <c r="B16" s="178"/>
      <c r="C16" s="178"/>
      <c r="D16" s="193"/>
      <c r="E16" s="227"/>
      <c r="F16" s="14" t="s">
        <v>93</v>
      </c>
      <c r="G16" s="207"/>
      <c r="H16" s="184"/>
      <c r="I16" s="184"/>
      <c r="J16" s="44" t="s">
        <v>90</v>
      </c>
      <c r="K16" s="11" t="s">
        <v>91</v>
      </c>
      <c r="L16" s="45" t="s">
        <v>85</v>
      </c>
      <c r="M16" s="11">
        <v>8</v>
      </c>
      <c r="N16" s="184"/>
      <c r="O16" s="178"/>
      <c r="P16" s="193"/>
      <c r="Q16" s="193"/>
      <c r="R16" s="180"/>
      <c r="S16" s="180"/>
      <c r="T16" s="171"/>
      <c r="U16" s="171"/>
      <c r="V16" s="17">
        <v>166112.39000000001</v>
      </c>
      <c r="W16" s="17" t="s">
        <v>79</v>
      </c>
      <c r="X16" s="17" t="s">
        <v>79</v>
      </c>
      <c r="Y16" s="17">
        <v>166112.39000000001</v>
      </c>
      <c r="Z16" s="17" t="s">
        <v>79</v>
      </c>
      <c r="AA16" s="17" t="s">
        <v>79</v>
      </c>
      <c r="AB16" s="17">
        <v>0</v>
      </c>
      <c r="AC16" s="12" t="s">
        <v>80</v>
      </c>
      <c r="AD16" s="151">
        <v>332224.78999999998</v>
      </c>
      <c r="AE16" s="151" t="s">
        <v>79</v>
      </c>
      <c r="AF16" s="11" t="s">
        <v>79</v>
      </c>
      <c r="AG16" s="177"/>
      <c r="AH16" s="177"/>
      <c r="AI16" s="184"/>
      <c r="AJ16" s="193"/>
    </row>
    <row r="17" spans="2:36" s="42" customFormat="1" ht="82" customHeight="1" x14ac:dyDescent="0.35">
      <c r="B17" s="178"/>
      <c r="C17" s="178"/>
      <c r="D17" s="353"/>
      <c r="E17" s="362"/>
      <c r="F17" s="14" t="s">
        <v>94</v>
      </c>
      <c r="G17" s="207"/>
      <c r="H17" s="363"/>
      <c r="I17" s="363"/>
      <c r="J17" s="44" t="s">
        <v>90</v>
      </c>
      <c r="K17" s="11" t="s">
        <v>91</v>
      </c>
      <c r="L17" s="45" t="s">
        <v>85</v>
      </c>
      <c r="M17" s="11">
        <v>43</v>
      </c>
      <c r="N17" s="363"/>
      <c r="O17" s="178"/>
      <c r="P17" s="353"/>
      <c r="Q17" s="353"/>
      <c r="R17" s="361"/>
      <c r="S17" s="361"/>
      <c r="T17" s="171"/>
      <c r="U17" s="171"/>
      <c r="V17" s="17">
        <v>819844.15</v>
      </c>
      <c r="W17" s="17" t="s">
        <v>79</v>
      </c>
      <c r="X17" s="17" t="s">
        <v>79</v>
      </c>
      <c r="Y17" s="17">
        <v>144678.39000000001</v>
      </c>
      <c r="Z17" s="17" t="s">
        <v>79</v>
      </c>
      <c r="AA17" s="17" t="s">
        <v>79</v>
      </c>
      <c r="AB17" s="17">
        <v>0</v>
      </c>
      <c r="AC17" s="12" t="s">
        <v>80</v>
      </c>
      <c r="AD17" s="151" t="s">
        <v>79</v>
      </c>
      <c r="AE17" s="151">
        <v>964522.54</v>
      </c>
      <c r="AF17" s="11" t="s">
        <v>79</v>
      </c>
      <c r="AG17" s="177"/>
      <c r="AH17" s="177"/>
      <c r="AI17" s="363"/>
      <c r="AJ17" s="353"/>
    </row>
    <row r="18" spans="2:36" s="42" customFormat="1" ht="130" customHeight="1" x14ac:dyDescent="0.35">
      <c r="B18" s="367" t="s">
        <v>785</v>
      </c>
      <c r="C18" s="367" t="s">
        <v>95</v>
      </c>
      <c r="D18" s="369" t="s">
        <v>66</v>
      </c>
      <c r="E18" s="370" t="s">
        <v>67</v>
      </c>
      <c r="F18" s="364" t="s">
        <v>96</v>
      </c>
      <c r="G18" s="364" t="s">
        <v>69</v>
      </c>
      <c r="H18" s="369" t="s">
        <v>70</v>
      </c>
      <c r="I18" s="369" t="s">
        <v>79</v>
      </c>
      <c r="J18" s="46" t="s">
        <v>82</v>
      </c>
      <c r="K18" s="20" t="s">
        <v>83</v>
      </c>
      <c r="L18" s="27" t="s">
        <v>85</v>
      </c>
      <c r="M18" s="47">
        <v>234</v>
      </c>
      <c r="N18" s="366" t="s">
        <v>73</v>
      </c>
      <c r="O18" s="367" t="s">
        <v>97</v>
      </c>
      <c r="P18" s="369" t="s">
        <v>75</v>
      </c>
      <c r="Q18" s="369" t="s">
        <v>76</v>
      </c>
      <c r="R18" s="356" t="s">
        <v>77</v>
      </c>
      <c r="S18" s="356" t="s">
        <v>78</v>
      </c>
      <c r="T18" s="359">
        <v>7873480.7000000002</v>
      </c>
      <c r="U18" s="182">
        <v>200000</v>
      </c>
      <c r="V18" s="173">
        <v>6137145.3200000003</v>
      </c>
      <c r="W18" s="354" t="s">
        <v>98</v>
      </c>
      <c r="X18" s="354" t="s">
        <v>98</v>
      </c>
      <c r="Y18" s="173">
        <v>1736335.38</v>
      </c>
      <c r="Z18" s="371" t="s">
        <v>79</v>
      </c>
      <c r="AA18" s="173" t="s">
        <v>79</v>
      </c>
      <c r="AB18" s="173" t="s">
        <v>98</v>
      </c>
      <c r="AC18" s="184" t="s">
        <v>80</v>
      </c>
      <c r="AD18" s="185">
        <v>1586609.21</v>
      </c>
      <c r="AE18" s="186">
        <v>6286871.4900000002</v>
      </c>
      <c r="AF18" s="184" t="s">
        <v>79</v>
      </c>
      <c r="AG18" s="388" t="s">
        <v>33</v>
      </c>
      <c r="AH18" s="384" t="s">
        <v>99</v>
      </c>
      <c r="AI18" s="366" t="s">
        <v>100</v>
      </c>
      <c r="AJ18" s="366"/>
    </row>
    <row r="19" spans="2:36" s="42" customFormat="1" ht="69" customHeight="1" x14ac:dyDescent="0.35">
      <c r="B19" s="367"/>
      <c r="C19" s="367"/>
      <c r="D19" s="367"/>
      <c r="E19" s="364"/>
      <c r="F19" s="365"/>
      <c r="G19" s="364"/>
      <c r="H19" s="367"/>
      <c r="I19" s="367"/>
      <c r="J19" s="49" t="s">
        <v>101</v>
      </c>
      <c r="K19" s="18" t="s">
        <v>102</v>
      </c>
      <c r="L19" s="18" t="s">
        <v>131</v>
      </c>
      <c r="M19" s="50">
        <v>42</v>
      </c>
      <c r="N19" s="384"/>
      <c r="O19" s="367"/>
      <c r="P19" s="367"/>
      <c r="Q19" s="367"/>
      <c r="R19" s="357"/>
      <c r="S19" s="357"/>
      <c r="T19" s="359"/>
      <c r="U19" s="379"/>
      <c r="V19" s="381"/>
      <c r="W19" s="355"/>
      <c r="X19" s="355"/>
      <c r="Y19" s="381"/>
      <c r="Z19" s="372"/>
      <c r="AA19" s="381"/>
      <c r="AB19" s="381"/>
      <c r="AC19" s="363"/>
      <c r="AD19" s="380"/>
      <c r="AE19" s="380"/>
      <c r="AF19" s="353"/>
      <c r="AG19" s="388"/>
      <c r="AH19" s="384"/>
      <c r="AI19" s="384"/>
      <c r="AJ19" s="367"/>
    </row>
    <row r="20" spans="2:36" s="42" customFormat="1" ht="92.5" customHeight="1" x14ac:dyDescent="0.35">
      <c r="B20" s="367"/>
      <c r="C20" s="367"/>
      <c r="D20" s="367"/>
      <c r="E20" s="364"/>
      <c r="F20" s="370" t="s">
        <v>103</v>
      </c>
      <c r="G20" s="364"/>
      <c r="H20" s="367"/>
      <c r="I20" s="367"/>
      <c r="J20" s="51" t="s">
        <v>82</v>
      </c>
      <c r="K20" s="52" t="s">
        <v>83</v>
      </c>
      <c r="L20" s="11" t="s">
        <v>85</v>
      </c>
      <c r="M20" s="53">
        <v>64</v>
      </c>
      <c r="N20" s="384"/>
      <c r="O20" s="367"/>
      <c r="P20" s="367"/>
      <c r="Q20" s="367"/>
      <c r="R20" s="357"/>
      <c r="S20" s="357"/>
      <c r="T20" s="359"/>
      <c r="U20" s="385">
        <v>200000</v>
      </c>
      <c r="V20" s="354">
        <v>793304.6</v>
      </c>
      <c r="W20" s="354" t="s">
        <v>98</v>
      </c>
      <c r="X20" s="354" t="s">
        <v>98</v>
      </c>
      <c r="Y20" s="354">
        <v>793304.61</v>
      </c>
      <c r="Z20" s="354" t="s">
        <v>98</v>
      </c>
      <c r="AA20" s="354" t="s">
        <v>98</v>
      </c>
      <c r="AB20" s="354" t="s">
        <v>98</v>
      </c>
      <c r="AC20" s="366" t="s">
        <v>80</v>
      </c>
      <c r="AD20" s="374" t="s">
        <v>104</v>
      </c>
      <c r="AE20" s="374" t="s">
        <v>98</v>
      </c>
      <c r="AF20" s="369" t="s">
        <v>98</v>
      </c>
      <c r="AG20" s="388"/>
      <c r="AH20" s="384"/>
      <c r="AI20" s="384"/>
      <c r="AJ20" s="367"/>
    </row>
    <row r="21" spans="2:36" s="42" customFormat="1" ht="92.5" customHeight="1" x14ac:dyDescent="0.35">
      <c r="B21" s="367"/>
      <c r="C21" s="367"/>
      <c r="D21" s="367"/>
      <c r="E21" s="364"/>
      <c r="F21" s="365"/>
      <c r="G21" s="364"/>
      <c r="H21" s="367"/>
      <c r="I21" s="367"/>
      <c r="J21" s="51" t="s">
        <v>101</v>
      </c>
      <c r="K21" s="52" t="s">
        <v>102</v>
      </c>
      <c r="L21" s="18" t="s">
        <v>131</v>
      </c>
      <c r="M21" s="53">
        <v>8</v>
      </c>
      <c r="N21" s="384"/>
      <c r="O21" s="367"/>
      <c r="P21" s="367"/>
      <c r="Q21" s="367"/>
      <c r="R21" s="357"/>
      <c r="S21" s="357"/>
      <c r="T21" s="359"/>
      <c r="U21" s="386"/>
      <c r="V21" s="355"/>
      <c r="W21" s="355"/>
      <c r="X21" s="355"/>
      <c r="Y21" s="355"/>
      <c r="Z21" s="355"/>
      <c r="AA21" s="355"/>
      <c r="AB21" s="355"/>
      <c r="AC21" s="373"/>
      <c r="AD21" s="375"/>
      <c r="AE21" s="375"/>
      <c r="AF21" s="368"/>
      <c r="AG21" s="388"/>
      <c r="AH21" s="384"/>
      <c r="AI21" s="384"/>
      <c r="AJ21" s="367"/>
    </row>
    <row r="22" spans="2:36" s="42" customFormat="1" ht="88.5" customHeight="1" x14ac:dyDescent="0.35">
      <c r="B22" s="367"/>
      <c r="C22" s="367"/>
      <c r="D22" s="367"/>
      <c r="E22" s="364"/>
      <c r="F22" s="370" t="s">
        <v>105</v>
      </c>
      <c r="G22" s="364"/>
      <c r="H22" s="367"/>
      <c r="I22" s="367"/>
      <c r="J22" s="51" t="s">
        <v>82</v>
      </c>
      <c r="K22" s="52" t="s">
        <v>83</v>
      </c>
      <c r="L22" s="11" t="s">
        <v>85</v>
      </c>
      <c r="M22" s="53">
        <v>170</v>
      </c>
      <c r="N22" s="384"/>
      <c r="O22" s="367"/>
      <c r="P22" s="367"/>
      <c r="Q22" s="367"/>
      <c r="R22" s="357"/>
      <c r="S22" s="357"/>
      <c r="T22" s="359"/>
      <c r="U22" s="385">
        <v>200000</v>
      </c>
      <c r="V22" s="354">
        <v>5343840.72</v>
      </c>
      <c r="W22" s="354" t="s">
        <v>98</v>
      </c>
      <c r="X22" s="354" t="s">
        <v>98</v>
      </c>
      <c r="Y22" s="354">
        <v>943030.77</v>
      </c>
      <c r="Z22" s="354" t="s">
        <v>98</v>
      </c>
      <c r="AA22" s="354" t="s">
        <v>98</v>
      </c>
      <c r="AB22" s="354" t="s">
        <v>98</v>
      </c>
      <c r="AC22" s="366" t="s">
        <v>80</v>
      </c>
      <c r="AD22" s="374" t="s">
        <v>98</v>
      </c>
      <c r="AE22" s="374">
        <v>6286871.4900000002</v>
      </c>
      <c r="AF22" s="369" t="s">
        <v>98</v>
      </c>
      <c r="AG22" s="388"/>
      <c r="AH22" s="384"/>
      <c r="AI22" s="384"/>
      <c r="AJ22" s="367"/>
    </row>
    <row r="23" spans="2:36" s="42" customFormat="1" ht="70.5" customHeight="1" x14ac:dyDescent="0.35">
      <c r="B23" s="368"/>
      <c r="C23" s="368"/>
      <c r="D23" s="368"/>
      <c r="E23" s="365"/>
      <c r="F23" s="390"/>
      <c r="G23" s="365"/>
      <c r="H23" s="368"/>
      <c r="I23" s="368"/>
      <c r="J23" s="51" t="s">
        <v>101</v>
      </c>
      <c r="K23" s="53" t="s">
        <v>102</v>
      </c>
      <c r="L23" s="11" t="s">
        <v>131</v>
      </c>
      <c r="M23" s="54">
        <v>34</v>
      </c>
      <c r="N23" s="373"/>
      <c r="O23" s="368"/>
      <c r="P23" s="368"/>
      <c r="Q23" s="368"/>
      <c r="R23" s="358"/>
      <c r="S23" s="358"/>
      <c r="T23" s="360"/>
      <c r="U23" s="386"/>
      <c r="V23" s="355"/>
      <c r="W23" s="355"/>
      <c r="X23" s="355"/>
      <c r="Y23" s="355"/>
      <c r="Z23" s="355"/>
      <c r="AA23" s="355"/>
      <c r="AB23" s="355"/>
      <c r="AC23" s="373"/>
      <c r="AD23" s="375"/>
      <c r="AE23" s="375"/>
      <c r="AF23" s="368"/>
      <c r="AG23" s="389"/>
      <c r="AH23" s="373"/>
      <c r="AI23" s="373"/>
      <c r="AJ23" s="368"/>
    </row>
    <row r="24" spans="2:36" s="42" customFormat="1" ht="83.25" customHeight="1" x14ac:dyDescent="0.35">
      <c r="B24" s="369" t="s">
        <v>786</v>
      </c>
      <c r="C24" s="369" t="s">
        <v>95</v>
      </c>
      <c r="D24" s="369" t="s">
        <v>66</v>
      </c>
      <c r="E24" s="370" t="s">
        <v>67</v>
      </c>
      <c r="F24" s="364" t="s">
        <v>96</v>
      </c>
      <c r="G24" s="370" t="s">
        <v>69</v>
      </c>
      <c r="H24" s="369" t="s">
        <v>70</v>
      </c>
      <c r="I24" s="369" t="s">
        <v>79</v>
      </c>
      <c r="J24" s="49" t="s">
        <v>82</v>
      </c>
      <c r="K24" s="20" t="s">
        <v>83</v>
      </c>
      <c r="L24" s="11" t="s">
        <v>85</v>
      </c>
      <c r="M24" s="35">
        <v>45</v>
      </c>
      <c r="N24" s="366" t="s">
        <v>73</v>
      </c>
      <c r="O24" s="367" t="s">
        <v>97</v>
      </c>
      <c r="P24" s="369" t="s">
        <v>75</v>
      </c>
      <c r="Q24" s="369" t="s">
        <v>76</v>
      </c>
      <c r="R24" s="356" t="s">
        <v>77</v>
      </c>
      <c r="S24" s="356" t="s">
        <v>78</v>
      </c>
      <c r="T24" s="378">
        <v>2241153.0299999998</v>
      </c>
      <c r="U24" s="171">
        <v>200000</v>
      </c>
      <c r="V24" s="175">
        <v>1904980.11</v>
      </c>
      <c r="W24" s="175" t="s">
        <v>79</v>
      </c>
      <c r="X24" s="175" t="s">
        <v>79</v>
      </c>
      <c r="Y24" s="175">
        <v>336172.92</v>
      </c>
      <c r="Z24" s="342" t="s">
        <v>79</v>
      </c>
      <c r="AA24" s="175" t="s">
        <v>79</v>
      </c>
      <c r="AB24" s="175" t="s">
        <v>98</v>
      </c>
      <c r="AC24" s="177" t="s">
        <v>80</v>
      </c>
      <c r="AD24" s="176">
        <v>0</v>
      </c>
      <c r="AE24" s="176">
        <v>2241153.0299999998</v>
      </c>
      <c r="AF24" s="177" t="s">
        <v>79</v>
      </c>
      <c r="AG24" s="393" t="s">
        <v>33</v>
      </c>
      <c r="AH24" s="366" t="s">
        <v>125</v>
      </c>
      <c r="AI24" s="366" t="s">
        <v>126</v>
      </c>
      <c r="AJ24" s="366"/>
    </row>
    <row r="25" spans="2:36" s="42" customFormat="1" ht="43" customHeight="1" x14ac:dyDescent="0.35">
      <c r="B25" s="178"/>
      <c r="C25" s="178"/>
      <c r="D25" s="178"/>
      <c r="E25" s="207"/>
      <c r="F25" s="207"/>
      <c r="G25" s="207"/>
      <c r="H25" s="391"/>
      <c r="I25" s="178"/>
      <c r="J25" s="315" t="s">
        <v>101</v>
      </c>
      <c r="K25" s="387" t="s">
        <v>102</v>
      </c>
      <c r="L25" s="178" t="s">
        <v>131</v>
      </c>
      <c r="M25" s="383">
        <v>9</v>
      </c>
      <c r="N25" s="177"/>
      <c r="O25" s="178"/>
      <c r="P25" s="382"/>
      <c r="Q25" s="367"/>
      <c r="R25" s="377"/>
      <c r="S25" s="199"/>
      <c r="T25" s="171"/>
      <c r="U25" s="376"/>
      <c r="V25" s="175"/>
      <c r="W25" s="175"/>
      <c r="X25" s="175"/>
      <c r="Y25" s="175"/>
      <c r="Z25" s="342"/>
      <c r="AA25" s="175"/>
      <c r="AB25" s="175"/>
      <c r="AC25" s="177"/>
      <c r="AD25" s="176"/>
      <c r="AE25" s="176"/>
      <c r="AF25" s="178"/>
      <c r="AG25" s="388"/>
      <c r="AH25" s="384"/>
      <c r="AI25" s="384"/>
      <c r="AJ25" s="367"/>
    </row>
    <row r="26" spans="2:36" s="42" customFormat="1" ht="4.5" customHeight="1" x14ac:dyDescent="0.35">
      <c r="B26" s="178"/>
      <c r="C26" s="178"/>
      <c r="D26" s="178"/>
      <c r="E26" s="207"/>
      <c r="F26" s="207"/>
      <c r="G26" s="207"/>
      <c r="H26" s="391"/>
      <c r="I26" s="178"/>
      <c r="J26" s="315"/>
      <c r="K26" s="387"/>
      <c r="L26" s="178"/>
      <c r="M26" s="383"/>
      <c r="N26" s="177"/>
      <c r="O26" s="178"/>
      <c r="P26" s="382"/>
      <c r="Q26" s="367"/>
      <c r="R26" s="377"/>
      <c r="S26" s="199"/>
      <c r="T26" s="171"/>
      <c r="U26" s="376"/>
      <c r="V26" s="175"/>
      <c r="W26" s="175"/>
      <c r="X26" s="175"/>
      <c r="Y26" s="175"/>
      <c r="Z26" s="342"/>
      <c r="AA26" s="175"/>
      <c r="AB26" s="175"/>
      <c r="AC26" s="177"/>
      <c r="AD26" s="176"/>
      <c r="AE26" s="176"/>
      <c r="AF26" s="178"/>
      <c r="AG26" s="388"/>
      <c r="AH26" s="384"/>
      <c r="AI26" s="384"/>
      <c r="AJ26" s="367"/>
    </row>
    <row r="27" spans="2:36" s="42" customFormat="1" ht="15.65" customHeight="1" x14ac:dyDescent="0.35">
      <c r="B27" s="178"/>
      <c r="C27" s="178"/>
      <c r="D27" s="178"/>
      <c r="E27" s="207"/>
      <c r="F27" s="207"/>
      <c r="G27" s="207"/>
      <c r="H27" s="391"/>
      <c r="I27" s="178"/>
      <c r="J27" s="315"/>
      <c r="K27" s="387"/>
      <c r="L27" s="178"/>
      <c r="M27" s="383"/>
      <c r="N27" s="177"/>
      <c r="O27" s="178"/>
      <c r="P27" s="382"/>
      <c r="Q27" s="367"/>
      <c r="R27" s="377"/>
      <c r="S27" s="199"/>
      <c r="T27" s="171"/>
      <c r="U27" s="376"/>
      <c r="V27" s="175"/>
      <c r="W27" s="175"/>
      <c r="X27" s="175"/>
      <c r="Y27" s="175"/>
      <c r="Z27" s="342"/>
      <c r="AA27" s="175"/>
      <c r="AB27" s="175"/>
      <c r="AC27" s="177"/>
      <c r="AD27" s="176"/>
      <c r="AE27" s="176"/>
      <c r="AF27" s="178"/>
      <c r="AG27" s="388"/>
      <c r="AH27" s="384"/>
      <c r="AI27" s="384"/>
      <c r="AJ27" s="367"/>
    </row>
    <row r="28" spans="2:36" s="42" customFormat="1" ht="78" x14ac:dyDescent="0.35">
      <c r="B28" s="178"/>
      <c r="C28" s="178"/>
      <c r="D28" s="178"/>
      <c r="E28" s="207"/>
      <c r="F28" s="207" t="s">
        <v>105</v>
      </c>
      <c r="G28" s="207"/>
      <c r="H28" s="391"/>
      <c r="I28" s="178"/>
      <c r="J28" s="15" t="s">
        <v>82</v>
      </c>
      <c r="K28" s="56" t="s">
        <v>83</v>
      </c>
      <c r="L28" s="11" t="s">
        <v>85</v>
      </c>
      <c r="M28" s="35">
        <v>45</v>
      </c>
      <c r="N28" s="177"/>
      <c r="O28" s="178"/>
      <c r="P28" s="382"/>
      <c r="Q28" s="367"/>
      <c r="R28" s="377"/>
      <c r="S28" s="199"/>
      <c r="T28" s="171"/>
      <c r="U28" s="376">
        <v>200000</v>
      </c>
      <c r="V28" s="175">
        <v>1904980.11</v>
      </c>
      <c r="W28" s="175" t="s">
        <v>79</v>
      </c>
      <c r="X28" s="175" t="s">
        <v>79</v>
      </c>
      <c r="Y28" s="175">
        <v>336172.92</v>
      </c>
      <c r="Z28" s="175"/>
      <c r="AA28" s="175" t="s">
        <v>98</v>
      </c>
      <c r="AB28" s="175" t="s">
        <v>98</v>
      </c>
      <c r="AC28" s="177" t="s">
        <v>80</v>
      </c>
      <c r="AD28" s="176" t="s">
        <v>98</v>
      </c>
      <c r="AE28" s="176">
        <v>2241153.0299999998</v>
      </c>
      <c r="AF28" s="178" t="s">
        <v>98</v>
      </c>
      <c r="AG28" s="388"/>
      <c r="AH28" s="384"/>
      <c r="AI28" s="384"/>
      <c r="AJ28" s="367"/>
    </row>
    <row r="29" spans="2:36" s="42" customFormat="1" ht="41.5" customHeight="1" x14ac:dyDescent="0.35">
      <c r="B29" s="178"/>
      <c r="C29" s="178"/>
      <c r="D29" s="178"/>
      <c r="E29" s="207"/>
      <c r="F29" s="207"/>
      <c r="G29" s="207"/>
      <c r="H29" s="392"/>
      <c r="I29" s="178"/>
      <c r="J29" s="15" t="s">
        <v>101</v>
      </c>
      <c r="K29" s="56" t="s">
        <v>102</v>
      </c>
      <c r="L29" s="11" t="s">
        <v>131</v>
      </c>
      <c r="M29" s="35">
        <v>9</v>
      </c>
      <c r="N29" s="177"/>
      <c r="O29" s="178"/>
      <c r="P29" s="382"/>
      <c r="Q29" s="367"/>
      <c r="R29" s="377"/>
      <c r="S29" s="199"/>
      <c r="T29" s="171"/>
      <c r="U29" s="376"/>
      <c r="V29" s="175"/>
      <c r="W29" s="175"/>
      <c r="X29" s="175"/>
      <c r="Y29" s="175"/>
      <c r="Z29" s="175"/>
      <c r="AA29" s="175"/>
      <c r="AB29" s="175"/>
      <c r="AC29" s="177"/>
      <c r="AD29" s="176"/>
      <c r="AE29" s="176"/>
      <c r="AF29" s="178"/>
      <c r="AG29" s="388"/>
      <c r="AH29" s="373"/>
      <c r="AI29" s="384"/>
      <c r="AJ29" s="367"/>
    </row>
    <row r="30" spans="2:36" s="42" customFormat="1" ht="64.5" customHeight="1" x14ac:dyDescent="0.35">
      <c r="B30" s="178" t="s">
        <v>1036</v>
      </c>
      <c r="C30" s="178" t="s">
        <v>342</v>
      </c>
      <c r="D30" s="178" t="s">
        <v>106</v>
      </c>
      <c r="E30" s="207" t="s">
        <v>67</v>
      </c>
      <c r="F30" s="207" t="s">
        <v>188</v>
      </c>
      <c r="G30" s="207" t="s">
        <v>147</v>
      </c>
      <c r="H30" s="178" t="s">
        <v>70</v>
      </c>
      <c r="I30" s="178" t="s">
        <v>79</v>
      </c>
      <c r="J30" s="292" t="s">
        <v>111</v>
      </c>
      <c r="K30" s="200" t="s">
        <v>112</v>
      </c>
      <c r="L30" s="200" t="s">
        <v>85</v>
      </c>
      <c r="M30" s="200">
        <v>0</v>
      </c>
      <c r="N30" s="177" t="s">
        <v>108</v>
      </c>
      <c r="O30" s="178" t="s">
        <v>343</v>
      </c>
      <c r="P30" s="178" t="s">
        <v>75</v>
      </c>
      <c r="Q30" s="178" t="s">
        <v>76</v>
      </c>
      <c r="R30" s="199" t="s">
        <v>77</v>
      </c>
      <c r="S30" s="199" t="s">
        <v>109</v>
      </c>
      <c r="T30" s="171">
        <v>0</v>
      </c>
      <c r="U30" s="171" t="s">
        <v>79</v>
      </c>
      <c r="V30" s="172">
        <v>0</v>
      </c>
      <c r="W30" s="175" t="s">
        <v>79</v>
      </c>
      <c r="X30" s="175" t="s">
        <v>79</v>
      </c>
      <c r="Y30" s="175">
        <v>0</v>
      </c>
      <c r="Z30" s="175" t="s">
        <v>98</v>
      </c>
      <c r="AA30" s="175" t="s">
        <v>79</v>
      </c>
      <c r="AB30" s="175">
        <v>0</v>
      </c>
      <c r="AC30" s="177" t="s">
        <v>149</v>
      </c>
      <c r="AD30" s="176" t="s">
        <v>79</v>
      </c>
      <c r="AE30" s="176">
        <f>V30+Y30</f>
        <v>0</v>
      </c>
      <c r="AF30" s="177" t="s">
        <v>79</v>
      </c>
      <c r="AG30" s="177" t="s">
        <v>33</v>
      </c>
      <c r="AH30" s="177" t="s">
        <v>178</v>
      </c>
      <c r="AI30" s="177" t="s">
        <v>162</v>
      </c>
      <c r="AJ30" s="177"/>
    </row>
    <row r="31" spans="2:36" s="42" customFormat="1" ht="15.75" customHeight="1" x14ac:dyDescent="0.35">
      <c r="B31" s="178"/>
      <c r="C31" s="178"/>
      <c r="D31" s="178"/>
      <c r="E31" s="207"/>
      <c r="F31" s="207"/>
      <c r="G31" s="207"/>
      <c r="H31" s="178"/>
      <c r="I31" s="178"/>
      <c r="J31" s="293"/>
      <c r="K31" s="194"/>
      <c r="L31" s="194"/>
      <c r="M31" s="194"/>
      <c r="N31" s="177"/>
      <c r="O31" s="178"/>
      <c r="P31" s="178"/>
      <c r="Q31" s="178"/>
      <c r="R31" s="199"/>
      <c r="S31" s="199"/>
      <c r="T31" s="171"/>
      <c r="U31" s="171"/>
      <c r="V31" s="173"/>
      <c r="W31" s="175"/>
      <c r="X31" s="175"/>
      <c r="Y31" s="175"/>
      <c r="Z31" s="175"/>
      <c r="AA31" s="175"/>
      <c r="AB31" s="175"/>
      <c r="AC31" s="177"/>
      <c r="AD31" s="176"/>
      <c r="AE31" s="176"/>
      <c r="AF31" s="178"/>
      <c r="AG31" s="177"/>
      <c r="AH31" s="177"/>
      <c r="AI31" s="177"/>
      <c r="AJ31" s="178"/>
    </row>
    <row r="32" spans="2:36" s="42" customFormat="1" ht="59.15" customHeight="1" x14ac:dyDescent="0.35">
      <c r="B32" s="178"/>
      <c r="C32" s="178"/>
      <c r="D32" s="178"/>
      <c r="E32" s="207"/>
      <c r="F32" s="207"/>
      <c r="G32" s="207"/>
      <c r="H32" s="178"/>
      <c r="I32" s="178"/>
      <c r="J32" s="15" t="s">
        <v>127</v>
      </c>
      <c r="K32" s="11" t="s">
        <v>128</v>
      </c>
      <c r="L32" s="11" t="s">
        <v>85</v>
      </c>
      <c r="M32" s="59">
        <v>0</v>
      </c>
      <c r="N32" s="177"/>
      <c r="O32" s="178"/>
      <c r="P32" s="178"/>
      <c r="Q32" s="178"/>
      <c r="R32" s="199"/>
      <c r="S32" s="199"/>
      <c r="T32" s="171"/>
      <c r="U32" s="171"/>
      <c r="V32" s="174"/>
      <c r="W32" s="175"/>
      <c r="X32" s="175"/>
      <c r="Y32" s="175"/>
      <c r="Z32" s="175"/>
      <c r="AA32" s="175"/>
      <c r="AB32" s="175"/>
      <c r="AC32" s="177"/>
      <c r="AD32" s="176"/>
      <c r="AE32" s="176"/>
      <c r="AF32" s="178"/>
      <c r="AG32" s="177"/>
      <c r="AH32" s="177"/>
      <c r="AI32" s="177"/>
      <c r="AJ32" s="178"/>
    </row>
    <row r="33" spans="2:36" s="42" customFormat="1" ht="127.5" customHeight="1" x14ac:dyDescent="0.35">
      <c r="B33" s="178" t="s">
        <v>344</v>
      </c>
      <c r="C33" s="178" t="s">
        <v>345</v>
      </c>
      <c r="D33" s="178" t="s">
        <v>106</v>
      </c>
      <c r="E33" s="207" t="s">
        <v>67</v>
      </c>
      <c r="F33" s="207" t="s">
        <v>134</v>
      </c>
      <c r="G33" s="207" t="s">
        <v>147</v>
      </c>
      <c r="H33" s="200" t="s">
        <v>70</v>
      </c>
      <c r="I33" s="178" t="s">
        <v>79</v>
      </c>
      <c r="J33" s="15" t="s">
        <v>215</v>
      </c>
      <c r="K33" s="11" t="s">
        <v>107</v>
      </c>
      <c r="L33" s="11" t="s">
        <v>86</v>
      </c>
      <c r="M33" s="11">
        <v>40</v>
      </c>
      <c r="N33" s="177" t="s">
        <v>108</v>
      </c>
      <c r="O33" s="178" t="s">
        <v>343</v>
      </c>
      <c r="P33" s="178" t="s">
        <v>75</v>
      </c>
      <c r="Q33" s="178" t="s">
        <v>76</v>
      </c>
      <c r="R33" s="199" t="s">
        <v>77</v>
      </c>
      <c r="S33" s="179" t="s">
        <v>109</v>
      </c>
      <c r="T33" s="181">
        <f>V33+Y33</f>
        <v>164780</v>
      </c>
      <c r="U33" s="181" t="s">
        <v>79</v>
      </c>
      <c r="V33" s="172">
        <v>140063</v>
      </c>
      <c r="W33" s="172" t="s">
        <v>79</v>
      </c>
      <c r="X33" s="172" t="s">
        <v>79</v>
      </c>
      <c r="Y33" s="172">
        <v>24717</v>
      </c>
      <c r="Z33" s="172" t="s">
        <v>79</v>
      </c>
      <c r="AA33" s="172" t="s">
        <v>79</v>
      </c>
      <c r="AB33" s="172">
        <v>70956.77</v>
      </c>
      <c r="AC33" s="183" t="s">
        <v>110</v>
      </c>
      <c r="AD33" s="185" t="s">
        <v>79</v>
      </c>
      <c r="AE33" s="185">
        <f>V33+Y33</f>
        <v>164780</v>
      </c>
      <c r="AF33" s="183" t="s">
        <v>79</v>
      </c>
      <c r="AG33" s="177" t="s">
        <v>33</v>
      </c>
      <c r="AH33" s="177" t="s">
        <v>178</v>
      </c>
      <c r="AI33" s="177" t="s">
        <v>162</v>
      </c>
      <c r="AJ33" s="183"/>
    </row>
    <row r="34" spans="2:36" s="42" customFormat="1" ht="65.150000000000006" customHeight="1" x14ac:dyDescent="0.35">
      <c r="B34" s="178"/>
      <c r="C34" s="178"/>
      <c r="D34" s="178"/>
      <c r="E34" s="207"/>
      <c r="F34" s="207"/>
      <c r="G34" s="207"/>
      <c r="H34" s="193"/>
      <c r="I34" s="178"/>
      <c r="J34" s="15" t="s">
        <v>111</v>
      </c>
      <c r="K34" s="11" t="s">
        <v>112</v>
      </c>
      <c r="L34" s="11" t="s">
        <v>85</v>
      </c>
      <c r="M34" s="11">
        <v>1</v>
      </c>
      <c r="N34" s="177"/>
      <c r="O34" s="178"/>
      <c r="P34" s="178"/>
      <c r="Q34" s="178"/>
      <c r="R34" s="199"/>
      <c r="S34" s="180"/>
      <c r="T34" s="182"/>
      <c r="U34" s="182"/>
      <c r="V34" s="173"/>
      <c r="W34" s="173"/>
      <c r="X34" s="173"/>
      <c r="Y34" s="173"/>
      <c r="Z34" s="173"/>
      <c r="AA34" s="173"/>
      <c r="AB34" s="173"/>
      <c r="AC34" s="184"/>
      <c r="AD34" s="186"/>
      <c r="AE34" s="186"/>
      <c r="AF34" s="193"/>
      <c r="AG34" s="177"/>
      <c r="AH34" s="177"/>
      <c r="AI34" s="177"/>
      <c r="AJ34" s="193"/>
    </row>
    <row r="35" spans="2:36" s="42" customFormat="1" ht="58.5" customHeight="1" x14ac:dyDescent="0.35">
      <c r="B35" s="178"/>
      <c r="C35" s="178"/>
      <c r="D35" s="178"/>
      <c r="E35" s="207"/>
      <c r="F35" s="207"/>
      <c r="G35" s="207"/>
      <c r="H35" s="194"/>
      <c r="I35" s="178"/>
      <c r="J35" s="15" t="s">
        <v>127</v>
      </c>
      <c r="K35" s="11" t="s">
        <v>128</v>
      </c>
      <c r="L35" s="11" t="s">
        <v>85</v>
      </c>
      <c r="M35" s="59">
        <v>77</v>
      </c>
      <c r="N35" s="177"/>
      <c r="O35" s="178"/>
      <c r="P35" s="178"/>
      <c r="Q35" s="178"/>
      <c r="R35" s="199"/>
      <c r="S35" s="198"/>
      <c r="T35" s="223"/>
      <c r="U35" s="223"/>
      <c r="V35" s="174"/>
      <c r="W35" s="174"/>
      <c r="X35" s="174"/>
      <c r="Y35" s="174"/>
      <c r="Z35" s="174"/>
      <c r="AA35" s="174"/>
      <c r="AB35" s="174"/>
      <c r="AC35" s="191"/>
      <c r="AD35" s="192"/>
      <c r="AE35" s="192"/>
      <c r="AF35" s="194"/>
      <c r="AG35" s="177"/>
      <c r="AH35" s="177"/>
      <c r="AI35" s="177"/>
      <c r="AJ35" s="194"/>
    </row>
    <row r="36" spans="2:36" s="42" customFormat="1" ht="117" x14ac:dyDescent="0.35">
      <c r="B36" s="200" t="s">
        <v>346</v>
      </c>
      <c r="C36" s="200" t="s">
        <v>347</v>
      </c>
      <c r="D36" s="200" t="s">
        <v>106</v>
      </c>
      <c r="E36" s="226" t="s">
        <v>67</v>
      </c>
      <c r="F36" s="226" t="s">
        <v>134</v>
      </c>
      <c r="G36" s="226" t="s">
        <v>147</v>
      </c>
      <c r="H36" s="200" t="s">
        <v>70</v>
      </c>
      <c r="I36" s="200" t="s">
        <v>79</v>
      </c>
      <c r="J36" s="15" t="s">
        <v>215</v>
      </c>
      <c r="K36" s="11" t="s">
        <v>107</v>
      </c>
      <c r="L36" s="11" t="s">
        <v>86</v>
      </c>
      <c r="M36" s="59">
        <v>40</v>
      </c>
      <c r="N36" s="183" t="s">
        <v>108</v>
      </c>
      <c r="O36" s="200" t="s">
        <v>343</v>
      </c>
      <c r="P36" s="200" t="s">
        <v>75</v>
      </c>
      <c r="Q36" s="200" t="s">
        <v>76</v>
      </c>
      <c r="R36" s="179" t="s">
        <v>77</v>
      </c>
      <c r="S36" s="179" t="s">
        <v>109</v>
      </c>
      <c r="T36" s="181">
        <f>V36+Y36</f>
        <v>85600</v>
      </c>
      <c r="U36" s="181" t="s">
        <v>79</v>
      </c>
      <c r="V36" s="172">
        <v>72760</v>
      </c>
      <c r="W36" s="172" t="s">
        <v>79</v>
      </c>
      <c r="X36" s="172" t="s">
        <v>79</v>
      </c>
      <c r="Y36" s="172">
        <v>12840</v>
      </c>
      <c r="Z36" s="172" t="s">
        <v>79</v>
      </c>
      <c r="AA36" s="172" t="s">
        <v>79</v>
      </c>
      <c r="AB36" s="172">
        <v>36860.660000000003</v>
      </c>
      <c r="AC36" s="183" t="s">
        <v>110</v>
      </c>
      <c r="AD36" s="185" t="s">
        <v>79</v>
      </c>
      <c r="AE36" s="185">
        <f>V36+Y36</f>
        <v>85600</v>
      </c>
      <c r="AF36" s="183" t="s">
        <v>79</v>
      </c>
      <c r="AG36" s="177" t="s">
        <v>33</v>
      </c>
      <c r="AH36" s="177" t="s">
        <v>180</v>
      </c>
      <c r="AI36" s="177" t="s">
        <v>165</v>
      </c>
      <c r="AJ36" s="183"/>
    </row>
    <row r="37" spans="2:36" s="42" customFormat="1" ht="65.5" customHeight="1" x14ac:dyDescent="0.35">
      <c r="B37" s="193"/>
      <c r="C37" s="193"/>
      <c r="D37" s="193"/>
      <c r="E37" s="227"/>
      <c r="F37" s="227"/>
      <c r="G37" s="227"/>
      <c r="H37" s="193"/>
      <c r="I37" s="193"/>
      <c r="J37" s="15" t="s">
        <v>111</v>
      </c>
      <c r="K37" s="11" t="s">
        <v>112</v>
      </c>
      <c r="L37" s="11" t="s">
        <v>85</v>
      </c>
      <c r="M37" s="59">
        <v>1</v>
      </c>
      <c r="N37" s="184"/>
      <c r="O37" s="193"/>
      <c r="P37" s="193"/>
      <c r="Q37" s="193"/>
      <c r="R37" s="180"/>
      <c r="S37" s="180"/>
      <c r="T37" s="182"/>
      <c r="U37" s="182"/>
      <c r="V37" s="173"/>
      <c r="W37" s="173"/>
      <c r="X37" s="173"/>
      <c r="Y37" s="173"/>
      <c r="Z37" s="173"/>
      <c r="AA37" s="173"/>
      <c r="AB37" s="173"/>
      <c r="AC37" s="184"/>
      <c r="AD37" s="186"/>
      <c r="AE37" s="186"/>
      <c r="AF37" s="193"/>
      <c r="AG37" s="177"/>
      <c r="AH37" s="177"/>
      <c r="AI37" s="177"/>
      <c r="AJ37" s="193"/>
    </row>
    <row r="38" spans="2:36" s="42" customFormat="1" ht="74.150000000000006" customHeight="1" x14ac:dyDescent="0.35">
      <c r="B38" s="194"/>
      <c r="C38" s="194"/>
      <c r="D38" s="194"/>
      <c r="E38" s="228"/>
      <c r="F38" s="228"/>
      <c r="G38" s="228"/>
      <c r="H38" s="194"/>
      <c r="I38" s="194"/>
      <c r="J38" s="15" t="s">
        <v>127</v>
      </c>
      <c r="K38" s="11" t="s">
        <v>128</v>
      </c>
      <c r="L38" s="11" t="s">
        <v>85</v>
      </c>
      <c r="M38" s="59">
        <v>40</v>
      </c>
      <c r="N38" s="191"/>
      <c r="O38" s="194"/>
      <c r="P38" s="194"/>
      <c r="Q38" s="194"/>
      <c r="R38" s="198"/>
      <c r="S38" s="198"/>
      <c r="T38" s="223"/>
      <c r="U38" s="223"/>
      <c r="V38" s="174"/>
      <c r="W38" s="174"/>
      <c r="X38" s="174"/>
      <c r="Y38" s="174"/>
      <c r="Z38" s="174"/>
      <c r="AA38" s="174"/>
      <c r="AB38" s="174"/>
      <c r="AC38" s="191"/>
      <c r="AD38" s="192"/>
      <c r="AE38" s="192"/>
      <c r="AF38" s="194"/>
      <c r="AG38" s="177"/>
      <c r="AH38" s="177"/>
      <c r="AI38" s="177"/>
      <c r="AJ38" s="194"/>
    </row>
    <row r="39" spans="2:36" s="42" customFormat="1" ht="62.5" customHeight="1" x14ac:dyDescent="0.35">
      <c r="B39" s="200" t="s">
        <v>348</v>
      </c>
      <c r="C39" s="200" t="s">
        <v>342</v>
      </c>
      <c r="D39" s="200" t="s">
        <v>66</v>
      </c>
      <c r="E39" s="226" t="s">
        <v>67</v>
      </c>
      <c r="F39" s="226" t="s">
        <v>134</v>
      </c>
      <c r="G39" s="226" t="s">
        <v>147</v>
      </c>
      <c r="H39" s="200" t="s">
        <v>70</v>
      </c>
      <c r="I39" s="200" t="s">
        <v>79</v>
      </c>
      <c r="J39" s="292" t="s">
        <v>111</v>
      </c>
      <c r="K39" s="200" t="s">
        <v>112</v>
      </c>
      <c r="L39" s="200" t="s">
        <v>85</v>
      </c>
      <c r="M39" s="310">
        <v>1</v>
      </c>
      <c r="N39" s="183" t="s">
        <v>108</v>
      </c>
      <c r="O39" s="200" t="s">
        <v>343</v>
      </c>
      <c r="P39" s="200" t="s">
        <v>75</v>
      </c>
      <c r="Q39" s="200" t="s">
        <v>76</v>
      </c>
      <c r="R39" s="179" t="s">
        <v>77</v>
      </c>
      <c r="S39" s="179" t="s">
        <v>109</v>
      </c>
      <c r="T39" s="181">
        <f>V39+Y39</f>
        <v>128400</v>
      </c>
      <c r="U39" s="181" t="s">
        <v>79</v>
      </c>
      <c r="V39" s="172">
        <v>109140</v>
      </c>
      <c r="W39" s="172" t="s">
        <v>79</v>
      </c>
      <c r="X39" s="172" t="s">
        <v>79</v>
      </c>
      <c r="Y39" s="172">
        <v>19260</v>
      </c>
      <c r="Z39" s="172" t="s">
        <v>79</v>
      </c>
      <c r="AA39" s="172" t="s">
        <v>79</v>
      </c>
      <c r="AB39" s="172">
        <v>55290.98</v>
      </c>
      <c r="AC39" s="183" t="s">
        <v>110</v>
      </c>
      <c r="AD39" s="185" t="s">
        <v>79</v>
      </c>
      <c r="AE39" s="185">
        <f>V39+Y39</f>
        <v>128400</v>
      </c>
      <c r="AF39" s="183" t="s">
        <v>79</v>
      </c>
      <c r="AG39" s="183" t="s">
        <v>33</v>
      </c>
      <c r="AH39" s="183" t="s">
        <v>165</v>
      </c>
      <c r="AI39" s="183" t="s">
        <v>314</v>
      </c>
      <c r="AJ39" s="183"/>
    </row>
    <row r="40" spans="2:36" s="42" customFormat="1" ht="17.5" customHeight="1" x14ac:dyDescent="0.35">
      <c r="B40" s="193"/>
      <c r="C40" s="193"/>
      <c r="D40" s="193"/>
      <c r="E40" s="227"/>
      <c r="F40" s="227"/>
      <c r="G40" s="227"/>
      <c r="H40" s="193"/>
      <c r="I40" s="193"/>
      <c r="J40" s="293"/>
      <c r="K40" s="194"/>
      <c r="L40" s="194"/>
      <c r="M40" s="312"/>
      <c r="N40" s="184"/>
      <c r="O40" s="193"/>
      <c r="P40" s="193"/>
      <c r="Q40" s="193"/>
      <c r="R40" s="180"/>
      <c r="S40" s="180"/>
      <c r="T40" s="182"/>
      <c r="U40" s="182"/>
      <c r="V40" s="173"/>
      <c r="W40" s="173"/>
      <c r="X40" s="173"/>
      <c r="Y40" s="173"/>
      <c r="Z40" s="173"/>
      <c r="AA40" s="173"/>
      <c r="AB40" s="173"/>
      <c r="AC40" s="184"/>
      <c r="AD40" s="186"/>
      <c r="AE40" s="186"/>
      <c r="AF40" s="193"/>
      <c r="AG40" s="184"/>
      <c r="AH40" s="184"/>
      <c r="AI40" s="184"/>
      <c r="AJ40" s="193"/>
    </row>
    <row r="41" spans="2:36" s="42" customFormat="1" ht="69" customHeight="1" x14ac:dyDescent="0.35">
      <c r="B41" s="194"/>
      <c r="C41" s="194"/>
      <c r="D41" s="194"/>
      <c r="E41" s="228"/>
      <c r="F41" s="228"/>
      <c r="G41" s="228"/>
      <c r="H41" s="194"/>
      <c r="I41" s="194"/>
      <c r="J41" s="15" t="s">
        <v>127</v>
      </c>
      <c r="K41" s="11" t="s">
        <v>128</v>
      </c>
      <c r="L41" s="11" t="s">
        <v>85</v>
      </c>
      <c r="M41" s="59">
        <v>60</v>
      </c>
      <c r="N41" s="191"/>
      <c r="O41" s="194"/>
      <c r="P41" s="194"/>
      <c r="Q41" s="194"/>
      <c r="R41" s="198"/>
      <c r="S41" s="198"/>
      <c r="T41" s="223"/>
      <c r="U41" s="223"/>
      <c r="V41" s="174"/>
      <c r="W41" s="174"/>
      <c r="X41" s="174"/>
      <c r="Y41" s="174"/>
      <c r="Z41" s="174"/>
      <c r="AA41" s="174"/>
      <c r="AB41" s="174"/>
      <c r="AC41" s="191"/>
      <c r="AD41" s="192"/>
      <c r="AE41" s="192"/>
      <c r="AF41" s="194"/>
      <c r="AG41" s="191"/>
      <c r="AH41" s="191"/>
      <c r="AI41" s="191"/>
      <c r="AJ41" s="194"/>
    </row>
    <row r="42" spans="2:36" ht="52" customHeight="1" x14ac:dyDescent="0.3">
      <c r="B42" s="178" t="s">
        <v>349</v>
      </c>
      <c r="C42" s="178" t="s">
        <v>350</v>
      </c>
      <c r="D42" s="178" t="s">
        <v>66</v>
      </c>
      <c r="E42" s="207" t="s">
        <v>67</v>
      </c>
      <c r="F42" s="207" t="s">
        <v>132</v>
      </c>
      <c r="G42" s="207" t="s">
        <v>69</v>
      </c>
      <c r="H42" s="178" t="s">
        <v>70</v>
      </c>
      <c r="I42" s="178" t="s">
        <v>79</v>
      </c>
      <c r="J42" s="15" t="s">
        <v>113</v>
      </c>
      <c r="K42" s="11" t="s">
        <v>114</v>
      </c>
      <c r="L42" s="11" t="s">
        <v>115</v>
      </c>
      <c r="M42" s="11">
        <v>1.5</v>
      </c>
      <c r="N42" s="177" t="s">
        <v>108</v>
      </c>
      <c r="O42" s="178" t="s">
        <v>351</v>
      </c>
      <c r="P42" s="178" t="s">
        <v>75</v>
      </c>
      <c r="Q42" s="178" t="s">
        <v>76</v>
      </c>
      <c r="R42" s="199" t="s">
        <v>77</v>
      </c>
      <c r="S42" s="199" t="s">
        <v>109</v>
      </c>
      <c r="T42" s="171">
        <f>V42+Y42</f>
        <v>113955</v>
      </c>
      <c r="U42" s="171" t="s">
        <v>79</v>
      </c>
      <c r="V42" s="175">
        <v>96861.75</v>
      </c>
      <c r="W42" s="175" t="s">
        <v>79</v>
      </c>
      <c r="X42" s="175" t="s">
        <v>79</v>
      </c>
      <c r="Y42" s="175">
        <v>17093.25</v>
      </c>
      <c r="Z42" s="175" t="s">
        <v>79</v>
      </c>
      <c r="AA42" s="175" t="s">
        <v>79</v>
      </c>
      <c r="AB42" s="175">
        <v>49070.75</v>
      </c>
      <c r="AC42" s="177" t="s">
        <v>80</v>
      </c>
      <c r="AD42" s="176" t="s">
        <v>79</v>
      </c>
      <c r="AE42" s="176">
        <f>V42+Y42</f>
        <v>113955</v>
      </c>
      <c r="AF42" s="177" t="s">
        <v>79</v>
      </c>
      <c r="AG42" s="177" t="s">
        <v>33</v>
      </c>
      <c r="AH42" s="177" t="s">
        <v>266</v>
      </c>
      <c r="AI42" s="177" t="s">
        <v>269</v>
      </c>
      <c r="AJ42" s="177"/>
    </row>
    <row r="43" spans="2:36" ht="71.5" customHeight="1" x14ac:dyDescent="0.3">
      <c r="B43" s="178"/>
      <c r="C43" s="178"/>
      <c r="D43" s="178"/>
      <c r="E43" s="207"/>
      <c r="F43" s="207"/>
      <c r="G43" s="207"/>
      <c r="H43" s="178"/>
      <c r="I43" s="178"/>
      <c r="J43" s="15" t="s">
        <v>116</v>
      </c>
      <c r="K43" s="11" t="s">
        <v>117</v>
      </c>
      <c r="L43" s="11" t="s">
        <v>85</v>
      </c>
      <c r="M43" s="11">
        <v>1</v>
      </c>
      <c r="N43" s="177"/>
      <c r="O43" s="178"/>
      <c r="P43" s="178"/>
      <c r="Q43" s="178"/>
      <c r="R43" s="199"/>
      <c r="S43" s="199"/>
      <c r="T43" s="171"/>
      <c r="U43" s="171"/>
      <c r="V43" s="175"/>
      <c r="W43" s="175"/>
      <c r="X43" s="175"/>
      <c r="Y43" s="175"/>
      <c r="Z43" s="175"/>
      <c r="AA43" s="175"/>
      <c r="AB43" s="175"/>
      <c r="AC43" s="177"/>
      <c r="AD43" s="176"/>
      <c r="AE43" s="176"/>
      <c r="AF43" s="178"/>
      <c r="AG43" s="177"/>
      <c r="AH43" s="177"/>
      <c r="AI43" s="177"/>
      <c r="AJ43" s="178"/>
    </row>
    <row r="44" spans="2:36" ht="52" x14ac:dyDescent="0.3">
      <c r="B44" s="178"/>
      <c r="C44" s="178"/>
      <c r="D44" s="178"/>
      <c r="E44" s="207"/>
      <c r="F44" s="207"/>
      <c r="G44" s="207"/>
      <c r="H44" s="178"/>
      <c r="I44" s="178"/>
      <c r="J44" s="15" t="s">
        <v>216</v>
      </c>
      <c r="K44" s="11" t="s">
        <v>118</v>
      </c>
      <c r="L44" s="11" t="s">
        <v>119</v>
      </c>
      <c r="M44" s="11">
        <v>1</v>
      </c>
      <c r="N44" s="177"/>
      <c r="O44" s="178"/>
      <c r="P44" s="178"/>
      <c r="Q44" s="178"/>
      <c r="R44" s="199"/>
      <c r="S44" s="199"/>
      <c r="T44" s="171"/>
      <c r="U44" s="171"/>
      <c r="V44" s="175"/>
      <c r="W44" s="175"/>
      <c r="X44" s="175"/>
      <c r="Y44" s="175"/>
      <c r="Z44" s="175"/>
      <c r="AA44" s="175"/>
      <c r="AB44" s="175"/>
      <c r="AC44" s="177"/>
      <c r="AD44" s="176"/>
      <c r="AE44" s="176"/>
      <c r="AF44" s="178"/>
      <c r="AG44" s="177"/>
      <c r="AH44" s="177"/>
      <c r="AI44" s="177"/>
      <c r="AJ44" s="178"/>
    </row>
    <row r="45" spans="2:36" ht="26" x14ac:dyDescent="0.3">
      <c r="B45" s="178"/>
      <c r="C45" s="178"/>
      <c r="D45" s="178"/>
      <c r="E45" s="207"/>
      <c r="F45" s="207"/>
      <c r="G45" s="207"/>
      <c r="H45" s="178"/>
      <c r="I45" s="178"/>
      <c r="J45" s="15" t="s">
        <v>120</v>
      </c>
      <c r="K45" s="11" t="s">
        <v>121</v>
      </c>
      <c r="L45" s="11" t="s">
        <v>119</v>
      </c>
      <c r="M45" s="59">
        <v>1</v>
      </c>
      <c r="N45" s="177"/>
      <c r="O45" s="178"/>
      <c r="P45" s="178"/>
      <c r="Q45" s="178"/>
      <c r="R45" s="199"/>
      <c r="S45" s="199"/>
      <c r="T45" s="171"/>
      <c r="U45" s="171"/>
      <c r="V45" s="175"/>
      <c r="W45" s="175"/>
      <c r="X45" s="175"/>
      <c r="Y45" s="175"/>
      <c r="Z45" s="175"/>
      <c r="AA45" s="175"/>
      <c r="AB45" s="175"/>
      <c r="AC45" s="177"/>
      <c r="AD45" s="176"/>
      <c r="AE45" s="176"/>
      <c r="AF45" s="178"/>
      <c r="AG45" s="177"/>
      <c r="AH45" s="177"/>
      <c r="AI45" s="177"/>
      <c r="AJ45" s="178"/>
    </row>
    <row r="46" spans="2:36" ht="52" customHeight="1" x14ac:dyDescent="0.3">
      <c r="B46" s="178" t="s">
        <v>352</v>
      </c>
      <c r="C46" s="178" t="s">
        <v>350</v>
      </c>
      <c r="D46" s="178" t="s">
        <v>66</v>
      </c>
      <c r="E46" s="207" t="s">
        <v>67</v>
      </c>
      <c r="F46" s="207" t="s">
        <v>132</v>
      </c>
      <c r="G46" s="207" t="s">
        <v>69</v>
      </c>
      <c r="H46" s="178" t="s">
        <v>70</v>
      </c>
      <c r="I46" s="178" t="s">
        <v>79</v>
      </c>
      <c r="J46" s="15" t="s">
        <v>113</v>
      </c>
      <c r="K46" s="11" t="s">
        <v>114</v>
      </c>
      <c r="L46" s="11" t="s">
        <v>115</v>
      </c>
      <c r="M46" s="11">
        <v>1.5</v>
      </c>
      <c r="N46" s="177" t="s">
        <v>108</v>
      </c>
      <c r="O46" s="178" t="s">
        <v>351</v>
      </c>
      <c r="P46" s="178" t="s">
        <v>75</v>
      </c>
      <c r="Q46" s="178" t="s">
        <v>76</v>
      </c>
      <c r="R46" s="199" t="s">
        <v>77</v>
      </c>
      <c r="S46" s="199" t="s">
        <v>109</v>
      </c>
      <c r="T46" s="171">
        <f>V46+Y46</f>
        <v>113955</v>
      </c>
      <c r="U46" s="171" t="s">
        <v>79</v>
      </c>
      <c r="V46" s="175">
        <v>96861.75</v>
      </c>
      <c r="W46" s="175" t="s">
        <v>79</v>
      </c>
      <c r="X46" s="175" t="s">
        <v>79</v>
      </c>
      <c r="Y46" s="175">
        <v>17093.25</v>
      </c>
      <c r="Z46" s="175" t="s">
        <v>79</v>
      </c>
      <c r="AA46" s="175" t="s">
        <v>79</v>
      </c>
      <c r="AB46" s="175">
        <v>49070.75</v>
      </c>
      <c r="AC46" s="177" t="s">
        <v>80</v>
      </c>
      <c r="AD46" s="176" t="s">
        <v>79</v>
      </c>
      <c r="AE46" s="176">
        <f>V46+Y46</f>
        <v>113955</v>
      </c>
      <c r="AF46" s="177" t="s">
        <v>79</v>
      </c>
      <c r="AG46" s="177" t="s">
        <v>33</v>
      </c>
      <c r="AH46" s="177" t="s">
        <v>170</v>
      </c>
      <c r="AI46" s="177" t="s">
        <v>245</v>
      </c>
      <c r="AJ46" s="177"/>
    </row>
    <row r="47" spans="2:36" ht="65" x14ac:dyDescent="0.3">
      <c r="B47" s="178"/>
      <c r="C47" s="178"/>
      <c r="D47" s="178"/>
      <c r="E47" s="207"/>
      <c r="F47" s="207"/>
      <c r="G47" s="207"/>
      <c r="H47" s="178"/>
      <c r="I47" s="178"/>
      <c r="J47" s="15" t="s">
        <v>116</v>
      </c>
      <c r="K47" s="11" t="s">
        <v>117</v>
      </c>
      <c r="L47" s="11" t="s">
        <v>85</v>
      </c>
      <c r="M47" s="11">
        <v>1</v>
      </c>
      <c r="N47" s="177"/>
      <c r="O47" s="178"/>
      <c r="P47" s="178"/>
      <c r="Q47" s="178"/>
      <c r="R47" s="199"/>
      <c r="S47" s="199"/>
      <c r="T47" s="171"/>
      <c r="U47" s="171"/>
      <c r="V47" s="175"/>
      <c r="W47" s="175"/>
      <c r="X47" s="175"/>
      <c r="Y47" s="175"/>
      <c r="Z47" s="175"/>
      <c r="AA47" s="175"/>
      <c r="AB47" s="175"/>
      <c r="AC47" s="177"/>
      <c r="AD47" s="176"/>
      <c r="AE47" s="176"/>
      <c r="AF47" s="178"/>
      <c r="AG47" s="177"/>
      <c r="AH47" s="177"/>
      <c r="AI47" s="177"/>
      <c r="AJ47" s="178"/>
    </row>
    <row r="48" spans="2:36" ht="52" x14ac:dyDescent="0.3">
      <c r="B48" s="178"/>
      <c r="C48" s="178"/>
      <c r="D48" s="178"/>
      <c r="E48" s="207"/>
      <c r="F48" s="207"/>
      <c r="G48" s="207"/>
      <c r="H48" s="178"/>
      <c r="I48" s="178"/>
      <c r="J48" s="15" t="s">
        <v>216</v>
      </c>
      <c r="K48" s="11" t="s">
        <v>118</v>
      </c>
      <c r="L48" s="11" t="s">
        <v>119</v>
      </c>
      <c r="M48" s="11">
        <v>1</v>
      </c>
      <c r="N48" s="177"/>
      <c r="O48" s="178"/>
      <c r="P48" s="178"/>
      <c r="Q48" s="178"/>
      <c r="R48" s="199"/>
      <c r="S48" s="199"/>
      <c r="T48" s="171"/>
      <c r="U48" s="171"/>
      <c r="V48" s="175"/>
      <c r="W48" s="175"/>
      <c r="X48" s="175"/>
      <c r="Y48" s="175"/>
      <c r="Z48" s="175"/>
      <c r="AA48" s="175"/>
      <c r="AB48" s="175"/>
      <c r="AC48" s="177"/>
      <c r="AD48" s="176"/>
      <c r="AE48" s="176"/>
      <c r="AF48" s="178"/>
      <c r="AG48" s="177"/>
      <c r="AH48" s="177"/>
      <c r="AI48" s="177"/>
      <c r="AJ48" s="178"/>
    </row>
    <row r="49" spans="2:36" ht="26" x14ac:dyDescent="0.3">
      <c r="B49" s="178"/>
      <c r="C49" s="178"/>
      <c r="D49" s="178"/>
      <c r="E49" s="207"/>
      <c r="F49" s="207"/>
      <c r="G49" s="207"/>
      <c r="H49" s="178"/>
      <c r="I49" s="178"/>
      <c r="J49" s="15" t="s">
        <v>120</v>
      </c>
      <c r="K49" s="11" t="s">
        <v>121</v>
      </c>
      <c r="L49" s="11" t="s">
        <v>119</v>
      </c>
      <c r="M49" s="59">
        <v>1</v>
      </c>
      <c r="N49" s="177"/>
      <c r="O49" s="178"/>
      <c r="P49" s="178"/>
      <c r="Q49" s="178"/>
      <c r="R49" s="199"/>
      <c r="S49" s="199"/>
      <c r="T49" s="171"/>
      <c r="U49" s="171"/>
      <c r="V49" s="175"/>
      <c r="W49" s="175"/>
      <c r="X49" s="175"/>
      <c r="Y49" s="175"/>
      <c r="Z49" s="175"/>
      <c r="AA49" s="175"/>
      <c r="AB49" s="175"/>
      <c r="AC49" s="177"/>
      <c r="AD49" s="176"/>
      <c r="AE49" s="176"/>
      <c r="AF49" s="178"/>
      <c r="AG49" s="183"/>
      <c r="AH49" s="183"/>
      <c r="AI49" s="183"/>
      <c r="AJ49" s="200"/>
    </row>
    <row r="50" spans="2:36" ht="69" customHeight="1" x14ac:dyDescent="0.3">
      <c r="B50" s="200" t="s">
        <v>1032</v>
      </c>
      <c r="C50" s="200" t="s">
        <v>1033</v>
      </c>
      <c r="D50" s="200" t="s">
        <v>106</v>
      </c>
      <c r="E50" s="226" t="s">
        <v>67</v>
      </c>
      <c r="F50" s="226" t="s">
        <v>134</v>
      </c>
      <c r="G50" s="226" t="s">
        <v>147</v>
      </c>
      <c r="H50" s="200" t="s">
        <v>70</v>
      </c>
      <c r="I50" s="200" t="s">
        <v>79</v>
      </c>
      <c r="J50" s="15" t="s">
        <v>111</v>
      </c>
      <c r="K50" s="11" t="s">
        <v>112</v>
      </c>
      <c r="L50" s="11" t="s">
        <v>85</v>
      </c>
      <c r="M50" s="59">
        <v>0</v>
      </c>
      <c r="N50" s="183" t="s">
        <v>108</v>
      </c>
      <c r="O50" s="200" t="s">
        <v>343</v>
      </c>
      <c r="P50" s="200" t="s">
        <v>75</v>
      </c>
      <c r="Q50" s="200" t="s">
        <v>76</v>
      </c>
      <c r="R50" s="179" t="s">
        <v>77</v>
      </c>
      <c r="S50" s="179" t="s">
        <v>109</v>
      </c>
      <c r="T50" s="181">
        <f>V50+Y50</f>
        <v>193310</v>
      </c>
      <c r="U50" s="181" t="s">
        <v>79</v>
      </c>
      <c r="V50" s="172">
        <v>164313.5</v>
      </c>
      <c r="W50" s="172" t="s">
        <v>79</v>
      </c>
      <c r="X50" s="172" t="s">
        <v>79</v>
      </c>
      <c r="Y50" s="172">
        <v>28996.5</v>
      </c>
      <c r="Z50" s="172" t="s">
        <v>79</v>
      </c>
      <c r="AA50" s="172" t="s">
        <v>79</v>
      </c>
      <c r="AB50" s="172">
        <v>83242.22</v>
      </c>
      <c r="AC50" s="183" t="s">
        <v>110</v>
      </c>
      <c r="AD50" s="185" t="s">
        <v>79</v>
      </c>
      <c r="AE50" s="185">
        <f>V50+Y50</f>
        <v>193310</v>
      </c>
      <c r="AF50" s="183" t="s">
        <v>79</v>
      </c>
      <c r="AG50" s="177" t="s">
        <v>33</v>
      </c>
      <c r="AH50" s="187" t="s">
        <v>1034</v>
      </c>
      <c r="AI50" s="187" t="s">
        <v>1035</v>
      </c>
      <c r="AJ50" s="177"/>
    </row>
    <row r="51" spans="2:36" ht="63.65" customHeight="1" x14ac:dyDescent="0.3">
      <c r="B51" s="193"/>
      <c r="C51" s="193"/>
      <c r="D51" s="193"/>
      <c r="E51" s="227"/>
      <c r="F51" s="227"/>
      <c r="G51" s="227"/>
      <c r="H51" s="193"/>
      <c r="I51" s="193"/>
      <c r="J51" s="15" t="s">
        <v>127</v>
      </c>
      <c r="K51" s="11" t="s">
        <v>128</v>
      </c>
      <c r="L51" s="11" t="s">
        <v>85</v>
      </c>
      <c r="M51" s="59">
        <v>26</v>
      </c>
      <c r="N51" s="184"/>
      <c r="O51" s="193"/>
      <c r="P51" s="193"/>
      <c r="Q51" s="193"/>
      <c r="R51" s="180"/>
      <c r="S51" s="180"/>
      <c r="T51" s="182"/>
      <c r="U51" s="182"/>
      <c r="V51" s="173"/>
      <c r="W51" s="173"/>
      <c r="X51" s="173"/>
      <c r="Y51" s="173"/>
      <c r="Z51" s="173"/>
      <c r="AA51" s="173"/>
      <c r="AB51" s="173"/>
      <c r="AC51" s="184"/>
      <c r="AD51" s="186"/>
      <c r="AE51" s="186"/>
      <c r="AF51" s="193"/>
      <c r="AG51" s="177"/>
      <c r="AH51" s="187"/>
      <c r="AI51" s="187"/>
      <c r="AJ51" s="178"/>
    </row>
    <row r="52" spans="2:36" s="42" customFormat="1" ht="132" customHeight="1" x14ac:dyDescent="0.35">
      <c r="B52" s="178" t="s">
        <v>247</v>
      </c>
      <c r="C52" s="178" t="s">
        <v>248</v>
      </c>
      <c r="D52" s="178" t="s">
        <v>106</v>
      </c>
      <c r="E52" s="207" t="s">
        <v>67</v>
      </c>
      <c r="F52" s="207" t="s">
        <v>188</v>
      </c>
      <c r="G52" s="207" t="s">
        <v>147</v>
      </c>
      <c r="H52" s="178" t="s">
        <v>70</v>
      </c>
      <c r="I52" s="178" t="s">
        <v>79</v>
      </c>
      <c r="J52" s="15" t="s">
        <v>215</v>
      </c>
      <c r="K52" s="11" t="s">
        <v>107</v>
      </c>
      <c r="L52" s="11" t="s">
        <v>86</v>
      </c>
      <c r="M52" s="11">
        <v>40</v>
      </c>
      <c r="N52" s="177" t="s">
        <v>108</v>
      </c>
      <c r="O52" s="178" t="s">
        <v>251</v>
      </c>
      <c r="P52" s="178" t="s">
        <v>75</v>
      </c>
      <c r="Q52" s="178" t="s">
        <v>76</v>
      </c>
      <c r="R52" s="199" t="s">
        <v>77</v>
      </c>
      <c r="S52" s="199" t="s">
        <v>109</v>
      </c>
      <c r="T52" s="171">
        <f>V52+Y52</f>
        <v>124213.34</v>
      </c>
      <c r="U52" s="171" t="s">
        <v>79</v>
      </c>
      <c r="V52" s="172">
        <v>105581.34</v>
      </c>
      <c r="W52" s="175" t="s">
        <v>79</v>
      </c>
      <c r="X52" s="175" t="s">
        <v>79</v>
      </c>
      <c r="Y52" s="175">
        <v>18632</v>
      </c>
      <c r="Z52" s="175" t="s">
        <v>98</v>
      </c>
      <c r="AA52" s="175" t="s">
        <v>79</v>
      </c>
      <c r="AB52" s="175">
        <v>55806</v>
      </c>
      <c r="AC52" s="177" t="s">
        <v>149</v>
      </c>
      <c r="AD52" s="176" t="s">
        <v>79</v>
      </c>
      <c r="AE52" s="176">
        <f>V52+Y52</f>
        <v>124213.34</v>
      </c>
      <c r="AF52" s="177" t="s">
        <v>79</v>
      </c>
      <c r="AG52" s="191" t="s">
        <v>33</v>
      </c>
      <c r="AH52" s="191" t="s">
        <v>178</v>
      </c>
      <c r="AI52" s="191" t="s">
        <v>161</v>
      </c>
      <c r="AJ52" s="191"/>
    </row>
    <row r="53" spans="2:36" s="42" customFormat="1" ht="86.15" customHeight="1" x14ac:dyDescent="0.35">
      <c r="B53" s="178"/>
      <c r="C53" s="178"/>
      <c r="D53" s="178"/>
      <c r="E53" s="207"/>
      <c r="F53" s="207"/>
      <c r="G53" s="207"/>
      <c r="H53" s="178"/>
      <c r="I53" s="178"/>
      <c r="J53" s="15" t="s">
        <v>111</v>
      </c>
      <c r="K53" s="11" t="s">
        <v>112</v>
      </c>
      <c r="L53" s="11" t="s">
        <v>85</v>
      </c>
      <c r="M53" s="11">
        <v>2</v>
      </c>
      <c r="N53" s="177"/>
      <c r="O53" s="178"/>
      <c r="P53" s="178"/>
      <c r="Q53" s="178"/>
      <c r="R53" s="199"/>
      <c r="S53" s="199"/>
      <c r="T53" s="171"/>
      <c r="U53" s="171"/>
      <c r="V53" s="173"/>
      <c r="W53" s="175"/>
      <c r="X53" s="175"/>
      <c r="Y53" s="175"/>
      <c r="Z53" s="175"/>
      <c r="AA53" s="175"/>
      <c r="AB53" s="175"/>
      <c r="AC53" s="177"/>
      <c r="AD53" s="176"/>
      <c r="AE53" s="176"/>
      <c r="AF53" s="178"/>
      <c r="AG53" s="177"/>
      <c r="AH53" s="177"/>
      <c r="AI53" s="177"/>
      <c r="AJ53" s="178"/>
    </row>
    <row r="54" spans="2:36" s="42" customFormat="1" ht="59.15" customHeight="1" x14ac:dyDescent="0.35">
      <c r="B54" s="178"/>
      <c r="C54" s="178"/>
      <c r="D54" s="178"/>
      <c r="E54" s="207"/>
      <c r="F54" s="207"/>
      <c r="G54" s="207"/>
      <c r="H54" s="178"/>
      <c r="I54" s="178"/>
      <c r="J54" s="15" t="s">
        <v>127</v>
      </c>
      <c r="K54" s="11" t="s">
        <v>128</v>
      </c>
      <c r="L54" s="11" t="s">
        <v>85</v>
      </c>
      <c r="M54" s="59">
        <v>68</v>
      </c>
      <c r="N54" s="177"/>
      <c r="O54" s="178"/>
      <c r="P54" s="178"/>
      <c r="Q54" s="178"/>
      <c r="R54" s="199"/>
      <c r="S54" s="199"/>
      <c r="T54" s="171"/>
      <c r="U54" s="171"/>
      <c r="V54" s="174"/>
      <c r="W54" s="175"/>
      <c r="X54" s="175"/>
      <c r="Y54" s="175"/>
      <c r="Z54" s="175"/>
      <c r="AA54" s="175"/>
      <c r="AB54" s="175"/>
      <c r="AC54" s="177"/>
      <c r="AD54" s="176"/>
      <c r="AE54" s="176"/>
      <c r="AF54" s="178"/>
      <c r="AG54" s="177"/>
      <c r="AH54" s="177"/>
      <c r="AI54" s="177"/>
      <c r="AJ54" s="178"/>
    </row>
    <row r="55" spans="2:36" s="42" customFormat="1" ht="134.15" customHeight="1" x14ac:dyDescent="0.35">
      <c r="B55" s="178" t="s">
        <v>249</v>
      </c>
      <c r="C55" s="178" t="s">
        <v>250</v>
      </c>
      <c r="D55" s="178" t="s">
        <v>106</v>
      </c>
      <c r="E55" s="207" t="s">
        <v>67</v>
      </c>
      <c r="F55" s="207" t="s">
        <v>134</v>
      </c>
      <c r="G55" s="207" t="s">
        <v>147</v>
      </c>
      <c r="H55" s="200" t="s">
        <v>70</v>
      </c>
      <c r="I55" s="178" t="s">
        <v>79</v>
      </c>
      <c r="J55" s="15" t="s">
        <v>215</v>
      </c>
      <c r="K55" s="11" t="s">
        <v>107</v>
      </c>
      <c r="L55" s="11" t="s">
        <v>86</v>
      </c>
      <c r="M55" s="11">
        <v>40</v>
      </c>
      <c r="N55" s="177" t="s">
        <v>108</v>
      </c>
      <c r="O55" s="178" t="s">
        <v>251</v>
      </c>
      <c r="P55" s="178" t="s">
        <v>75</v>
      </c>
      <c r="Q55" s="178" t="s">
        <v>76</v>
      </c>
      <c r="R55" s="199" t="s">
        <v>77</v>
      </c>
      <c r="S55" s="179" t="s">
        <v>109</v>
      </c>
      <c r="T55" s="181">
        <f>V55+Y55</f>
        <v>120571.49</v>
      </c>
      <c r="U55" s="181" t="s">
        <v>79</v>
      </c>
      <c r="V55" s="172">
        <v>102485.77</v>
      </c>
      <c r="W55" s="172" t="s">
        <v>79</v>
      </c>
      <c r="X55" s="172" t="s">
        <v>79</v>
      </c>
      <c r="Y55" s="172">
        <v>18085.72</v>
      </c>
      <c r="Z55" s="172" t="s">
        <v>79</v>
      </c>
      <c r="AA55" s="172" t="s">
        <v>79</v>
      </c>
      <c r="AB55" s="172">
        <v>54169.8</v>
      </c>
      <c r="AC55" s="183" t="s">
        <v>110</v>
      </c>
      <c r="AD55" s="185" t="s">
        <v>79</v>
      </c>
      <c r="AE55" s="185">
        <f>V55+Y55</f>
        <v>120571.49</v>
      </c>
      <c r="AF55" s="183" t="s">
        <v>79</v>
      </c>
      <c r="AG55" s="177" t="s">
        <v>33</v>
      </c>
      <c r="AH55" s="177" t="s">
        <v>178</v>
      </c>
      <c r="AI55" s="177" t="s">
        <v>161</v>
      </c>
      <c r="AJ55" s="183"/>
    </row>
    <row r="56" spans="2:36" s="42" customFormat="1" ht="65.150000000000006" customHeight="1" x14ac:dyDescent="0.35">
      <c r="B56" s="178"/>
      <c r="C56" s="178"/>
      <c r="D56" s="178"/>
      <c r="E56" s="207"/>
      <c r="F56" s="207"/>
      <c r="G56" s="207"/>
      <c r="H56" s="193"/>
      <c r="I56" s="178"/>
      <c r="J56" s="15" t="s">
        <v>111</v>
      </c>
      <c r="K56" s="11" t="s">
        <v>112</v>
      </c>
      <c r="L56" s="11" t="s">
        <v>85</v>
      </c>
      <c r="M56" s="11">
        <v>2</v>
      </c>
      <c r="N56" s="177"/>
      <c r="O56" s="178"/>
      <c r="P56" s="178"/>
      <c r="Q56" s="178"/>
      <c r="R56" s="199"/>
      <c r="S56" s="180"/>
      <c r="T56" s="182"/>
      <c r="U56" s="182"/>
      <c r="V56" s="173"/>
      <c r="W56" s="173"/>
      <c r="X56" s="173"/>
      <c r="Y56" s="173"/>
      <c r="Z56" s="173"/>
      <c r="AA56" s="173"/>
      <c r="AB56" s="173"/>
      <c r="AC56" s="184"/>
      <c r="AD56" s="186"/>
      <c r="AE56" s="186"/>
      <c r="AF56" s="193"/>
      <c r="AG56" s="177"/>
      <c r="AH56" s="177"/>
      <c r="AI56" s="177"/>
      <c r="AJ56" s="193"/>
    </row>
    <row r="57" spans="2:36" s="42" customFormat="1" ht="62.15" customHeight="1" x14ac:dyDescent="0.35">
      <c r="B57" s="178"/>
      <c r="C57" s="178"/>
      <c r="D57" s="178"/>
      <c r="E57" s="207"/>
      <c r="F57" s="207"/>
      <c r="G57" s="207"/>
      <c r="H57" s="194"/>
      <c r="I57" s="178"/>
      <c r="J57" s="15" t="s">
        <v>127</v>
      </c>
      <c r="K57" s="11" t="s">
        <v>128</v>
      </c>
      <c r="L57" s="11" t="s">
        <v>85</v>
      </c>
      <c r="M57" s="59">
        <v>66</v>
      </c>
      <c r="N57" s="177"/>
      <c r="O57" s="178"/>
      <c r="P57" s="178"/>
      <c r="Q57" s="178"/>
      <c r="R57" s="199"/>
      <c r="S57" s="198"/>
      <c r="T57" s="223"/>
      <c r="U57" s="223"/>
      <c r="V57" s="174"/>
      <c r="W57" s="174"/>
      <c r="X57" s="174"/>
      <c r="Y57" s="174"/>
      <c r="Z57" s="174"/>
      <c r="AA57" s="174"/>
      <c r="AB57" s="174"/>
      <c r="AC57" s="191"/>
      <c r="AD57" s="192"/>
      <c r="AE57" s="192"/>
      <c r="AF57" s="194"/>
      <c r="AG57" s="177"/>
      <c r="AH57" s="177"/>
      <c r="AI57" s="177"/>
      <c r="AJ57" s="194"/>
    </row>
    <row r="58" spans="2:36" s="42" customFormat="1" ht="126.65" customHeight="1" x14ac:dyDescent="0.35">
      <c r="B58" s="200" t="s">
        <v>252</v>
      </c>
      <c r="C58" s="200" t="s">
        <v>253</v>
      </c>
      <c r="D58" s="200" t="s">
        <v>106</v>
      </c>
      <c r="E58" s="226" t="s">
        <v>67</v>
      </c>
      <c r="F58" s="226" t="s">
        <v>134</v>
      </c>
      <c r="G58" s="226" t="s">
        <v>147</v>
      </c>
      <c r="H58" s="200" t="s">
        <v>70</v>
      </c>
      <c r="I58" s="200" t="s">
        <v>79</v>
      </c>
      <c r="J58" s="15" t="s">
        <v>215</v>
      </c>
      <c r="K58" s="11" t="s">
        <v>107</v>
      </c>
      <c r="L58" s="11" t="s">
        <v>86</v>
      </c>
      <c r="M58" s="59">
        <v>40</v>
      </c>
      <c r="N58" s="183" t="s">
        <v>108</v>
      </c>
      <c r="O58" s="200" t="s">
        <v>251</v>
      </c>
      <c r="P58" s="200" t="s">
        <v>75</v>
      </c>
      <c r="Q58" s="200" t="s">
        <v>76</v>
      </c>
      <c r="R58" s="179" t="s">
        <v>77</v>
      </c>
      <c r="S58" s="179" t="s">
        <v>109</v>
      </c>
      <c r="T58" s="181">
        <f>V58+Y58</f>
        <v>93453.86</v>
      </c>
      <c r="U58" s="181" t="s">
        <v>79</v>
      </c>
      <c r="V58" s="172">
        <v>79435.78</v>
      </c>
      <c r="W58" s="172" t="s">
        <v>79</v>
      </c>
      <c r="X58" s="172" t="s">
        <v>79</v>
      </c>
      <c r="Y58" s="172">
        <v>14018.08</v>
      </c>
      <c r="Z58" s="172" t="s">
        <v>79</v>
      </c>
      <c r="AA58" s="172" t="s">
        <v>79</v>
      </c>
      <c r="AB58" s="172">
        <v>41986.52</v>
      </c>
      <c r="AC58" s="183" t="s">
        <v>110</v>
      </c>
      <c r="AD58" s="185" t="s">
        <v>79</v>
      </c>
      <c r="AE58" s="185">
        <f>V58+Y58</f>
        <v>93453.86</v>
      </c>
      <c r="AF58" s="183" t="s">
        <v>79</v>
      </c>
      <c r="AG58" s="177" t="s">
        <v>33</v>
      </c>
      <c r="AH58" s="177" t="s">
        <v>178</v>
      </c>
      <c r="AI58" s="177" t="s">
        <v>161</v>
      </c>
      <c r="AJ58" s="183"/>
    </row>
    <row r="59" spans="2:36" s="42" customFormat="1" ht="65.5" customHeight="1" x14ac:dyDescent="0.35">
      <c r="B59" s="193"/>
      <c r="C59" s="193"/>
      <c r="D59" s="193"/>
      <c r="E59" s="227"/>
      <c r="F59" s="227"/>
      <c r="G59" s="227"/>
      <c r="H59" s="193"/>
      <c r="I59" s="193"/>
      <c r="J59" s="15" t="s">
        <v>111</v>
      </c>
      <c r="K59" s="11" t="s">
        <v>112</v>
      </c>
      <c r="L59" s="11" t="s">
        <v>85</v>
      </c>
      <c r="M59" s="59">
        <v>1</v>
      </c>
      <c r="N59" s="184"/>
      <c r="O59" s="193"/>
      <c r="P59" s="193"/>
      <c r="Q59" s="193"/>
      <c r="R59" s="180"/>
      <c r="S59" s="180"/>
      <c r="T59" s="182"/>
      <c r="U59" s="182"/>
      <c r="V59" s="173"/>
      <c r="W59" s="173"/>
      <c r="X59" s="173"/>
      <c r="Y59" s="173"/>
      <c r="Z59" s="173"/>
      <c r="AA59" s="173"/>
      <c r="AB59" s="173"/>
      <c r="AC59" s="184"/>
      <c r="AD59" s="186"/>
      <c r="AE59" s="186"/>
      <c r="AF59" s="193"/>
      <c r="AG59" s="177"/>
      <c r="AH59" s="177"/>
      <c r="AI59" s="177"/>
      <c r="AJ59" s="193"/>
    </row>
    <row r="60" spans="2:36" s="42" customFormat="1" ht="74.150000000000006" customHeight="1" x14ac:dyDescent="0.35">
      <c r="B60" s="194"/>
      <c r="C60" s="194"/>
      <c r="D60" s="194"/>
      <c r="E60" s="228"/>
      <c r="F60" s="228"/>
      <c r="G60" s="228"/>
      <c r="H60" s="194"/>
      <c r="I60" s="194"/>
      <c r="J60" s="15" t="s">
        <v>127</v>
      </c>
      <c r="K60" s="11" t="s">
        <v>128</v>
      </c>
      <c r="L60" s="11" t="s">
        <v>85</v>
      </c>
      <c r="M60" s="59">
        <v>35</v>
      </c>
      <c r="N60" s="191"/>
      <c r="O60" s="194"/>
      <c r="P60" s="194"/>
      <c r="Q60" s="194"/>
      <c r="R60" s="198"/>
      <c r="S60" s="198"/>
      <c r="T60" s="223"/>
      <c r="U60" s="223"/>
      <c r="V60" s="174"/>
      <c r="W60" s="174"/>
      <c r="X60" s="174"/>
      <c r="Y60" s="174"/>
      <c r="Z60" s="174"/>
      <c r="AA60" s="174"/>
      <c r="AB60" s="174"/>
      <c r="AC60" s="191"/>
      <c r="AD60" s="192"/>
      <c r="AE60" s="192"/>
      <c r="AF60" s="194"/>
      <c r="AG60" s="177"/>
      <c r="AH60" s="177"/>
      <c r="AI60" s="177"/>
      <c r="AJ60" s="194"/>
    </row>
    <row r="61" spans="2:36" s="42" customFormat="1" ht="127" customHeight="1" x14ac:dyDescent="0.35">
      <c r="B61" s="200" t="s">
        <v>254</v>
      </c>
      <c r="C61" s="200" t="s">
        <v>255</v>
      </c>
      <c r="D61" s="200" t="s">
        <v>66</v>
      </c>
      <c r="E61" s="226" t="s">
        <v>67</v>
      </c>
      <c r="F61" s="226" t="s">
        <v>134</v>
      </c>
      <c r="G61" s="226" t="s">
        <v>147</v>
      </c>
      <c r="H61" s="200" t="s">
        <v>70</v>
      </c>
      <c r="I61" s="200" t="s">
        <v>79</v>
      </c>
      <c r="J61" s="15" t="s">
        <v>215</v>
      </c>
      <c r="K61" s="11" t="s">
        <v>107</v>
      </c>
      <c r="L61" s="11" t="s">
        <v>86</v>
      </c>
      <c r="M61" s="59">
        <v>40</v>
      </c>
      <c r="N61" s="183" t="s">
        <v>108</v>
      </c>
      <c r="O61" s="200" t="s">
        <v>251</v>
      </c>
      <c r="P61" s="200" t="s">
        <v>75</v>
      </c>
      <c r="Q61" s="200" t="s">
        <v>76</v>
      </c>
      <c r="R61" s="179" t="s">
        <v>77</v>
      </c>
      <c r="S61" s="179" t="s">
        <v>109</v>
      </c>
      <c r="T61" s="181">
        <f>V61+Y61</f>
        <v>78268.78</v>
      </c>
      <c r="U61" s="181" t="s">
        <v>79</v>
      </c>
      <c r="V61" s="172">
        <v>66528.460000000006</v>
      </c>
      <c r="W61" s="172" t="s">
        <v>79</v>
      </c>
      <c r="X61" s="172" t="s">
        <v>79</v>
      </c>
      <c r="Y61" s="172">
        <v>11740.32</v>
      </c>
      <c r="Z61" s="172" t="s">
        <v>79</v>
      </c>
      <c r="AA61" s="172" t="s">
        <v>79</v>
      </c>
      <c r="AB61" s="172">
        <v>35164.239999999998</v>
      </c>
      <c r="AC61" s="183" t="s">
        <v>110</v>
      </c>
      <c r="AD61" s="185" t="s">
        <v>79</v>
      </c>
      <c r="AE61" s="185">
        <f>V61+Y61</f>
        <v>78268.78</v>
      </c>
      <c r="AF61" s="183" t="s">
        <v>79</v>
      </c>
      <c r="AG61" s="183" t="s">
        <v>33</v>
      </c>
      <c r="AH61" s="183" t="s">
        <v>178</v>
      </c>
      <c r="AI61" s="183" t="s">
        <v>161</v>
      </c>
      <c r="AJ61" s="183"/>
    </row>
    <row r="62" spans="2:36" s="42" customFormat="1" ht="65.5" customHeight="1" x14ac:dyDescent="0.35">
      <c r="B62" s="193"/>
      <c r="C62" s="193"/>
      <c r="D62" s="193"/>
      <c r="E62" s="227"/>
      <c r="F62" s="227"/>
      <c r="G62" s="227"/>
      <c r="H62" s="193"/>
      <c r="I62" s="193"/>
      <c r="J62" s="15" t="s">
        <v>111</v>
      </c>
      <c r="K62" s="11" t="s">
        <v>112</v>
      </c>
      <c r="L62" s="11" t="s">
        <v>85</v>
      </c>
      <c r="M62" s="59">
        <v>1</v>
      </c>
      <c r="N62" s="184"/>
      <c r="O62" s="193"/>
      <c r="P62" s="193"/>
      <c r="Q62" s="193"/>
      <c r="R62" s="180"/>
      <c r="S62" s="180"/>
      <c r="T62" s="182"/>
      <c r="U62" s="182"/>
      <c r="V62" s="173"/>
      <c r="W62" s="173"/>
      <c r="X62" s="173"/>
      <c r="Y62" s="173"/>
      <c r="Z62" s="173"/>
      <c r="AA62" s="173"/>
      <c r="AB62" s="173"/>
      <c r="AC62" s="184"/>
      <c r="AD62" s="186"/>
      <c r="AE62" s="186"/>
      <c r="AF62" s="193"/>
      <c r="AG62" s="184"/>
      <c r="AH62" s="184"/>
      <c r="AI62" s="184"/>
      <c r="AJ62" s="193"/>
    </row>
    <row r="63" spans="2:36" s="42" customFormat="1" ht="69" customHeight="1" x14ac:dyDescent="0.35">
      <c r="B63" s="194"/>
      <c r="C63" s="194"/>
      <c r="D63" s="194"/>
      <c r="E63" s="228"/>
      <c r="F63" s="228"/>
      <c r="G63" s="228"/>
      <c r="H63" s="194"/>
      <c r="I63" s="194"/>
      <c r="J63" s="15" t="s">
        <v>127</v>
      </c>
      <c r="K63" s="11" t="s">
        <v>128</v>
      </c>
      <c r="L63" s="11" t="s">
        <v>85</v>
      </c>
      <c r="M63" s="59">
        <v>10</v>
      </c>
      <c r="N63" s="191"/>
      <c r="O63" s="194"/>
      <c r="P63" s="194"/>
      <c r="Q63" s="194"/>
      <c r="R63" s="198"/>
      <c r="S63" s="198"/>
      <c r="T63" s="223"/>
      <c r="U63" s="223"/>
      <c r="V63" s="174"/>
      <c r="W63" s="174"/>
      <c r="X63" s="174"/>
      <c r="Y63" s="174"/>
      <c r="Z63" s="174"/>
      <c r="AA63" s="174"/>
      <c r="AB63" s="174"/>
      <c r="AC63" s="191"/>
      <c r="AD63" s="192"/>
      <c r="AE63" s="192"/>
      <c r="AF63" s="194"/>
      <c r="AG63" s="191"/>
      <c r="AH63" s="191"/>
      <c r="AI63" s="191"/>
      <c r="AJ63" s="194"/>
    </row>
    <row r="64" spans="2:36" ht="52" customHeight="1" x14ac:dyDescent="0.3">
      <c r="B64" s="178" t="s">
        <v>256</v>
      </c>
      <c r="C64" s="178" t="s">
        <v>257</v>
      </c>
      <c r="D64" s="178" t="s">
        <v>66</v>
      </c>
      <c r="E64" s="207" t="s">
        <v>67</v>
      </c>
      <c r="F64" s="207" t="s">
        <v>132</v>
      </c>
      <c r="G64" s="207" t="s">
        <v>69</v>
      </c>
      <c r="H64" s="178" t="s">
        <v>70</v>
      </c>
      <c r="I64" s="178" t="s">
        <v>79</v>
      </c>
      <c r="J64" s="15" t="s">
        <v>113</v>
      </c>
      <c r="K64" s="11" t="s">
        <v>114</v>
      </c>
      <c r="L64" s="11" t="s">
        <v>115</v>
      </c>
      <c r="M64" s="11">
        <v>2</v>
      </c>
      <c r="N64" s="177" t="s">
        <v>108</v>
      </c>
      <c r="O64" s="178" t="s">
        <v>251</v>
      </c>
      <c r="P64" s="178" t="s">
        <v>75</v>
      </c>
      <c r="Q64" s="178" t="s">
        <v>76</v>
      </c>
      <c r="R64" s="199" t="s">
        <v>77</v>
      </c>
      <c r="S64" s="199" t="s">
        <v>109</v>
      </c>
      <c r="T64" s="171">
        <f>V64+Y64</f>
        <v>110402.58</v>
      </c>
      <c r="U64" s="171" t="s">
        <v>79</v>
      </c>
      <c r="V64" s="175">
        <v>93842.2</v>
      </c>
      <c r="W64" s="175" t="s">
        <v>79</v>
      </c>
      <c r="X64" s="175" t="s">
        <v>79</v>
      </c>
      <c r="Y64" s="175">
        <v>16560.38</v>
      </c>
      <c r="Z64" s="175" t="s">
        <v>79</v>
      </c>
      <c r="AA64" s="175" t="s">
        <v>79</v>
      </c>
      <c r="AB64" s="175">
        <v>49601.16</v>
      </c>
      <c r="AC64" s="177" t="s">
        <v>80</v>
      </c>
      <c r="AD64" s="176" t="s">
        <v>79</v>
      </c>
      <c r="AE64" s="176">
        <f>V64+Y64</f>
        <v>110402.58</v>
      </c>
      <c r="AF64" s="177" t="s">
        <v>79</v>
      </c>
      <c r="AG64" s="177" t="s">
        <v>33</v>
      </c>
      <c r="AH64" s="177" t="s">
        <v>180</v>
      </c>
      <c r="AI64" s="177" t="s">
        <v>164</v>
      </c>
      <c r="AJ64" s="177"/>
    </row>
    <row r="65" spans="2:36" ht="65" x14ac:dyDescent="0.3">
      <c r="B65" s="178"/>
      <c r="C65" s="178"/>
      <c r="D65" s="178"/>
      <c r="E65" s="207"/>
      <c r="F65" s="207"/>
      <c r="G65" s="207"/>
      <c r="H65" s="178"/>
      <c r="I65" s="178"/>
      <c r="J65" s="15" t="s">
        <v>116</v>
      </c>
      <c r="K65" s="11" t="s">
        <v>117</v>
      </c>
      <c r="L65" s="11" t="s">
        <v>85</v>
      </c>
      <c r="M65" s="11">
        <v>2</v>
      </c>
      <c r="N65" s="177"/>
      <c r="O65" s="178"/>
      <c r="P65" s="178"/>
      <c r="Q65" s="178"/>
      <c r="R65" s="199"/>
      <c r="S65" s="199"/>
      <c r="T65" s="171"/>
      <c r="U65" s="171"/>
      <c r="V65" s="175"/>
      <c r="W65" s="175"/>
      <c r="X65" s="175"/>
      <c r="Y65" s="175"/>
      <c r="Z65" s="175"/>
      <c r="AA65" s="175"/>
      <c r="AB65" s="175"/>
      <c r="AC65" s="177"/>
      <c r="AD65" s="176"/>
      <c r="AE65" s="176"/>
      <c r="AF65" s="178"/>
      <c r="AG65" s="177"/>
      <c r="AH65" s="177"/>
      <c r="AI65" s="177"/>
      <c r="AJ65" s="178"/>
    </row>
    <row r="66" spans="2:36" ht="52" x14ac:dyDescent="0.3">
      <c r="B66" s="178"/>
      <c r="C66" s="178"/>
      <c r="D66" s="178"/>
      <c r="E66" s="207"/>
      <c r="F66" s="207"/>
      <c r="G66" s="207"/>
      <c r="H66" s="178"/>
      <c r="I66" s="178"/>
      <c r="J66" s="15" t="s">
        <v>216</v>
      </c>
      <c r="K66" s="11" t="s">
        <v>118</v>
      </c>
      <c r="L66" s="11" t="s">
        <v>119</v>
      </c>
      <c r="M66" s="11">
        <v>2</v>
      </c>
      <c r="N66" s="177"/>
      <c r="O66" s="178"/>
      <c r="P66" s="178"/>
      <c r="Q66" s="178"/>
      <c r="R66" s="199"/>
      <c r="S66" s="199"/>
      <c r="T66" s="171"/>
      <c r="U66" s="171"/>
      <c r="V66" s="175"/>
      <c r="W66" s="175"/>
      <c r="X66" s="175"/>
      <c r="Y66" s="175"/>
      <c r="Z66" s="175"/>
      <c r="AA66" s="175"/>
      <c r="AB66" s="175"/>
      <c r="AC66" s="177"/>
      <c r="AD66" s="176"/>
      <c r="AE66" s="176"/>
      <c r="AF66" s="178"/>
      <c r="AG66" s="177"/>
      <c r="AH66" s="177"/>
      <c r="AI66" s="177"/>
      <c r="AJ66" s="178"/>
    </row>
    <row r="67" spans="2:36" ht="26" x14ac:dyDescent="0.3">
      <c r="B67" s="178"/>
      <c r="C67" s="178"/>
      <c r="D67" s="178"/>
      <c r="E67" s="207"/>
      <c r="F67" s="207"/>
      <c r="G67" s="207"/>
      <c r="H67" s="178"/>
      <c r="I67" s="178"/>
      <c r="J67" s="15" t="s">
        <v>120</v>
      </c>
      <c r="K67" s="11" t="s">
        <v>121</v>
      </c>
      <c r="L67" s="11" t="s">
        <v>119</v>
      </c>
      <c r="M67" s="59">
        <v>2</v>
      </c>
      <c r="N67" s="177"/>
      <c r="O67" s="178"/>
      <c r="P67" s="178"/>
      <c r="Q67" s="178"/>
      <c r="R67" s="199"/>
      <c r="S67" s="199"/>
      <c r="T67" s="171"/>
      <c r="U67" s="171"/>
      <c r="V67" s="175"/>
      <c r="W67" s="175"/>
      <c r="X67" s="175"/>
      <c r="Y67" s="175"/>
      <c r="Z67" s="175"/>
      <c r="AA67" s="175"/>
      <c r="AB67" s="175"/>
      <c r="AC67" s="177"/>
      <c r="AD67" s="176"/>
      <c r="AE67" s="176"/>
      <c r="AF67" s="178"/>
      <c r="AG67" s="177"/>
      <c r="AH67" s="177"/>
      <c r="AI67" s="177"/>
      <c r="AJ67" s="178"/>
    </row>
    <row r="68" spans="2:36" s="42" customFormat="1" ht="126.65" customHeight="1" x14ac:dyDescent="0.35">
      <c r="B68" s="200" t="s">
        <v>258</v>
      </c>
      <c r="C68" s="200" t="s">
        <v>248</v>
      </c>
      <c r="D68" s="200" t="s">
        <v>66</v>
      </c>
      <c r="E68" s="226" t="s">
        <v>67</v>
      </c>
      <c r="F68" s="226" t="s">
        <v>134</v>
      </c>
      <c r="G68" s="226" t="s">
        <v>147</v>
      </c>
      <c r="H68" s="200" t="s">
        <v>70</v>
      </c>
      <c r="I68" s="200" t="s">
        <v>79</v>
      </c>
      <c r="J68" s="34" t="s">
        <v>215</v>
      </c>
      <c r="K68" s="18" t="s">
        <v>107</v>
      </c>
      <c r="L68" s="18" t="s">
        <v>86</v>
      </c>
      <c r="M68" s="60">
        <v>40</v>
      </c>
      <c r="N68" s="183" t="s">
        <v>108</v>
      </c>
      <c r="O68" s="200" t="s">
        <v>251</v>
      </c>
      <c r="P68" s="200" t="s">
        <v>75</v>
      </c>
      <c r="Q68" s="200" t="s">
        <v>76</v>
      </c>
      <c r="R68" s="179" t="s">
        <v>77</v>
      </c>
      <c r="S68" s="179" t="s">
        <v>109</v>
      </c>
      <c r="T68" s="181">
        <f>V68+Y68</f>
        <v>69000</v>
      </c>
      <c r="U68" s="181" t="s">
        <v>79</v>
      </c>
      <c r="V68" s="172">
        <v>58650</v>
      </c>
      <c r="W68" s="172" t="s">
        <v>79</v>
      </c>
      <c r="X68" s="172" t="s">
        <v>79</v>
      </c>
      <c r="Y68" s="172">
        <v>10350</v>
      </c>
      <c r="Z68" s="172" t="s">
        <v>79</v>
      </c>
      <c r="AA68" s="172" t="s">
        <v>79</v>
      </c>
      <c r="AB68" s="172">
        <v>31000</v>
      </c>
      <c r="AC68" s="183" t="s">
        <v>110</v>
      </c>
      <c r="AD68" s="185" t="s">
        <v>79</v>
      </c>
      <c r="AE68" s="185">
        <f>V68+Y68</f>
        <v>69000</v>
      </c>
      <c r="AF68" s="183" t="s">
        <v>79</v>
      </c>
      <c r="AG68" s="183" t="s">
        <v>33</v>
      </c>
      <c r="AH68" s="183" t="s">
        <v>314</v>
      </c>
      <c r="AI68" s="183" t="s">
        <v>379</v>
      </c>
      <c r="AJ68" s="183"/>
    </row>
    <row r="69" spans="2:36" s="42" customFormat="1" ht="68.5" customHeight="1" x14ac:dyDescent="0.35">
      <c r="B69" s="193"/>
      <c r="C69" s="193"/>
      <c r="D69" s="193"/>
      <c r="E69" s="227"/>
      <c r="F69" s="227"/>
      <c r="G69" s="227"/>
      <c r="H69" s="193"/>
      <c r="I69" s="193"/>
      <c r="J69" s="15" t="s">
        <v>111</v>
      </c>
      <c r="K69" s="11" t="s">
        <v>112</v>
      </c>
      <c r="L69" s="11" t="s">
        <v>85</v>
      </c>
      <c r="M69" s="59">
        <v>1</v>
      </c>
      <c r="N69" s="184"/>
      <c r="O69" s="193"/>
      <c r="P69" s="193"/>
      <c r="Q69" s="193"/>
      <c r="R69" s="180"/>
      <c r="S69" s="180"/>
      <c r="T69" s="182"/>
      <c r="U69" s="182"/>
      <c r="V69" s="173"/>
      <c r="W69" s="173"/>
      <c r="X69" s="173"/>
      <c r="Y69" s="173"/>
      <c r="Z69" s="173"/>
      <c r="AA69" s="173"/>
      <c r="AB69" s="173"/>
      <c r="AC69" s="184"/>
      <c r="AD69" s="186"/>
      <c r="AE69" s="186"/>
      <c r="AF69" s="193"/>
      <c r="AG69" s="184"/>
      <c r="AH69" s="184"/>
      <c r="AI69" s="184"/>
      <c r="AJ69" s="193"/>
    </row>
    <row r="70" spans="2:36" s="42" customFormat="1" ht="67" customHeight="1" x14ac:dyDescent="0.35">
      <c r="B70" s="194"/>
      <c r="C70" s="194"/>
      <c r="D70" s="194"/>
      <c r="E70" s="228"/>
      <c r="F70" s="228"/>
      <c r="G70" s="228"/>
      <c r="H70" s="194"/>
      <c r="I70" s="194"/>
      <c r="J70" s="15" t="s">
        <v>127</v>
      </c>
      <c r="K70" s="11" t="s">
        <v>128</v>
      </c>
      <c r="L70" s="11" t="s">
        <v>85</v>
      </c>
      <c r="M70" s="59">
        <v>38</v>
      </c>
      <c r="N70" s="191"/>
      <c r="O70" s="194"/>
      <c r="P70" s="194"/>
      <c r="Q70" s="194"/>
      <c r="R70" s="198"/>
      <c r="S70" s="198"/>
      <c r="T70" s="223"/>
      <c r="U70" s="223"/>
      <c r="V70" s="174"/>
      <c r="W70" s="174"/>
      <c r="X70" s="174"/>
      <c r="Y70" s="174"/>
      <c r="Z70" s="174"/>
      <c r="AA70" s="174"/>
      <c r="AB70" s="174"/>
      <c r="AC70" s="191"/>
      <c r="AD70" s="192"/>
      <c r="AE70" s="192"/>
      <c r="AF70" s="194"/>
      <c r="AG70" s="191"/>
      <c r="AH70" s="191"/>
      <c r="AI70" s="191"/>
      <c r="AJ70" s="194"/>
    </row>
    <row r="71" spans="2:36" s="42" customFormat="1" ht="93" customHeight="1" x14ac:dyDescent="0.35">
      <c r="B71" s="200" t="s">
        <v>259</v>
      </c>
      <c r="C71" s="200" t="s">
        <v>250</v>
      </c>
      <c r="D71" s="200" t="s">
        <v>66</v>
      </c>
      <c r="E71" s="226" t="s">
        <v>67</v>
      </c>
      <c r="F71" s="226" t="s">
        <v>134</v>
      </c>
      <c r="G71" s="226" t="s">
        <v>147</v>
      </c>
      <c r="H71" s="200" t="s">
        <v>70</v>
      </c>
      <c r="I71" s="200" t="s">
        <v>79</v>
      </c>
      <c r="J71" s="15" t="s">
        <v>215</v>
      </c>
      <c r="K71" s="11" t="s">
        <v>107</v>
      </c>
      <c r="L71" s="11" t="s">
        <v>86</v>
      </c>
      <c r="M71" s="59">
        <v>40</v>
      </c>
      <c r="N71" s="183" t="s">
        <v>108</v>
      </c>
      <c r="O71" s="200" t="s">
        <v>251</v>
      </c>
      <c r="P71" s="200" t="s">
        <v>75</v>
      </c>
      <c r="Q71" s="200" t="s">
        <v>76</v>
      </c>
      <c r="R71" s="179" t="s">
        <v>77</v>
      </c>
      <c r="S71" s="179" t="s">
        <v>109</v>
      </c>
      <c r="T71" s="181">
        <f>V71+Y71</f>
        <v>69000</v>
      </c>
      <c r="U71" s="181" t="s">
        <v>79</v>
      </c>
      <c r="V71" s="172">
        <v>58650</v>
      </c>
      <c r="W71" s="172" t="s">
        <v>79</v>
      </c>
      <c r="X71" s="172" t="s">
        <v>79</v>
      </c>
      <c r="Y71" s="172">
        <v>10350</v>
      </c>
      <c r="Z71" s="172" t="s">
        <v>79</v>
      </c>
      <c r="AA71" s="172" t="s">
        <v>79</v>
      </c>
      <c r="AB71" s="172">
        <v>31000</v>
      </c>
      <c r="AC71" s="183" t="s">
        <v>110</v>
      </c>
      <c r="AD71" s="185" t="s">
        <v>79</v>
      </c>
      <c r="AE71" s="185">
        <f>V71+Y71</f>
        <v>69000</v>
      </c>
      <c r="AF71" s="183" t="s">
        <v>79</v>
      </c>
      <c r="AG71" s="183" t="s">
        <v>33</v>
      </c>
      <c r="AH71" s="183" t="s">
        <v>314</v>
      </c>
      <c r="AI71" s="183" t="s">
        <v>379</v>
      </c>
      <c r="AJ71" s="183"/>
    </row>
    <row r="72" spans="2:36" s="42" customFormat="1" ht="59.15" customHeight="1" x14ac:dyDescent="0.35">
      <c r="B72" s="193"/>
      <c r="C72" s="193"/>
      <c r="D72" s="193"/>
      <c r="E72" s="227"/>
      <c r="F72" s="227"/>
      <c r="G72" s="227"/>
      <c r="H72" s="193"/>
      <c r="I72" s="193"/>
      <c r="J72" s="15" t="s">
        <v>111</v>
      </c>
      <c r="K72" s="11" t="s">
        <v>112</v>
      </c>
      <c r="L72" s="11" t="s">
        <v>85</v>
      </c>
      <c r="M72" s="59">
        <v>1</v>
      </c>
      <c r="N72" s="184"/>
      <c r="O72" s="193"/>
      <c r="P72" s="193"/>
      <c r="Q72" s="193"/>
      <c r="R72" s="180"/>
      <c r="S72" s="180"/>
      <c r="T72" s="182"/>
      <c r="U72" s="182"/>
      <c r="V72" s="173"/>
      <c r="W72" s="173"/>
      <c r="X72" s="173"/>
      <c r="Y72" s="173"/>
      <c r="Z72" s="173"/>
      <c r="AA72" s="173"/>
      <c r="AB72" s="173"/>
      <c r="AC72" s="184"/>
      <c r="AD72" s="186"/>
      <c r="AE72" s="186"/>
      <c r="AF72" s="193"/>
      <c r="AG72" s="184"/>
      <c r="AH72" s="184"/>
      <c r="AI72" s="184"/>
      <c r="AJ72" s="193"/>
    </row>
    <row r="73" spans="2:36" s="42" customFormat="1" ht="66" customHeight="1" x14ac:dyDescent="0.35">
      <c r="B73" s="194"/>
      <c r="C73" s="194"/>
      <c r="D73" s="194"/>
      <c r="E73" s="228"/>
      <c r="F73" s="228"/>
      <c r="G73" s="228"/>
      <c r="H73" s="194"/>
      <c r="I73" s="194"/>
      <c r="J73" s="15" t="s">
        <v>127</v>
      </c>
      <c r="K73" s="11" t="s">
        <v>128</v>
      </c>
      <c r="L73" s="11" t="s">
        <v>85</v>
      </c>
      <c r="M73" s="59">
        <v>38</v>
      </c>
      <c r="N73" s="191"/>
      <c r="O73" s="194"/>
      <c r="P73" s="194"/>
      <c r="Q73" s="194"/>
      <c r="R73" s="198"/>
      <c r="S73" s="198"/>
      <c r="T73" s="223"/>
      <c r="U73" s="223"/>
      <c r="V73" s="174"/>
      <c r="W73" s="174"/>
      <c r="X73" s="174"/>
      <c r="Y73" s="174"/>
      <c r="Z73" s="174"/>
      <c r="AA73" s="174"/>
      <c r="AB73" s="174"/>
      <c r="AC73" s="191"/>
      <c r="AD73" s="192"/>
      <c r="AE73" s="192"/>
      <c r="AF73" s="194"/>
      <c r="AG73" s="191"/>
      <c r="AH73" s="191"/>
      <c r="AI73" s="191"/>
      <c r="AJ73" s="194"/>
    </row>
    <row r="74" spans="2:36" s="42" customFormat="1" ht="117" x14ac:dyDescent="0.35">
      <c r="B74" s="200" t="s">
        <v>260</v>
      </c>
      <c r="C74" s="200" t="s">
        <v>253</v>
      </c>
      <c r="D74" s="200" t="s">
        <v>66</v>
      </c>
      <c r="E74" s="226" t="s">
        <v>67</v>
      </c>
      <c r="F74" s="226" t="s">
        <v>134</v>
      </c>
      <c r="G74" s="226" t="s">
        <v>147</v>
      </c>
      <c r="H74" s="200" t="s">
        <v>70</v>
      </c>
      <c r="I74" s="200" t="s">
        <v>79</v>
      </c>
      <c r="J74" s="15" t="s">
        <v>215</v>
      </c>
      <c r="K74" s="11" t="s">
        <v>107</v>
      </c>
      <c r="L74" s="11" t="s">
        <v>86</v>
      </c>
      <c r="M74" s="59">
        <v>40</v>
      </c>
      <c r="N74" s="183" t="s">
        <v>108</v>
      </c>
      <c r="O74" s="200" t="s">
        <v>251</v>
      </c>
      <c r="P74" s="200" t="s">
        <v>75</v>
      </c>
      <c r="Q74" s="200" t="s">
        <v>76</v>
      </c>
      <c r="R74" s="179" t="s">
        <v>77</v>
      </c>
      <c r="S74" s="179" t="s">
        <v>109</v>
      </c>
      <c r="T74" s="181">
        <f>V74+Y74</f>
        <v>44602.909999999996</v>
      </c>
      <c r="U74" s="181" t="s">
        <v>79</v>
      </c>
      <c r="V74" s="172">
        <v>37912.46</v>
      </c>
      <c r="W74" s="172" t="s">
        <v>79</v>
      </c>
      <c r="X74" s="172" t="s">
        <v>79</v>
      </c>
      <c r="Y74" s="172">
        <v>6690.45</v>
      </c>
      <c r="Z74" s="172" t="s">
        <v>79</v>
      </c>
      <c r="AA74" s="172" t="s">
        <v>79</v>
      </c>
      <c r="AB74" s="172">
        <v>20038.990000000002</v>
      </c>
      <c r="AC74" s="183" t="s">
        <v>110</v>
      </c>
      <c r="AD74" s="185" t="s">
        <v>79</v>
      </c>
      <c r="AE74" s="185">
        <f>V74+Y74</f>
        <v>44602.909999999996</v>
      </c>
      <c r="AF74" s="183" t="s">
        <v>79</v>
      </c>
      <c r="AG74" s="183" t="s">
        <v>33</v>
      </c>
      <c r="AH74" s="183" t="s">
        <v>261</v>
      </c>
      <c r="AI74" s="183" t="s">
        <v>262</v>
      </c>
      <c r="AJ74" s="183"/>
    </row>
    <row r="75" spans="2:36" s="42" customFormat="1" ht="59.15" customHeight="1" x14ac:dyDescent="0.35">
      <c r="B75" s="193"/>
      <c r="C75" s="193"/>
      <c r="D75" s="193"/>
      <c r="E75" s="227"/>
      <c r="F75" s="227"/>
      <c r="G75" s="227"/>
      <c r="H75" s="193"/>
      <c r="I75" s="193"/>
      <c r="J75" s="15" t="s">
        <v>111</v>
      </c>
      <c r="K75" s="11" t="s">
        <v>112</v>
      </c>
      <c r="L75" s="11" t="s">
        <v>85</v>
      </c>
      <c r="M75" s="59">
        <v>1</v>
      </c>
      <c r="N75" s="184"/>
      <c r="O75" s="193"/>
      <c r="P75" s="193"/>
      <c r="Q75" s="193"/>
      <c r="R75" s="180"/>
      <c r="S75" s="180"/>
      <c r="T75" s="182"/>
      <c r="U75" s="182"/>
      <c r="V75" s="173"/>
      <c r="W75" s="173"/>
      <c r="X75" s="173"/>
      <c r="Y75" s="173"/>
      <c r="Z75" s="173"/>
      <c r="AA75" s="173"/>
      <c r="AB75" s="173"/>
      <c r="AC75" s="184"/>
      <c r="AD75" s="186"/>
      <c r="AE75" s="186"/>
      <c r="AF75" s="193"/>
      <c r="AG75" s="184"/>
      <c r="AH75" s="184"/>
      <c r="AI75" s="184"/>
      <c r="AJ75" s="193"/>
    </row>
    <row r="76" spans="2:36" s="42" customFormat="1" ht="72" customHeight="1" x14ac:dyDescent="0.35">
      <c r="B76" s="194"/>
      <c r="C76" s="194"/>
      <c r="D76" s="194"/>
      <c r="E76" s="228"/>
      <c r="F76" s="228"/>
      <c r="G76" s="228"/>
      <c r="H76" s="194"/>
      <c r="I76" s="194"/>
      <c r="J76" s="15" t="s">
        <v>127</v>
      </c>
      <c r="K76" s="11" t="s">
        <v>128</v>
      </c>
      <c r="L76" s="11" t="s">
        <v>85</v>
      </c>
      <c r="M76" s="59">
        <v>30</v>
      </c>
      <c r="N76" s="191"/>
      <c r="O76" s="194"/>
      <c r="P76" s="194"/>
      <c r="Q76" s="194"/>
      <c r="R76" s="198"/>
      <c r="S76" s="198"/>
      <c r="T76" s="223"/>
      <c r="U76" s="223"/>
      <c r="V76" s="174"/>
      <c r="W76" s="174"/>
      <c r="X76" s="174"/>
      <c r="Y76" s="174"/>
      <c r="Z76" s="174"/>
      <c r="AA76" s="174"/>
      <c r="AB76" s="174"/>
      <c r="AC76" s="191"/>
      <c r="AD76" s="192"/>
      <c r="AE76" s="192"/>
      <c r="AF76" s="194"/>
      <c r="AG76" s="191"/>
      <c r="AH76" s="191"/>
      <c r="AI76" s="191"/>
      <c r="AJ76" s="194"/>
    </row>
    <row r="77" spans="2:36" s="42" customFormat="1" ht="117" x14ac:dyDescent="0.35">
      <c r="B77" s="200" t="s">
        <v>263</v>
      </c>
      <c r="C77" s="200" t="s">
        <v>255</v>
      </c>
      <c r="D77" s="200" t="s">
        <v>66</v>
      </c>
      <c r="E77" s="226" t="s">
        <v>67</v>
      </c>
      <c r="F77" s="226" t="s">
        <v>134</v>
      </c>
      <c r="G77" s="226" t="s">
        <v>147</v>
      </c>
      <c r="H77" s="200" t="s">
        <v>70</v>
      </c>
      <c r="I77" s="200" t="s">
        <v>79</v>
      </c>
      <c r="J77" s="34" t="s">
        <v>215</v>
      </c>
      <c r="K77" s="18" t="s">
        <v>107</v>
      </c>
      <c r="L77" s="18" t="s">
        <v>86</v>
      </c>
      <c r="M77" s="60">
        <v>40</v>
      </c>
      <c r="N77" s="183" t="s">
        <v>108</v>
      </c>
      <c r="O77" s="200" t="s">
        <v>264</v>
      </c>
      <c r="P77" s="200" t="s">
        <v>75</v>
      </c>
      <c r="Q77" s="200" t="s">
        <v>76</v>
      </c>
      <c r="R77" s="179" t="s">
        <v>77</v>
      </c>
      <c r="S77" s="179" t="s">
        <v>109</v>
      </c>
      <c r="T77" s="181">
        <f>V77+Y77</f>
        <v>39134.39</v>
      </c>
      <c r="U77" s="181" t="s">
        <v>79</v>
      </c>
      <c r="V77" s="172">
        <v>33264.230000000003</v>
      </c>
      <c r="W77" s="172" t="s">
        <v>79</v>
      </c>
      <c r="X77" s="172" t="s">
        <v>79</v>
      </c>
      <c r="Y77" s="172">
        <v>5870.16</v>
      </c>
      <c r="Z77" s="172" t="s">
        <v>79</v>
      </c>
      <c r="AA77" s="172" t="s">
        <v>79</v>
      </c>
      <c r="AB77" s="172">
        <v>17582.12</v>
      </c>
      <c r="AC77" s="183" t="s">
        <v>110</v>
      </c>
      <c r="AD77" s="185" t="s">
        <v>79</v>
      </c>
      <c r="AE77" s="185">
        <f>V77+Y77</f>
        <v>39134.39</v>
      </c>
      <c r="AF77" s="183" t="s">
        <v>79</v>
      </c>
      <c r="AG77" s="183" t="s">
        <v>33</v>
      </c>
      <c r="AH77" s="183" t="s">
        <v>261</v>
      </c>
      <c r="AI77" s="183" t="s">
        <v>262</v>
      </c>
      <c r="AJ77" s="183"/>
    </row>
    <row r="78" spans="2:36" s="42" customFormat="1" ht="59.15" customHeight="1" x14ac:dyDescent="0.35">
      <c r="B78" s="193"/>
      <c r="C78" s="193"/>
      <c r="D78" s="193"/>
      <c r="E78" s="227"/>
      <c r="F78" s="227"/>
      <c r="G78" s="227"/>
      <c r="H78" s="193"/>
      <c r="I78" s="193"/>
      <c r="J78" s="15" t="s">
        <v>111</v>
      </c>
      <c r="K78" s="11" t="s">
        <v>112</v>
      </c>
      <c r="L78" s="11" t="s">
        <v>85</v>
      </c>
      <c r="M78" s="59">
        <v>1</v>
      </c>
      <c r="N78" s="184"/>
      <c r="O78" s="193"/>
      <c r="P78" s="193"/>
      <c r="Q78" s="193"/>
      <c r="R78" s="180"/>
      <c r="S78" s="180"/>
      <c r="T78" s="182"/>
      <c r="U78" s="182"/>
      <c r="V78" s="173"/>
      <c r="W78" s="173"/>
      <c r="X78" s="173"/>
      <c r="Y78" s="173"/>
      <c r="Z78" s="173"/>
      <c r="AA78" s="173"/>
      <c r="AB78" s="173"/>
      <c r="AC78" s="184"/>
      <c r="AD78" s="186"/>
      <c r="AE78" s="186"/>
      <c r="AF78" s="193"/>
      <c r="AG78" s="184"/>
      <c r="AH78" s="184"/>
      <c r="AI78" s="184"/>
      <c r="AJ78" s="193"/>
    </row>
    <row r="79" spans="2:36" s="42" customFormat="1" ht="72" customHeight="1" x14ac:dyDescent="0.35">
      <c r="B79" s="194"/>
      <c r="C79" s="194"/>
      <c r="D79" s="194"/>
      <c r="E79" s="228"/>
      <c r="F79" s="228"/>
      <c r="G79" s="228"/>
      <c r="H79" s="194"/>
      <c r="I79" s="194"/>
      <c r="J79" s="15" t="s">
        <v>127</v>
      </c>
      <c r="K79" s="11" t="s">
        <v>128</v>
      </c>
      <c r="L79" s="11" t="s">
        <v>85</v>
      </c>
      <c r="M79" s="59">
        <v>5</v>
      </c>
      <c r="N79" s="191"/>
      <c r="O79" s="194"/>
      <c r="P79" s="194"/>
      <c r="Q79" s="194"/>
      <c r="R79" s="198"/>
      <c r="S79" s="198"/>
      <c r="T79" s="223"/>
      <c r="U79" s="223"/>
      <c r="V79" s="174"/>
      <c r="W79" s="174"/>
      <c r="X79" s="174"/>
      <c r="Y79" s="174"/>
      <c r="Z79" s="174"/>
      <c r="AA79" s="174"/>
      <c r="AB79" s="174"/>
      <c r="AC79" s="191"/>
      <c r="AD79" s="192"/>
      <c r="AE79" s="192"/>
      <c r="AF79" s="194"/>
      <c r="AG79" s="191"/>
      <c r="AH79" s="191"/>
      <c r="AI79" s="191"/>
      <c r="AJ79" s="194"/>
    </row>
    <row r="80" spans="2:36" ht="52" customHeight="1" x14ac:dyDescent="0.3">
      <c r="B80" s="178" t="s">
        <v>265</v>
      </c>
      <c r="C80" s="178" t="s">
        <v>257</v>
      </c>
      <c r="D80" s="178" t="s">
        <v>66</v>
      </c>
      <c r="E80" s="207" t="s">
        <v>67</v>
      </c>
      <c r="F80" s="207" t="s">
        <v>132</v>
      </c>
      <c r="G80" s="207" t="s">
        <v>69</v>
      </c>
      <c r="H80" s="178" t="s">
        <v>70</v>
      </c>
      <c r="I80" s="178" t="s">
        <v>79</v>
      </c>
      <c r="J80" s="15" t="s">
        <v>113</v>
      </c>
      <c r="K80" s="11" t="s">
        <v>114</v>
      </c>
      <c r="L80" s="11" t="s">
        <v>115</v>
      </c>
      <c r="M80" s="11">
        <v>1</v>
      </c>
      <c r="N80" s="177" t="s">
        <v>108</v>
      </c>
      <c r="O80" s="178" t="s">
        <v>251</v>
      </c>
      <c r="P80" s="178" t="s">
        <v>75</v>
      </c>
      <c r="Q80" s="178" t="s">
        <v>76</v>
      </c>
      <c r="R80" s="199" t="s">
        <v>77</v>
      </c>
      <c r="S80" s="199" t="s">
        <v>109</v>
      </c>
      <c r="T80" s="171">
        <f>V80+Y80</f>
        <v>55201.29</v>
      </c>
      <c r="U80" s="171" t="s">
        <v>79</v>
      </c>
      <c r="V80" s="175">
        <v>46921.1</v>
      </c>
      <c r="W80" s="175" t="s">
        <v>79</v>
      </c>
      <c r="X80" s="175" t="s">
        <v>79</v>
      </c>
      <c r="Y80" s="175">
        <v>8280.19</v>
      </c>
      <c r="Z80" s="175" t="s">
        <v>79</v>
      </c>
      <c r="AA80" s="175" t="s">
        <v>79</v>
      </c>
      <c r="AB80" s="175">
        <v>24800.58</v>
      </c>
      <c r="AC80" s="177" t="s">
        <v>80</v>
      </c>
      <c r="AD80" s="176" t="s">
        <v>79</v>
      </c>
      <c r="AE80" s="176">
        <f>V80+Y80</f>
        <v>55201.29</v>
      </c>
      <c r="AF80" s="177" t="s">
        <v>79</v>
      </c>
      <c r="AG80" s="177" t="s">
        <v>33</v>
      </c>
      <c r="AH80" s="177" t="s">
        <v>262</v>
      </c>
      <c r="AI80" s="177" t="s">
        <v>266</v>
      </c>
      <c r="AJ80" s="177"/>
    </row>
    <row r="81" spans="2:36" ht="65" x14ac:dyDescent="0.3">
      <c r="B81" s="178"/>
      <c r="C81" s="178"/>
      <c r="D81" s="178"/>
      <c r="E81" s="207"/>
      <c r="F81" s="207"/>
      <c r="G81" s="207"/>
      <c r="H81" s="178"/>
      <c r="I81" s="178"/>
      <c r="J81" s="15" t="s">
        <v>116</v>
      </c>
      <c r="K81" s="11" t="s">
        <v>117</v>
      </c>
      <c r="L81" s="11" t="s">
        <v>85</v>
      </c>
      <c r="M81" s="11">
        <v>1</v>
      </c>
      <c r="N81" s="177"/>
      <c r="O81" s="178"/>
      <c r="P81" s="178"/>
      <c r="Q81" s="178"/>
      <c r="R81" s="199"/>
      <c r="S81" s="199"/>
      <c r="T81" s="171"/>
      <c r="U81" s="171"/>
      <c r="V81" s="175"/>
      <c r="W81" s="175"/>
      <c r="X81" s="175"/>
      <c r="Y81" s="175"/>
      <c r="Z81" s="175"/>
      <c r="AA81" s="175"/>
      <c r="AB81" s="175"/>
      <c r="AC81" s="177"/>
      <c r="AD81" s="176"/>
      <c r="AE81" s="176"/>
      <c r="AF81" s="178"/>
      <c r="AG81" s="177"/>
      <c r="AH81" s="177"/>
      <c r="AI81" s="177"/>
      <c r="AJ81" s="178"/>
    </row>
    <row r="82" spans="2:36" ht="52" x14ac:dyDescent="0.3">
      <c r="B82" s="178"/>
      <c r="C82" s="178"/>
      <c r="D82" s="178"/>
      <c r="E82" s="207"/>
      <c r="F82" s="207"/>
      <c r="G82" s="207"/>
      <c r="H82" s="178"/>
      <c r="I82" s="178"/>
      <c r="J82" s="15" t="s">
        <v>216</v>
      </c>
      <c r="K82" s="11" t="s">
        <v>118</v>
      </c>
      <c r="L82" s="11" t="s">
        <v>119</v>
      </c>
      <c r="M82" s="11">
        <v>1</v>
      </c>
      <c r="N82" s="177"/>
      <c r="O82" s="178"/>
      <c r="P82" s="178"/>
      <c r="Q82" s="178"/>
      <c r="R82" s="199"/>
      <c r="S82" s="199"/>
      <c r="T82" s="171"/>
      <c r="U82" s="171"/>
      <c r="V82" s="175"/>
      <c r="W82" s="175"/>
      <c r="X82" s="175"/>
      <c r="Y82" s="175"/>
      <c r="Z82" s="175"/>
      <c r="AA82" s="175"/>
      <c r="AB82" s="175"/>
      <c r="AC82" s="177"/>
      <c r="AD82" s="176"/>
      <c r="AE82" s="176"/>
      <c r="AF82" s="178"/>
      <c r="AG82" s="177"/>
      <c r="AH82" s="177"/>
      <c r="AI82" s="177"/>
      <c r="AJ82" s="178"/>
    </row>
    <row r="83" spans="2:36" ht="26" x14ac:dyDescent="0.3">
      <c r="B83" s="178"/>
      <c r="C83" s="178"/>
      <c r="D83" s="178"/>
      <c r="E83" s="207"/>
      <c r="F83" s="207"/>
      <c r="G83" s="207"/>
      <c r="H83" s="178"/>
      <c r="I83" s="178"/>
      <c r="J83" s="15" t="s">
        <v>120</v>
      </c>
      <c r="K83" s="11" t="s">
        <v>121</v>
      </c>
      <c r="L83" s="11" t="s">
        <v>119</v>
      </c>
      <c r="M83" s="59">
        <v>1</v>
      </c>
      <c r="N83" s="177"/>
      <c r="O83" s="178"/>
      <c r="P83" s="178"/>
      <c r="Q83" s="178"/>
      <c r="R83" s="199"/>
      <c r="S83" s="199"/>
      <c r="T83" s="171"/>
      <c r="U83" s="171"/>
      <c r="V83" s="175"/>
      <c r="W83" s="175"/>
      <c r="X83" s="175"/>
      <c r="Y83" s="175"/>
      <c r="Z83" s="175"/>
      <c r="AA83" s="175"/>
      <c r="AB83" s="175"/>
      <c r="AC83" s="177"/>
      <c r="AD83" s="176"/>
      <c r="AE83" s="176"/>
      <c r="AF83" s="178"/>
      <c r="AG83" s="177"/>
      <c r="AH83" s="177"/>
      <c r="AI83" s="177"/>
      <c r="AJ83" s="178"/>
    </row>
    <row r="84" spans="2:36" s="42" customFormat="1" ht="93" customHeight="1" x14ac:dyDescent="0.35">
      <c r="B84" s="200" t="s">
        <v>267</v>
      </c>
      <c r="C84" s="200" t="s">
        <v>248</v>
      </c>
      <c r="D84" s="200" t="s">
        <v>66</v>
      </c>
      <c r="E84" s="226" t="s">
        <v>67</v>
      </c>
      <c r="F84" s="226" t="s">
        <v>134</v>
      </c>
      <c r="G84" s="226" t="s">
        <v>147</v>
      </c>
      <c r="H84" s="200" t="s">
        <v>70</v>
      </c>
      <c r="I84" s="200" t="s">
        <v>79</v>
      </c>
      <c r="J84" s="15" t="s">
        <v>215</v>
      </c>
      <c r="K84" s="11" t="s">
        <v>107</v>
      </c>
      <c r="L84" s="11" t="s">
        <v>86</v>
      </c>
      <c r="M84" s="59">
        <v>40</v>
      </c>
      <c r="N84" s="183" t="s">
        <v>108</v>
      </c>
      <c r="O84" s="200" t="s">
        <v>251</v>
      </c>
      <c r="P84" s="200" t="s">
        <v>75</v>
      </c>
      <c r="Q84" s="200" t="s">
        <v>76</v>
      </c>
      <c r="R84" s="179" t="s">
        <v>77</v>
      </c>
      <c r="S84" s="179" t="s">
        <v>109</v>
      </c>
      <c r="T84" s="181">
        <f>V84+Y84</f>
        <v>69000</v>
      </c>
      <c r="U84" s="181" t="s">
        <v>79</v>
      </c>
      <c r="V84" s="172">
        <v>58650</v>
      </c>
      <c r="W84" s="172" t="s">
        <v>79</v>
      </c>
      <c r="X84" s="172" t="s">
        <v>79</v>
      </c>
      <c r="Y84" s="172">
        <v>10350</v>
      </c>
      <c r="Z84" s="172" t="s">
        <v>79</v>
      </c>
      <c r="AA84" s="172" t="s">
        <v>79</v>
      </c>
      <c r="AB84" s="172">
        <v>31000</v>
      </c>
      <c r="AC84" s="183" t="s">
        <v>110</v>
      </c>
      <c r="AD84" s="185" t="s">
        <v>79</v>
      </c>
      <c r="AE84" s="185">
        <f>V84+Y84</f>
        <v>69000</v>
      </c>
      <c r="AF84" s="183" t="s">
        <v>79</v>
      </c>
      <c r="AG84" s="183" t="s">
        <v>33</v>
      </c>
      <c r="AH84" s="183" t="s">
        <v>268</v>
      </c>
      <c r="AI84" s="183" t="s">
        <v>269</v>
      </c>
      <c r="AJ84" s="183"/>
    </row>
    <row r="85" spans="2:36" s="42" customFormat="1" ht="59.15" customHeight="1" x14ac:dyDescent="0.35">
      <c r="B85" s="193"/>
      <c r="C85" s="193"/>
      <c r="D85" s="193"/>
      <c r="E85" s="227"/>
      <c r="F85" s="227"/>
      <c r="G85" s="227"/>
      <c r="H85" s="193"/>
      <c r="I85" s="193"/>
      <c r="J85" s="15" t="s">
        <v>111</v>
      </c>
      <c r="K85" s="11" t="s">
        <v>112</v>
      </c>
      <c r="L85" s="11" t="s">
        <v>85</v>
      </c>
      <c r="M85" s="59">
        <v>1</v>
      </c>
      <c r="N85" s="184"/>
      <c r="O85" s="193"/>
      <c r="P85" s="193"/>
      <c r="Q85" s="193"/>
      <c r="R85" s="180"/>
      <c r="S85" s="180"/>
      <c r="T85" s="182"/>
      <c r="U85" s="182"/>
      <c r="V85" s="173"/>
      <c r="W85" s="173"/>
      <c r="X85" s="173"/>
      <c r="Y85" s="173"/>
      <c r="Z85" s="173"/>
      <c r="AA85" s="173"/>
      <c r="AB85" s="173"/>
      <c r="AC85" s="184"/>
      <c r="AD85" s="186"/>
      <c r="AE85" s="186"/>
      <c r="AF85" s="193"/>
      <c r="AG85" s="184"/>
      <c r="AH85" s="184"/>
      <c r="AI85" s="184"/>
      <c r="AJ85" s="193"/>
    </row>
    <row r="86" spans="2:36" s="42" customFormat="1" ht="73" customHeight="1" x14ac:dyDescent="0.35">
      <c r="B86" s="194"/>
      <c r="C86" s="194"/>
      <c r="D86" s="194"/>
      <c r="E86" s="228"/>
      <c r="F86" s="228"/>
      <c r="G86" s="228"/>
      <c r="H86" s="194"/>
      <c r="I86" s="194"/>
      <c r="J86" s="15" t="s">
        <v>127</v>
      </c>
      <c r="K86" s="11" t="s">
        <v>128</v>
      </c>
      <c r="L86" s="11" t="s">
        <v>85</v>
      </c>
      <c r="M86" s="59">
        <v>38</v>
      </c>
      <c r="N86" s="191"/>
      <c r="O86" s="194"/>
      <c r="P86" s="194"/>
      <c r="Q86" s="194"/>
      <c r="R86" s="198"/>
      <c r="S86" s="198"/>
      <c r="T86" s="223"/>
      <c r="U86" s="223"/>
      <c r="V86" s="174"/>
      <c r="W86" s="174"/>
      <c r="X86" s="174"/>
      <c r="Y86" s="174"/>
      <c r="Z86" s="174"/>
      <c r="AA86" s="174"/>
      <c r="AB86" s="174"/>
      <c r="AC86" s="191"/>
      <c r="AD86" s="192"/>
      <c r="AE86" s="192"/>
      <c r="AF86" s="194"/>
      <c r="AG86" s="191"/>
      <c r="AH86" s="191"/>
      <c r="AI86" s="191"/>
      <c r="AJ86" s="194"/>
    </row>
    <row r="87" spans="2:36" s="42" customFormat="1" ht="93" customHeight="1" x14ac:dyDescent="0.35">
      <c r="B87" s="200" t="s">
        <v>270</v>
      </c>
      <c r="C87" s="200" t="s">
        <v>250</v>
      </c>
      <c r="D87" s="200" t="s">
        <v>66</v>
      </c>
      <c r="E87" s="226" t="s">
        <v>67</v>
      </c>
      <c r="F87" s="226" t="s">
        <v>134</v>
      </c>
      <c r="G87" s="226" t="s">
        <v>147</v>
      </c>
      <c r="H87" s="200" t="s">
        <v>70</v>
      </c>
      <c r="I87" s="200" t="s">
        <v>79</v>
      </c>
      <c r="J87" s="15" t="s">
        <v>215</v>
      </c>
      <c r="K87" s="11" t="s">
        <v>107</v>
      </c>
      <c r="L87" s="11" t="s">
        <v>86</v>
      </c>
      <c r="M87" s="59">
        <v>40</v>
      </c>
      <c r="N87" s="183" t="s">
        <v>108</v>
      </c>
      <c r="O87" s="200" t="s">
        <v>251</v>
      </c>
      <c r="P87" s="200" t="s">
        <v>75</v>
      </c>
      <c r="Q87" s="200" t="s">
        <v>76</v>
      </c>
      <c r="R87" s="179" t="s">
        <v>77</v>
      </c>
      <c r="S87" s="179" t="s">
        <v>109</v>
      </c>
      <c r="T87" s="181">
        <f>V87+Y87</f>
        <v>69000</v>
      </c>
      <c r="U87" s="181" t="s">
        <v>79</v>
      </c>
      <c r="V87" s="172">
        <v>58650</v>
      </c>
      <c r="W87" s="172" t="s">
        <v>79</v>
      </c>
      <c r="X87" s="172" t="s">
        <v>79</v>
      </c>
      <c r="Y87" s="172">
        <v>10350</v>
      </c>
      <c r="Z87" s="172" t="s">
        <v>79</v>
      </c>
      <c r="AA87" s="172" t="s">
        <v>79</v>
      </c>
      <c r="AB87" s="172">
        <v>31000</v>
      </c>
      <c r="AC87" s="183" t="s">
        <v>110</v>
      </c>
      <c r="AD87" s="185" t="s">
        <v>79</v>
      </c>
      <c r="AE87" s="185">
        <f>V87+Y87</f>
        <v>69000</v>
      </c>
      <c r="AF87" s="183" t="s">
        <v>79</v>
      </c>
      <c r="AG87" s="183" t="s">
        <v>33</v>
      </c>
      <c r="AH87" s="183" t="s">
        <v>171</v>
      </c>
      <c r="AI87" s="183" t="s">
        <v>245</v>
      </c>
      <c r="AJ87" s="183"/>
    </row>
    <row r="88" spans="2:36" s="42" customFormat="1" ht="59.15" customHeight="1" x14ac:dyDescent="0.35">
      <c r="B88" s="193"/>
      <c r="C88" s="193"/>
      <c r="D88" s="193"/>
      <c r="E88" s="227"/>
      <c r="F88" s="227"/>
      <c r="G88" s="227"/>
      <c r="H88" s="193"/>
      <c r="I88" s="193"/>
      <c r="J88" s="15" t="s">
        <v>111</v>
      </c>
      <c r="K88" s="11" t="s">
        <v>112</v>
      </c>
      <c r="L88" s="11" t="s">
        <v>85</v>
      </c>
      <c r="M88" s="59">
        <v>1</v>
      </c>
      <c r="N88" s="184"/>
      <c r="O88" s="193"/>
      <c r="P88" s="193"/>
      <c r="Q88" s="193"/>
      <c r="R88" s="180"/>
      <c r="S88" s="180"/>
      <c r="T88" s="182"/>
      <c r="U88" s="182"/>
      <c r="V88" s="173"/>
      <c r="W88" s="173"/>
      <c r="X88" s="173"/>
      <c r="Y88" s="173"/>
      <c r="Z88" s="173"/>
      <c r="AA88" s="173"/>
      <c r="AB88" s="173"/>
      <c r="AC88" s="184"/>
      <c r="AD88" s="186"/>
      <c r="AE88" s="186"/>
      <c r="AF88" s="193"/>
      <c r="AG88" s="184"/>
      <c r="AH88" s="184"/>
      <c r="AI88" s="184"/>
      <c r="AJ88" s="193"/>
    </row>
    <row r="89" spans="2:36" s="42" customFormat="1" ht="74.5" customHeight="1" x14ac:dyDescent="0.35">
      <c r="B89" s="194"/>
      <c r="C89" s="194"/>
      <c r="D89" s="194"/>
      <c r="E89" s="228"/>
      <c r="F89" s="228"/>
      <c r="G89" s="228"/>
      <c r="H89" s="194"/>
      <c r="I89" s="194"/>
      <c r="J89" s="15" t="s">
        <v>127</v>
      </c>
      <c r="K89" s="11" t="s">
        <v>128</v>
      </c>
      <c r="L89" s="11" t="s">
        <v>85</v>
      </c>
      <c r="M89" s="59">
        <v>38</v>
      </c>
      <c r="N89" s="191"/>
      <c r="O89" s="194"/>
      <c r="P89" s="194"/>
      <c r="Q89" s="194"/>
      <c r="R89" s="198"/>
      <c r="S89" s="198"/>
      <c r="T89" s="223"/>
      <c r="U89" s="223"/>
      <c r="V89" s="174"/>
      <c r="W89" s="174"/>
      <c r="X89" s="174"/>
      <c r="Y89" s="174"/>
      <c r="Z89" s="174"/>
      <c r="AA89" s="174"/>
      <c r="AB89" s="174"/>
      <c r="AC89" s="191"/>
      <c r="AD89" s="192"/>
      <c r="AE89" s="192"/>
      <c r="AF89" s="194"/>
      <c r="AG89" s="191"/>
      <c r="AH89" s="191"/>
      <c r="AI89" s="191"/>
      <c r="AJ89" s="194"/>
    </row>
    <row r="90" spans="2:36" ht="52" customHeight="1" x14ac:dyDescent="0.3">
      <c r="B90" s="178" t="s">
        <v>271</v>
      </c>
      <c r="C90" s="178" t="s">
        <v>257</v>
      </c>
      <c r="D90" s="178" t="s">
        <v>66</v>
      </c>
      <c r="E90" s="207" t="s">
        <v>67</v>
      </c>
      <c r="F90" s="207" t="s">
        <v>132</v>
      </c>
      <c r="G90" s="207" t="s">
        <v>69</v>
      </c>
      <c r="H90" s="178" t="s">
        <v>70</v>
      </c>
      <c r="I90" s="178" t="s">
        <v>79</v>
      </c>
      <c r="J90" s="15" t="s">
        <v>113</v>
      </c>
      <c r="K90" s="11" t="s">
        <v>114</v>
      </c>
      <c r="L90" s="11" t="s">
        <v>115</v>
      </c>
      <c r="M90" s="11">
        <v>1</v>
      </c>
      <c r="N90" s="177" t="s">
        <v>108</v>
      </c>
      <c r="O90" s="178" t="s">
        <v>251</v>
      </c>
      <c r="P90" s="178" t="s">
        <v>75</v>
      </c>
      <c r="Q90" s="178" t="s">
        <v>76</v>
      </c>
      <c r="R90" s="199" t="s">
        <v>77</v>
      </c>
      <c r="S90" s="199" t="s">
        <v>109</v>
      </c>
      <c r="T90" s="171">
        <f>V90+Y90</f>
        <v>55201.29</v>
      </c>
      <c r="U90" s="171" t="s">
        <v>79</v>
      </c>
      <c r="V90" s="175">
        <v>46921.1</v>
      </c>
      <c r="W90" s="175" t="s">
        <v>79</v>
      </c>
      <c r="X90" s="175" t="s">
        <v>79</v>
      </c>
      <c r="Y90" s="175">
        <v>8280.19</v>
      </c>
      <c r="Z90" s="175" t="s">
        <v>79</v>
      </c>
      <c r="AA90" s="175" t="s">
        <v>79</v>
      </c>
      <c r="AB90" s="175">
        <v>24800.58</v>
      </c>
      <c r="AC90" s="177" t="s">
        <v>80</v>
      </c>
      <c r="AD90" s="176" t="s">
        <v>79</v>
      </c>
      <c r="AE90" s="176">
        <f>V90+Y90</f>
        <v>55201.29</v>
      </c>
      <c r="AF90" s="177" t="s">
        <v>79</v>
      </c>
      <c r="AG90" s="177" t="s">
        <v>33</v>
      </c>
      <c r="AH90" s="177" t="s">
        <v>171</v>
      </c>
      <c r="AI90" s="177" t="s">
        <v>245</v>
      </c>
      <c r="AJ90" s="177"/>
    </row>
    <row r="91" spans="2:36" ht="65" x14ac:dyDescent="0.3">
      <c r="B91" s="178"/>
      <c r="C91" s="178"/>
      <c r="D91" s="178"/>
      <c r="E91" s="207"/>
      <c r="F91" s="207"/>
      <c r="G91" s="207"/>
      <c r="H91" s="178"/>
      <c r="I91" s="178"/>
      <c r="J91" s="15" t="s">
        <v>116</v>
      </c>
      <c r="K91" s="11" t="s">
        <v>117</v>
      </c>
      <c r="L91" s="11" t="s">
        <v>85</v>
      </c>
      <c r="M91" s="11">
        <v>1</v>
      </c>
      <c r="N91" s="177"/>
      <c r="O91" s="178"/>
      <c r="P91" s="178"/>
      <c r="Q91" s="178"/>
      <c r="R91" s="199"/>
      <c r="S91" s="199"/>
      <c r="T91" s="171"/>
      <c r="U91" s="171"/>
      <c r="V91" s="175"/>
      <c r="W91" s="175"/>
      <c r="X91" s="175"/>
      <c r="Y91" s="175"/>
      <c r="Z91" s="175"/>
      <c r="AA91" s="175"/>
      <c r="AB91" s="175"/>
      <c r="AC91" s="177"/>
      <c r="AD91" s="176"/>
      <c r="AE91" s="176"/>
      <c r="AF91" s="178"/>
      <c r="AG91" s="177"/>
      <c r="AH91" s="177"/>
      <c r="AI91" s="177"/>
      <c r="AJ91" s="178"/>
    </row>
    <row r="92" spans="2:36" ht="52" x14ac:dyDescent="0.3">
      <c r="B92" s="178"/>
      <c r="C92" s="178"/>
      <c r="D92" s="178"/>
      <c r="E92" s="207"/>
      <c r="F92" s="207"/>
      <c r="G92" s="207"/>
      <c r="H92" s="178"/>
      <c r="I92" s="178"/>
      <c r="J92" s="15" t="s">
        <v>216</v>
      </c>
      <c r="K92" s="11" t="s">
        <v>118</v>
      </c>
      <c r="L92" s="11" t="s">
        <v>119</v>
      </c>
      <c r="M92" s="11">
        <v>1</v>
      </c>
      <c r="N92" s="177"/>
      <c r="O92" s="178"/>
      <c r="P92" s="178"/>
      <c r="Q92" s="178"/>
      <c r="R92" s="199"/>
      <c r="S92" s="199"/>
      <c r="T92" s="171"/>
      <c r="U92" s="171"/>
      <c r="V92" s="175"/>
      <c r="W92" s="175"/>
      <c r="X92" s="175"/>
      <c r="Y92" s="175"/>
      <c r="Z92" s="175"/>
      <c r="AA92" s="175"/>
      <c r="AB92" s="175"/>
      <c r="AC92" s="177"/>
      <c r="AD92" s="176"/>
      <c r="AE92" s="176"/>
      <c r="AF92" s="178"/>
      <c r="AG92" s="177"/>
      <c r="AH92" s="177"/>
      <c r="AI92" s="177"/>
      <c r="AJ92" s="178"/>
    </row>
    <row r="93" spans="2:36" ht="26" x14ac:dyDescent="0.3">
      <c r="B93" s="178"/>
      <c r="C93" s="178"/>
      <c r="D93" s="178"/>
      <c r="E93" s="207"/>
      <c r="F93" s="207"/>
      <c r="G93" s="207"/>
      <c r="H93" s="178"/>
      <c r="I93" s="178"/>
      <c r="J93" s="15" t="s">
        <v>120</v>
      </c>
      <c r="K93" s="11" t="s">
        <v>121</v>
      </c>
      <c r="L93" s="11" t="s">
        <v>119</v>
      </c>
      <c r="M93" s="59">
        <v>1</v>
      </c>
      <c r="N93" s="177"/>
      <c r="O93" s="178"/>
      <c r="P93" s="178"/>
      <c r="Q93" s="178"/>
      <c r="R93" s="199"/>
      <c r="S93" s="199"/>
      <c r="T93" s="171"/>
      <c r="U93" s="171"/>
      <c r="V93" s="175"/>
      <c r="W93" s="175"/>
      <c r="X93" s="175"/>
      <c r="Y93" s="175"/>
      <c r="Z93" s="175"/>
      <c r="AA93" s="175"/>
      <c r="AB93" s="175"/>
      <c r="AC93" s="177"/>
      <c r="AD93" s="176"/>
      <c r="AE93" s="176"/>
      <c r="AF93" s="178"/>
      <c r="AG93" s="177"/>
      <c r="AH93" s="177"/>
      <c r="AI93" s="177"/>
      <c r="AJ93" s="178"/>
    </row>
    <row r="94" spans="2:36" s="42" customFormat="1" ht="132" customHeight="1" x14ac:dyDescent="0.35">
      <c r="B94" s="178" t="s">
        <v>186</v>
      </c>
      <c r="C94" s="178" t="s">
        <v>187</v>
      </c>
      <c r="D94" s="178" t="s">
        <v>106</v>
      </c>
      <c r="E94" s="207" t="s">
        <v>67</v>
      </c>
      <c r="F94" s="207" t="s">
        <v>188</v>
      </c>
      <c r="G94" s="207" t="s">
        <v>147</v>
      </c>
      <c r="H94" s="178" t="s">
        <v>70</v>
      </c>
      <c r="I94" s="178" t="s">
        <v>79</v>
      </c>
      <c r="J94" s="15" t="s">
        <v>215</v>
      </c>
      <c r="K94" s="11" t="s">
        <v>107</v>
      </c>
      <c r="L94" s="11" t="s">
        <v>86</v>
      </c>
      <c r="M94" s="11">
        <v>40</v>
      </c>
      <c r="N94" s="177" t="s">
        <v>108</v>
      </c>
      <c r="O94" s="178" t="s">
        <v>189</v>
      </c>
      <c r="P94" s="178" t="s">
        <v>75</v>
      </c>
      <c r="Q94" s="178" t="s">
        <v>76</v>
      </c>
      <c r="R94" s="199" t="s">
        <v>77</v>
      </c>
      <c r="S94" s="199" t="s">
        <v>109</v>
      </c>
      <c r="T94" s="171">
        <f>V94+Y94</f>
        <v>153010</v>
      </c>
      <c r="U94" s="171" t="s">
        <v>98</v>
      </c>
      <c r="V94" s="172">
        <v>130058.5</v>
      </c>
      <c r="W94" s="175" t="s">
        <v>79</v>
      </c>
      <c r="X94" s="175" t="s">
        <v>79</v>
      </c>
      <c r="Y94" s="175">
        <v>22951.5</v>
      </c>
      <c r="Z94" s="175" t="s">
        <v>98</v>
      </c>
      <c r="AA94" s="175" t="s">
        <v>79</v>
      </c>
      <c r="AB94" s="175">
        <v>68743.62</v>
      </c>
      <c r="AC94" s="177" t="s">
        <v>149</v>
      </c>
      <c r="AD94" s="176" t="s">
        <v>79</v>
      </c>
      <c r="AE94" s="176">
        <f>V94+Y94</f>
        <v>153010</v>
      </c>
      <c r="AF94" s="177" t="s">
        <v>79</v>
      </c>
      <c r="AG94" s="177" t="s">
        <v>33</v>
      </c>
      <c r="AH94" s="177" t="s">
        <v>161</v>
      </c>
      <c r="AI94" s="177" t="s">
        <v>162</v>
      </c>
      <c r="AJ94" s="177"/>
    </row>
    <row r="95" spans="2:36" s="42" customFormat="1" ht="86.15" customHeight="1" x14ac:dyDescent="0.35">
      <c r="B95" s="178"/>
      <c r="C95" s="178"/>
      <c r="D95" s="178"/>
      <c r="E95" s="207"/>
      <c r="F95" s="207"/>
      <c r="G95" s="207"/>
      <c r="H95" s="178"/>
      <c r="I95" s="178"/>
      <c r="J95" s="15" t="s">
        <v>111</v>
      </c>
      <c r="K95" s="11" t="s">
        <v>112</v>
      </c>
      <c r="L95" s="11" t="s">
        <v>85</v>
      </c>
      <c r="M95" s="11">
        <v>2</v>
      </c>
      <c r="N95" s="177"/>
      <c r="O95" s="178"/>
      <c r="P95" s="178"/>
      <c r="Q95" s="178"/>
      <c r="R95" s="199"/>
      <c r="S95" s="199"/>
      <c r="T95" s="171"/>
      <c r="U95" s="171"/>
      <c r="V95" s="173"/>
      <c r="W95" s="175"/>
      <c r="X95" s="175"/>
      <c r="Y95" s="175"/>
      <c r="Z95" s="175"/>
      <c r="AA95" s="175"/>
      <c r="AB95" s="175"/>
      <c r="AC95" s="177"/>
      <c r="AD95" s="176"/>
      <c r="AE95" s="176"/>
      <c r="AF95" s="178"/>
      <c r="AG95" s="177"/>
      <c r="AH95" s="177"/>
      <c r="AI95" s="177"/>
      <c r="AJ95" s="178"/>
    </row>
    <row r="96" spans="2:36" s="42" customFormat="1" ht="59.15" customHeight="1" x14ac:dyDescent="0.35">
      <c r="B96" s="178"/>
      <c r="C96" s="178"/>
      <c r="D96" s="178"/>
      <c r="E96" s="207"/>
      <c r="F96" s="207"/>
      <c r="G96" s="207"/>
      <c r="H96" s="178"/>
      <c r="I96" s="178"/>
      <c r="J96" s="15" t="s">
        <v>127</v>
      </c>
      <c r="K96" s="11" t="s">
        <v>128</v>
      </c>
      <c r="L96" s="11" t="s">
        <v>85</v>
      </c>
      <c r="M96" s="59">
        <v>130</v>
      </c>
      <c r="N96" s="177"/>
      <c r="O96" s="178"/>
      <c r="P96" s="178"/>
      <c r="Q96" s="178"/>
      <c r="R96" s="199"/>
      <c r="S96" s="199"/>
      <c r="T96" s="171"/>
      <c r="U96" s="171"/>
      <c r="V96" s="174"/>
      <c r="W96" s="175"/>
      <c r="X96" s="175"/>
      <c r="Y96" s="175"/>
      <c r="Z96" s="175"/>
      <c r="AA96" s="175"/>
      <c r="AB96" s="175"/>
      <c r="AC96" s="177"/>
      <c r="AD96" s="176"/>
      <c r="AE96" s="176"/>
      <c r="AF96" s="178"/>
      <c r="AG96" s="177"/>
      <c r="AH96" s="177"/>
      <c r="AI96" s="177"/>
      <c r="AJ96" s="178"/>
    </row>
    <row r="97" spans="2:36" s="42" customFormat="1" ht="104.15" customHeight="1" x14ac:dyDescent="0.35">
      <c r="B97" s="178" t="s">
        <v>190</v>
      </c>
      <c r="C97" s="178" t="s">
        <v>191</v>
      </c>
      <c r="D97" s="178" t="s">
        <v>106</v>
      </c>
      <c r="E97" s="207" t="s">
        <v>67</v>
      </c>
      <c r="F97" s="207" t="s">
        <v>134</v>
      </c>
      <c r="G97" s="207" t="s">
        <v>147</v>
      </c>
      <c r="H97" s="200" t="s">
        <v>70</v>
      </c>
      <c r="I97" s="178" t="s">
        <v>79</v>
      </c>
      <c r="J97" s="15" t="s">
        <v>215</v>
      </c>
      <c r="K97" s="11" t="s">
        <v>107</v>
      </c>
      <c r="L97" s="11" t="s">
        <v>86</v>
      </c>
      <c r="M97" s="11">
        <v>40</v>
      </c>
      <c r="N97" s="177" t="s">
        <v>108</v>
      </c>
      <c r="O97" s="178" t="s">
        <v>192</v>
      </c>
      <c r="P97" s="178" t="s">
        <v>75</v>
      </c>
      <c r="Q97" s="178" t="s">
        <v>76</v>
      </c>
      <c r="R97" s="199" t="s">
        <v>77</v>
      </c>
      <c r="S97" s="179" t="s">
        <v>109</v>
      </c>
      <c r="T97" s="181">
        <f>V97+Y97</f>
        <v>75900</v>
      </c>
      <c r="U97" s="181" t="s">
        <v>98</v>
      </c>
      <c r="V97" s="172">
        <v>64515</v>
      </c>
      <c r="W97" s="172" t="s">
        <v>79</v>
      </c>
      <c r="X97" s="172" t="s">
        <v>79</v>
      </c>
      <c r="Y97" s="172">
        <v>11385</v>
      </c>
      <c r="Z97" s="172" t="s">
        <v>79</v>
      </c>
      <c r="AA97" s="172" t="s">
        <v>79</v>
      </c>
      <c r="AB97" s="172">
        <v>34100</v>
      </c>
      <c r="AC97" s="183" t="s">
        <v>110</v>
      </c>
      <c r="AD97" s="185" t="s">
        <v>79</v>
      </c>
      <c r="AE97" s="185">
        <f>V97+Y97</f>
        <v>75900</v>
      </c>
      <c r="AF97" s="183" t="s">
        <v>79</v>
      </c>
      <c r="AG97" s="177" t="s">
        <v>33</v>
      </c>
      <c r="AH97" s="177" t="s">
        <v>161</v>
      </c>
      <c r="AI97" s="177" t="s">
        <v>162</v>
      </c>
      <c r="AJ97" s="183"/>
    </row>
    <row r="98" spans="2:36" s="42" customFormat="1" ht="65.150000000000006" customHeight="1" x14ac:dyDescent="0.35">
      <c r="B98" s="178"/>
      <c r="C98" s="178"/>
      <c r="D98" s="178"/>
      <c r="E98" s="207"/>
      <c r="F98" s="207"/>
      <c r="G98" s="207"/>
      <c r="H98" s="193"/>
      <c r="I98" s="178"/>
      <c r="J98" s="15" t="s">
        <v>111</v>
      </c>
      <c r="K98" s="11" t="s">
        <v>112</v>
      </c>
      <c r="L98" s="11" t="s">
        <v>85</v>
      </c>
      <c r="M98" s="11">
        <v>1</v>
      </c>
      <c r="N98" s="177"/>
      <c r="O98" s="178"/>
      <c r="P98" s="178"/>
      <c r="Q98" s="178"/>
      <c r="R98" s="199"/>
      <c r="S98" s="180"/>
      <c r="T98" s="182"/>
      <c r="U98" s="182"/>
      <c r="V98" s="173"/>
      <c r="W98" s="173"/>
      <c r="X98" s="173"/>
      <c r="Y98" s="173"/>
      <c r="Z98" s="173"/>
      <c r="AA98" s="173"/>
      <c r="AB98" s="173"/>
      <c r="AC98" s="184"/>
      <c r="AD98" s="186"/>
      <c r="AE98" s="186"/>
      <c r="AF98" s="193"/>
      <c r="AG98" s="177"/>
      <c r="AH98" s="177"/>
      <c r="AI98" s="177"/>
      <c r="AJ98" s="193"/>
    </row>
    <row r="99" spans="2:36" s="42" customFormat="1" ht="144.65" customHeight="1" x14ac:dyDescent="0.35">
      <c r="B99" s="178"/>
      <c r="C99" s="178"/>
      <c r="D99" s="178"/>
      <c r="E99" s="207"/>
      <c r="F99" s="207"/>
      <c r="G99" s="207"/>
      <c r="H99" s="194"/>
      <c r="I99" s="178"/>
      <c r="J99" s="15" t="s">
        <v>127</v>
      </c>
      <c r="K99" s="11" t="s">
        <v>128</v>
      </c>
      <c r="L99" s="11" t="s">
        <v>85</v>
      </c>
      <c r="M99" s="59">
        <v>45</v>
      </c>
      <c r="N99" s="177"/>
      <c r="O99" s="178"/>
      <c r="P99" s="178"/>
      <c r="Q99" s="178"/>
      <c r="R99" s="199"/>
      <c r="S99" s="198"/>
      <c r="T99" s="223"/>
      <c r="U99" s="223"/>
      <c r="V99" s="174"/>
      <c r="W99" s="174"/>
      <c r="X99" s="174"/>
      <c r="Y99" s="174"/>
      <c r="Z99" s="174"/>
      <c r="AA99" s="174"/>
      <c r="AB99" s="174"/>
      <c r="AC99" s="191"/>
      <c r="AD99" s="192"/>
      <c r="AE99" s="192"/>
      <c r="AF99" s="194"/>
      <c r="AG99" s="177"/>
      <c r="AH99" s="177"/>
      <c r="AI99" s="177"/>
      <c r="AJ99" s="194"/>
    </row>
    <row r="100" spans="2:36" s="42" customFormat="1" ht="117" x14ac:dyDescent="0.35">
      <c r="B100" s="200" t="s">
        <v>193</v>
      </c>
      <c r="C100" s="200" t="s">
        <v>194</v>
      </c>
      <c r="D100" s="200" t="s">
        <v>106</v>
      </c>
      <c r="E100" s="226" t="s">
        <v>67</v>
      </c>
      <c r="F100" s="226" t="s">
        <v>134</v>
      </c>
      <c r="G100" s="226" t="s">
        <v>147</v>
      </c>
      <c r="H100" s="200" t="s">
        <v>70</v>
      </c>
      <c r="I100" s="200" t="s">
        <v>79</v>
      </c>
      <c r="J100" s="15" t="s">
        <v>215</v>
      </c>
      <c r="K100" s="11" t="s">
        <v>107</v>
      </c>
      <c r="L100" s="11" t="s">
        <v>86</v>
      </c>
      <c r="M100" s="59">
        <v>40</v>
      </c>
      <c r="N100" s="183" t="s">
        <v>108</v>
      </c>
      <c r="O100" s="200" t="s">
        <v>189</v>
      </c>
      <c r="P100" s="200" t="s">
        <v>75</v>
      </c>
      <c r="Q100" s="200" t="s">
        <v>76</v>
      </c>
      <c r="R100" s="179" t="s">
        <v>77</v>
      </c>
      <c r="S100" s="179" t="s">
        <v>109</v>
      </c>
      <c r="T100" s="181">
        <f>V100+Y100</f>
        <v>103500</v>
      </c>
      <c r="U100" s="181" t="s">
        <v>98</v>
      </c>
      <c r="V100" s="172">
        <v>87975</v>
      </c>
      <c r="W100" s="172" t="s">
        <v>79</v>
      </c>
      <c r="X100" s="172" t="s">
        <v>79</v>
      </c>
      <c r="Y100" s="172">
        <v>15525</v>
      </c>
      <c r="Z100" s="172" t="s">
        <v>79</v>
      </c>
      <c r="AA100" s="172" t="s">
        <v>79</v>
      </c>
      <c r="AB100" s="172">
        <v>46500</v>
      </c>
      <c r="AC100" s="183" t="s">
        <v>110</v>
      </c>
      <c r="AD100" s="185" t="s">
        <v>79</v>
      </c>
      <c r="AE100" s="185">
        <f>V100+Y100</f>
        <v>103500</v>
      </c>
      <c r="AF100" s="183" t="s">
        <v>79</v>
      </c>
      <c r="AG100" s="177" t="s">
        <v>33</v>
      </c>
      <c r="AH100" s="177" t="s">
        <v>161</v>
      </c>
      <c r="AI100" s="177" t="s">
        <v>162</v>
      </c>
      <c r="AJ100" s="183"/>
    </row>
    <row r="101" spans="2:36" s="42" customFormat="1" ht="101.15" customHeight="1" x14ac:dyDescent="0.35">
      <c r="B101" s="193"/>
      <c r="C101" s="193"/>
      <c r="D101" s="193"/>
      <c r="E101" s="227"/>
      <c r="F101" s="227"/>
      <c r="G101" s="227"/>
      <c r="H101" s="193"/>
      <c r="I101" s="193"/>
      <c r="J101" s="15" t="s">
        <v>111</v>
      </c>
      <c r="K101" s="11" t="s">
        <v>112</v>
      </c>
      <c r="L101" s="11" t="s">
        <v>85</v>
      </c>
      <c r="M101" s="59">
        <v>1</v>
      </c>
      <c r="N101" s="184"/>
      <c r="O101" s="193"/>
      <c r="P101" s="193"/>
      <c r="Q101" s="193"/>
      <c r="R101" s="180"/>
      <c r="S101" s="180"/>
      <c r="T101" s="182"/>
      <c r="U101" s="182"/>
      <c r="V101" s="173"/>
      <c r="W101" s="173"/>
      <c r="X101" s="173"/>
      <c r="Y101" s="173"/>
      <c r="Z101" s="173"/>
      <c r="AA101" s="173"/>
      <c r="AB101" s="173"/>
      <c r="AC101" s="184"/>
      <c r="AD101" s="186"/>
      <c r="AE101" s="186"/>
      <c r="AF101" s="193"/>
      <c r="AG101" s="177"/>
      <c r="AH101" s="177"/>
      <c r="AI101" s="177"/>
      <c r="AJ101" s="193"/>
    </row>
    <row r="102" spans="2:36" s="42" customFormat="1" ht="101.15" customHeight="1" x14ac:dyDescent="0.35">
      <c r="B102" s="194"/>
      <c r="C102" s="194"/>
      <c r="D102" s="194"/>
      <c r="E102" s="228"/>
      <c r="F102" s="228"/>
      <c r="G102" s="228"/>
      <c r="H102" s="194"/>
      <c r="I102" s="194"/>
      <c r="J102" s="15" t="s">
        <v>127</v>
      </c>
      <c r="K102" s="11" t="s">
        <v>128</v>
      </c>
      <c r="L102" s="11" t="s">
        <v>85</v>
      </c>
      <c r="M102" s="59">
        <v>48</v>
      </c>
      <c r="N102" s="191"/>
      <c r="O102" s="194"/>
      <c r="P102" s="194"/>
      <c r="Q102" s="194"/>
      <c r="R102" s="198"/>
      <c r="S102" s="198"/>
      <c r="T102" s="223"/>
      <c r="U102" s="223"/>
      <c r="V102" s="174"/>
      <c r="W102" s="174"/>
      <c r="X102" s="174"/>
      <c r="Y102" s="174"/>
      <c r="Z102" s="174"/>
      <c r="AA102" s="174"/>
      <c r="AB102" s="174"/>
      <c r="AC102" s="191"/>
      <c r="AD102" s="192"/>
      <c r="AE102" s="192"/>
      <c r="AF102" s="194"/>
      <c r="AG102" s="177"/>
      <c r="AH102" s="177"/>
      <c r="AI102" s="177"/>
      <c r="AJ102" s="194"/>
    </row>
    <row r="103" spans="2:36" s="42" customFormat="1" ht="125.5" customHeight="1" x14ac:dyDescent="0.35">
      <c r="B103" s="200" t="s">
        <v>195</v>
      </c>
      <c r="C103" s="200" t="s">
        <v>196</v>
      </c>
      <c r="D103" s="200" t="s">
        <v>66</v>
      </c>
      <c r="E103" s="226" t="s">
        <v>67</v>
      </c>
      <c r="F103" s="226" t="s">
        <v>134</v>
      </c>
      <c r="G103" s="226" t="s">
        <v>147</v>
      </c>
      <c r="H103" s="200" t="s">
        <v>70</v>
      </c>
      <c r="I103" s="200" t="s">
        <v>79</v>
      </c>
      <c r="J103" s="15" t="s">
        <v>215</v>
      </c>
      <c r="K103" s="11" t="s">
        <v>107</v>
      </c>
      <c r="L103" s="11" t="s">
        <v>86</v>
      </c>
      <c r="M103" s="59">
        <v>40</v>
      </c>
      <c r="N103" s="183" t="s">
        <v>108</v>
      </c>
      <c r="O103" s="200" t="s">
        <v>158</v>
      </c>
      <c r="P103" s="200" t="s">
        <v>75</v>
      </c>
      <c r="Q103" s="200" t="s">
        <v>76</v>
      </c>
      <c r="R103" s="179" t="s">
        <v>77</v>
      </c>
      <c r="S103" s="179" t="s">
        <v>109</v>
      </c>
      <c r="T103" s="181">
        <f>V103+Y103</f>
        <v>64200</v>
      </c>
      <c r="U103" s="181" t="s">
        <v>98</v>
      </c>
      <c r="V103" s="172">
        <v>54570</v>
      </c>
      <c r="W103" s="172" t="s">
        <v>79</v>
      </c>
      <c r="X103" s="172" t="s">
        <v>79</v>
      </c>
      <c r="Y103" s="172">
        <v>9630</v>
      </c>
      <c r="Z103" s="172" t="s">
        <v>79</v>
      </c>
      <c r="AA103" s="172" t="s">
        <v>79</v>
      </c>
      <c r="AB103" s="172">
        <v>28843.48</v>
      </c>
      <c r="AC103" s="183" t="s">
        <v>110</v>
      </c>
      <c r="AD103" s="185" t="s">
        <v>79</v>
      </c>
      <c r="AE103" s="185">
        <f>V103+Y103</f>
        <v>64200</v>
      </c>
      <c r="AF103" s="183" t="s">
        <v>79</v>
      </c>
      <c r="AG103" s="183" t="s">
        <v>33</v>
      </c>
      <c r="AH103" s="183" t="s">
        <v>717</v>
      </c>
      <c r="AI103" s="183" t="s">
        <v>162</v>
      </c>
      <c r="AJ103" s="183"/>
    </row>
    <row r="104" spans="2:36" s="42" customFormat="1" ht="153" customHeight="1" x14ac:dyDescent="0.35">
      <c r="B104" s="194"/>
      <c r="C104" s="194"/>
      <c r="D104" s="194"/>
      <c r="E104" s="228"/>
      <c r="F104" s="228"/>
      <c r="G104" s="228"/>
      <c r="H104" s="194"/>
      <c r="I104" s="194"/>
      <c r="J104" s="15" t="s">
        <v>127</v>
      </c>
      <c r="K104" s="11" t="s">
        <v>128</v>
      </c>
      <c r="L104" s="11" t="s">
        <v>85</v>
      </c>
      <c r="M104" s="59">
        <v>30</v>
      </c>
      <c r="N104" s="191"/>
      <c r="O104" s="194"/>
      <c r="P104" s="194"/>
      <c r="Q104" s="194"/>
      <c r="R104" s="198"/>
      <c r="S104" s="198"/>
      <c r="T104" s="223"/>
      <c r="U104" s="223"/>
      <c r="V104" s="174"/>
      <c r="W104" s="174"/>
      <c r="X104" s="174"/>
      <c r="Y104" s="174"/>
      <c r="Z104" s="174"/>
      <c r="AA104" s="174"/>
      <c r="AB104" s="174"/>
      <c r="AC104" s="191"/>
      <c r="AD104" s="192"/>
      <c r="AE104" s="192"/>
      <c r="AF104" s="194"/>
      <c r="AG104" s="191"/>
      <c r="AH104" s="191"/>
      <c r="AI104" s="191"/>
      <c r="AJ104" s="194"/>
    </row>
    <row r="105" spans="2:36" s="42" customFormat="1" ht="288.64999999999998" customHeight="1" x14ac:dyDescent="0.35">
      <c r="B105" s="27" t="s">
        <v>198</v>
      </c>
      <c r="C105" s="27" t="s">
        <v>199</v>
      </c>
      <c r="D105" s="27" t="s">
        <v>66</v>
      </c>
      <c r="E105" s="22" t="s">
        <v>67</v>
      </c>
      <c r="F105" s="22" t="s">
        <v>134</v>
      </c>
      <c r="G105" s="22" t="s">
        <v>147</v>
      </c>
      <c r="H105" s="27" t="s">
        <v>70</v>
      </c>
      <c r="I105" s="27" t="s">
        <v>79</v>
      </c>
      <c r="J105" s="15" t="s">
        <v>127</v>
      </c>
      <c r="K105" s="11" t="s">
        <v>128</v>
      </c>
      <c r="L105" s="11" t="s">
        <v>85</v>
      </c>
      <c r="M105" s="59">
        <v>5</v>
      </c>
      <c r="N105" s="26" t="s">
        <v>108</v>
      </c>
      <c r="O105" s="27" t="s">
        <v>197</v>
      </c>
      <c r="P105" s="27" t="s">
        <v>75</v>
      </c>
      <c r="Q105" s="27" t="s">
        <v>76</v>
      </c>
      <c r="R105" s="55" t="s">
        <v>77</v>
      </c>
      <c r="S105" s="55" t="s">
        <v>109</v>
      </c>
      <c r="T105" s="28">
        <f>V105+Y105</f>
        <v>64200</v>
      </c>
      <c r="U105" s="28" t="s">
        <v>98</v>
      </c>
      <c r="V105" s="29">
        <v>54570</v>
      </c>
      <c r="W105" s="29" t="s">
        <v>79</v>
      </c>
      <c r="X105" s="29" t="s">
        <v>79</v>
      </c>
      <c r="Y105" s="29">
        <v>9630</v>
      </c>
      <c r="Z105" s="29" t="s">
        <v>79</v>
      </c>
      <c r="AA105" s="29" t="s">
        <v>79</v>
      </c>
      <c r="AB105" s="29">
        <v>28843.48</v>
      </c>
      <c r="AC105" s="26" t="s">
        <v>110</v>
      </c>
      <c r="AD105" s="150" t="s">
        <v>79</v>
      </c>
      <c r="AE105" s="150">
        <f>V105+Y105</f>
        <v>64200</v>
      </c>
      <c r="AF105" s="26" t="s">
        <v>79</v>
      </c>
      <c r="AG105" s="26" t="s">
        <v>33</v>
      </c>
      <c r="AH105" s="26" t="s">
        <v>161</v>
      </c>
      <c r="AI105" s="26" t="s">
        <v>162</v>
      </c>
      <c r="AJ105" s="26"/>
    </row>
    <row r="106" spans="2:36" ht="52" customHeight="1" x14ac:dyDescent="0.3">
      <c r="B106" s="178" t="s">
        <v>200</v>
      </c>
      <c r="C106" s="178" t="s">
        <v>201</v>
      </c>
      <c r="D106" s="178" t="s">
        <v>66</v>
      </c>
      <c r="E106" s="207" t="s">
        <v>67</v>
      </c>
      <c r="F106" s="207" t="s">
        <v>132</v>
      </c>
      <c r="G106" s="207" t="s">
        <v>69</v>
      </c>
      <c r="H106" s="178" t="s">
        <v>70</v>
      </c>
      <c r="I106" s="178" t="s">
        <v>79</v>
      </c>
      <c r="J106" s="15" t="s">
        <v>113</v>
      </c>
      <c r="K106" s="11" t="s">
        <v>114</v>
      </c>
      <c r="L106" s="11" t="s">
        <v>115</v>
      </c>
      <c r="M106" s="11">
        <v>2</v>
      </c>
      <c r="N106" s="177" t="s">
        <v>108</v>
      </c>
      <c r="O106" s="178" t="s">
        <v>168</v>
      </c>
      <c r="P106" s="178" t="s">
        <v>75</v>
      </c>
      <c r="Q106" s="178" t="s">
        <v>76</v>
      </c>
      <c r="R106" s="199" t="s">
        <v>77</v>
      </c>
      <c r="S106" s="199" t="s">
        <v>109</v>
      </c>
      <c r="T106" s="171">
        <f>+V106+Y106</f>
        <v>149800</v>
      </c>
      <c r="U106" s="171" t="s">
        <v>98</v>
      </c>
      <c r="V106" s="175">
        <v>127330</v>
      </c>
      <c r="W106" s="175" t="s">
        <v>79</v>
      </c>
      <c r="X106" s="175" t="s">
        <v>79</v>
      </c>
      <c r="Y106" s="175">
        <v>22470</v>
      </c>
      <c r="Z106" s="175" t="s">
        <v>79</v>
      </c>
      <c r="AA106" s="175" t="s">
        <v>79</v>
      </c>
      <c r="AB106" s="175">
        <v>67301.45</v>
      </c>
      <c r="AC106" s="177" t="s">
        <v>80</v>
      </c>
      <c r="AD106" s="176" t="s">
        <v>79</v>
      </c>
      <c r="AE106" s="176">
        <f>V106+Y106</f>
        <v>149800</v>
      </c>
      <c r="AF106" s="177" t="s">
        <v>79</v>
      </c>
      <c r="AG106" s="177" t="s">
        <v>33</v>
      </c>
      <c r="AH106" s="177" t="s">
        <v>161</v>
      </c>
      <c r="AI106" s="177" t="s">
        <v>162</v>
      </c>
      <c r="AJ106" s="177"/>
    </row>
    <row r="107" spans="2:36" ht="65" x14ac:dyDescent="0.3">
      <c r="B107" s="178"/>
      <c r="C107" s="178"/>
      <c r="D107" s="178"/>
      <c r="E107" s="207"/>
      <c r="F107" s="207"/>
      <c r="G107" s="207"/>
      <c r="H107" s="178"/>
      <c r="I107" s="178"/>
      <c r="J107" s="15" t="s">
        <v>116</v>
      </c>
      <c r="K107" s="11" t="s">
        <v>117</v>
      </c>
      <c r="L107" s="11" t="s">
        <v>85</v>
      </c>
      <c r="M107" s="11">
        <v>1</v>
      </c>
      <c r="N107" s="177"/>
      <c r="O107" s="178"/>
      <c r="P107" s="178"/>
      <c r="Q107" s="178"/>
      <c r="R107" s="199"/>
      <c r="S107" s="199"/>
      <c r="T107" s="171"/>
      <c r="U107" s="171"/>
      <c r="V107" s="175"/>
      <c r="W107" s="175"/>
      <c r="X107" s="175"/>
      <c r="Y107" s="175"/>
      <c r="Z107" s="175"/>
      <c r="AA107" s="175"/>
      <c r="AB107" s="175"/>
      <c r="AC107" s="177"/>
      <c r="AD107" s="176"/>
      <c r="AE107" s="176"/>
      <c r="AF107" s="178"/>
      <c r="AG107" s="177"/>
      <c r="AH107" s="177"/>
      <c r="AI107" s="177"/>
      <c r="AJ107" s="178"/>
    </row>
    <row r="108" spans="2:36" ht="52" x14ac:dyDescent="0.3">
      <c r="B108" s="178"/>
      <c r="C108" s="178"/>
      <c r="D108" s="178"/>
      <c r="E108" s="207"/>
      <c r="F108" s="207"/>
      <c r="G108" s="207"/>
      <c r="H108" s="178"/>
      <c r="I108" s="178"/>
      <c r="J108" s="15" t="s">
        <v>216</v>
      </c>
      <c r="K108" s="11" t="s">
        <v>118</v>
      </c>
      <c r="L108" s="11" t="s">
        <v>119</v>
      </c>
      <c r="M108" s="11">
        <v>1</v>
      </c>
      <c r="N108" s="177"/>
      <c r="O108" s="178"/>
      <c r="P108" s="178"/>
      <c r="Q108" s="178"/>
      <c r="R108" s="199"/>
      <c r="S108" s="199"/>
      <c r="T108" s="171"/>
      <c r="U108" s="171"/>
      <c r="V108" s="175"/>
      <c r="W108" s="175"/>
      <c r="X108" s="175"/>
      <c r="Y108" s="175"/>
      <c r="Z108" s="175"/>
      <c r="AA108" s="175"/>
      <c r="AB108" s="175"/>
      <c r="AC108" s="177"/>
      <c r="AD108" s="176"/>
      <c r="AE108" s="176"/>
      <c r="AF108" s="178"/>
      <c r="AG108" s="177"/>
      <c r="AH108" s="177"/>
      <c r="AI108" s="177"/>
      <c r="AJ108" s="178"/>
    </row>
    <row r="109" spans="2:36" ht="26" x14ac:dyDescent="0.3">
      <c r="B109" s="178"/>
      <c r="C109" s="178"/>
      <c r="D109" s="178"/>
      <c r="E109" s="207"/>
      <c r="F109" s="207"/>
      <c r="G109" s="207"/>
      <c r="H109" s="178"/>
      <c r="I109" s="178"/>
      <c r="J109" s="15" t="s">
        <v>120</v>
      </c>
      <c r="K109" s="11" t="s">
        <v>121</v>
      </c>
      <c r="L109" s="11" t="s">
        <v>119</v>
      </c>
      <c r="M109" s="59">
        <v>1</v>
      </c>
      <c r="N109" s="177"/>
      <c r="O109" s="178"/>
      <c r="P109" s="178"/>
      <c r="Q109" s="178"/>
      <c r="R109" s="199"/>
      <c r="S109" s="199"/>
      <c r="T109" s="171"/>
      <c r="U109" s="171"/>
      <c r="V109" s="175"/>
      <c r="W109" s="175"/>
      <c r="X109" s="175"/>
      <c r="Y109" s="175"/>
      <c r="Z109" s="175"/>
      <c r="AA109" s="175"/>
      <c r="AB109" s="175"/>
      <c r="AC109" s="177"/>
      <c r="AD109" s="176"/>
      <c r="AE109" s="176"/>
      <c r="AF109" s="178"/>
      <c r="AG109" s="177"/>
      <c r="AH109" s="177"/>
      <c r="AI109" s="177"/>
      <c r="AJ109" s="178"/>
    </row>
    <row r="110" spans="2:36" s="42" customFormat="1" ht="95.15" customHeight="1" x14ac:dyDescent="0.35">
      <c r="B110" s="200" t="s">
        <v>202</v>
      </c>
      <c r="C110" s="200" t="s">
        <v>203</v>
      </c>
      <c r="D110" s="200" t="s">
        <v>66</v>
      </c>
      <c r="E110" s="226" t="s">
        <v>67</v>
      </c>
      <c r="F110" s="226" t="s">
        <v>134</v>
      </c>
      <c r="G110" s="226" t="s">
        <v>147</v>
      </c>
      <c r="H110" s="200" t="s">
        <v>70</v>
      </c>
      <c r="I110" s="200" t="s">
        <v>79</v>
      </c>
      <c r="J110" s="292" t="s">
        <v>215</v>
      </c>
      <c r="K110" s="200" t="s">
        <v>107</v>
      </c>
      <c r="L110" s="200" t="s">
        <v>86</v>
      </c>
      <c r="M110" s="310">
        <v>40</v>
      </c>
      <c r="N110" s="183" t="s">
        <v>108</v>
      </c>
      <c r="O110" s="200" t="s">
        <v>204</v>
      </c>
      <c r="P110" s="200" t="s">
        <v>75</v>
      </c>
      <c r="Q110" s="200" t="s">
        <v>76</v>
      </c>
      <c r="R110" s="179" t="s">
        <v>77</v>
      </c>
      <c r="S110" s="179" t="s">
        <v>109</v>
      </c>
      <c r="T110" s="181">
        <f>V110+Y110</f>
        <v>34500</v>
      </c>
      <c r="U110" s="181" t="s">
        <v>98</v>
      </c>
      <c r="V110" s="172">
        <v>29325</v>
      </c>
      <c r="W110" s="172" t="s">
        <v>79</v>
      </c>
      <c r="X110" s="172" t="s">
        <v>79</v>
      </c>
      <c r="Y110" s="172">
        <v>5175</v>
      </c>
      <c r="Z110" s="172" t="s">
        <v>79</v>
      </c>
      <c r="AA110" s="172" t="s">
        <v>79</v>
      </c>
      <c r="AB110" s="172">
        <v>15500</v>
      </c>
      <c r="AC110" s="183" t="s">
        <v>110</v>
      </c>
      <c r="AD110" s="185" t="s">
        <v>79</v>
      </c>
      <c r="AE110" s="185">
        <f>V110+Y110</f>
        <v>34500</v>
      </c>
      <c r="AF110" s="183" t="s">
        <v>79</v>
      </c>
      <c r="AG110" s="183" t="s">
        <v>33</v>
      </c>
      <c r="AH110" s="183" t="s">
        <v>164</v>
      </c>
      <c r="AI110" s="183" t="s">
        <v>165</v>
      </c>
      <c r="AJ110" s="183"/>
    </row>
    <row r="111" spans="2:36" s="42" customFormat="1" ht="91" customHeight="1" x14ac:dyDescent="0.35">
      <c r="B111" s="193"/>
      <c r="C111" s="193"/>
      <c r="D111" s="193"/>
      <c r="E111" s="227"/>
      <c r="F111" s="227"/>
      <c r="G111" s="227"/>
      <c r="H111" s="193"/>
      <c r="I111" s="193"/>
      <c r="J111" s="293"/>
      <c r="K111" s="194"/>
      <c r="L111" s="194"/>
      <c r="M111" s="312"/>
      <c r="N111" s="184"/>
      <c r="O111" s="193"/>
      <c r="P111" s="193"/>
      <c r="Q111" s="193"/>
      <c r="R111" s="180"/>
      <c r="S111" s="180"/>
      <c r="T111" s="182"/>
      <c r="U111" s="182"/>
      <c r="V111" s="173"/>
      <c r="W111" s="173"/>
      <c r="X111" s="173"/>
      <c r="Y111" s="173"/>
      <c r="Z111" s="173"/>
      <c r="AA111" s="173"/>
      <c r="AB111" s="173"/>
      <c r="AC111" s="184"/>
      <c r="AD111" s="186"/>
      <c r="AE111" s="186"/>
      <c r="AF111" s="193"/>
      <c r="AG111" s="184"/>
      <c r="AH111" s="184"/>
      <c r="AI111" s="184"/>
      <c r="AJ111" s="193"/>
    </row>
    <row r="112" spans="2:36" s="42" customFormat="1" ht="67" customHeight="1" x14ac:dyDescent="0.35">
      <c r="B112" s="194"/>
      <c r="C112" s="194"/>
      <c r="D112" s="194"/>
      <c r="E112" s="228"/>
      <c r="F112" s="228"/>
      <c r="G112" s="228"/>
      <c r="H112" s="194"/>
      <c r="I112" s="194"/>
      <c r="J112" s="15" t="s">
        <v>127</v>
      </c>
      <c r="K112" s="11" t="s">
        <v>128</v>
      </c>
      <c r="L112" s="11" t="s">
        <v>85</v>
      </c>
      <c r="M112" s="59">
        <v>21</v>
      </c>
      <c r="N112" s="191"/>
      <c r="O112" s="194"/>
      <c r="P112" s="194"/>
      <c r="Q112" s="194"/>
      <c r="R112" s="198"/>
      <c r="S112" s="198"/>
      <c r="T112" s="223"/>
      <c r="U112" s="223"/>
      <c r="V112" s="174"/>
      <c r="W112" s="174"/>
      <c r="X112" s="174"/>
      <c r="Y112" s="174"/>
      <c r="Z112" s="174"/>
      <c r="AA112" s="174"/>
      <c r="AB112" s="174"/>
      <c r="AC112" s="191"/>
      <c r="AD112" s="192"/>
      <c r="AE112" s="192"/>
      <c r="AF112" s="194"/>
      <c r="AG112" s="191"/>
      <c r="AH112" s="191"/>
      <c r="AI112" s="191"/>
      <c r="AJ112" s="194"/>
    </row>
    <row r="113" spans="2:36" s="42" customFormat="1" ht="93" customHeight="1" x14ac:dyDescent="0.35">
      <c r="B113" s="200" t="s">
        <v>205</v>
      </c>
      <c r="C113" s="200" t="s">
        <v>208</v>
      </c>
      <c r="D113" s="200" t="s">
        <v>66</v>
      </c>
      <c r="E113" s="226" t="s">
        <v>67</v>
      </c>
      <c r="F113" s="226" t="s">
        <v>134</v>
      </c>
      <c r="G113" s="226" t="s">
        <v>147</v>
      </c>
      <c r="H113" s="200" t="s">
        <v>70</v>
      </c>
      <c r="I113" s="200" t="s">
        <v>79</v>
      </c>
      <c r="J113" s="15" t="s">
        <v>215</v>
      </c>
      <c r="K113" s="11" t="s">
        <v>107</v>
      </c>
      <c r="L113" s="11" t="s">
        <v>86</v>
      </c>
      <c r="M113" s="59">
        <v>40</v>
      </c>
      <c r="N113" s="183" t="s">
        <v>108</v>
      </c>
      <c r="O113" s="200" t="s">
        <v>192</v>
      </c>
      <c r="P113" s="200" t="s">
        <v>75</v>
      </c>
      <c r="Q113" s="200" t="s">
        <v>76</v>
      </c>
      <c r="R113" s="179" t="s">
        <v>77</v>
      </c>
      <c r="S113" s="179" t="s">
        <v>109</v>
      </c>
      <c r="T113" s="181">
        <f>V113+Y113</f>
        <v>29509.95</v>
      </c>
      <c r="U113" s="181" t="s">
        <v>98</v>
      </c>
      <c r="V113" s="172">
        <v>25083.45</v>
      </c>
      <c r="W113" s="172" t="s">
        <v>79</v>
      </c>
      <c r="X113" s="172" t="s">
        <v>79</v>
      </c>
      <c r="Y113" s="172">
        <v>4426.5</v>
      </c>
      <c r="Z113" s="172" t="s">
        <v>79</v>
      </c>
      <c r="AA113" s="172" t="s">
        <v>79</v>
      </c>
      <c r="AB113" s="172">
        <v>13258.1</v>
      </c>
      <c r="AC113" s="183" t="s">
        <v>110</v>
      </c>
      <c r="AD113" s="185" t="s">
        <v>79</v>
      </c>
      <c r="AE113" s="185">
        <f>V113+Y113</f>
        <v>29509.95</v>
      </c>
      <c r="AF113" s="183" t="s">
        <v>79</v>
      </c>
      <c r="AG113" s="183" t="s">
        <v>33</v>
      </c>
      <c r="AH113" s="183" t="s">
        <v>164</v>
      </c>
      <c r="AI113" s="183" t="s">
        <v>165</v>
      </c>
      <c r="AJ113" s="183"/>
    </row>
    <row r="114" spans="2:36" s="42" customFormat="1" ht="59.15" customHeight="1" x14ac:dyDescent="0.35">
      <c r="B114" s="193"/>
      <c r="C114" s="193"/>
      <c r="D114" s="193"/>
      <c r="E114" s="227"/>
      <c r="F114" s="227"/>
      <c r="G114" s="227"/>
      <c r="H114" s="193"/>
      <c r="I114" s="193"/>
      <c r="J114" s="15" t="s">
        <v>111</v>
      </c>
      <c r="K114" s="11" t="s">
        <v>112</v>
      </c>
      <c r="L114" s="11" t="s">
        <v>85</v>
      </c>
      <c r="M114" s="59">
        <v>1</v>
      </c>
      <c r="N114" s="184"/>
      <c r="O114" s="193"/>
      <c r="P114" s="193"/>
      <c r="Q114" s="193"/>
      <c r="R114" s="180"/>
      <c r="S114" s="180"/>
      <c r="T114" s="182"/>
      <c r="U114" s="182"/>
      <c r="V114" s="173"/>
      <c r="W114" s="173"/>
      <c r="X114" s="173"/>
      <c r="Y114" s="173"/>
      <c r="Z114" s="173"/>
      <c r="AA114" s="173"/>
      <c r="AB114" s="173"/>
      <c r="AC114" s="184"/>
      <c r="AD114" s="186"/>
      <c r="AE114" s="186"/>
      <c r="AF114" s="193"/>
      <c r="AG114" s="184"/>
      <c r="AH114" s="184"/>
      <c r="AI114" s="184"/>
      <c r="AJ114" s="193"/>
    </row>
    <row r="115" spans="2:36" s="42" customFormat="1" ht="121" customHeight="1" x14ac:dyDescent="0.35">
      <c r="B115" s="194"/>
      <c r="C115" s="194"/>
      <c r="D115" s="194"/>
      <c r="E115" s="228"/>
      <c r="F115" s="228"/>
      <c r="G115" s="228"/>
      <c r="H115" s="194"/>
      <c r="I115" s="194"/>
      <c r="J115" s="15" t="s">
        <v>127</v>
      </c>
      <c r="K115" s="11" t="s">
        <v>128</v>
      </c>
      <c r="L115" s="11" t="s">
        <v>85</v>
      </c>
      <c r="M115" s="59">
        <v>20</v>
      </c>
      <c r="N115" s="191"/>
      <c r="O115" s="194"/>
      <c r="P115" s="194"/>
      <c r="Q115" s="194"/>
      <c r="R115" s="198"/>
      <c r="S115" s="198"/>
      <c r="T115" s="223"/>
      <c r="U115" s="223"/>
      <c r="V115" s="174"/>
      <c r="W115" s="174"/>
      <c r="X115" s="174"/>
      <c r="Y115" s="174"/>
      <c r="Z115" s="174"/>
      <c r="AA115" s="174"/>
      <c r="AB115" s="174"/>
      <c r="AC115" s="191"/>
      <c r="AD115" s="192"/>
      <c r="AE115" s="192"/>
      <c r="AF115" s="194"/>
      <c r="AG115" s="191"/>
      <c r="AH115" s="191"/>
      <c r="AI115" s="191"/>
      <c r="AJ115" s="194"/>
    </row>
    <row r="116" spans="2:36" s="42" customFormat="1" ht="53.15" customHeight="1" x14ac:dyDescent="0.35">
      <c r="B116" s="200" t="s">
        <v>206</v>
      </c>
      <c r="C116" s="200" t="s">
        <v>201</v>
      </c>
      <c r="D116" s="200" t="s">
        <v>66</v>
      </c>
      <c r="E116" s="226" t="s">
        <v>67</v>
      </c>
      <c r="F116" s="226" t="s">
        <v>132</v>
      </c>
      <c r="G116" s="226" t="s">
        <v>69</v>
      </c>
      <c r="H116" s="200" t="s">
        <v>70</v>
      </c>
      <c r="I116" s="200" t="s">
        <v>79</v>
      </c>
      <c r="J116" s="15" t="s">
        <v>113</v>
      </c>
      <c r="K116" s="11" t="s">
        <v>114</v>
      </c>
      <c r="L116" s="11" t="s">
        <v>115</v>
      </c>
      <c r="M116" s="59">
        <v>2</v>
      </c>
      <c r="N116" s="183" t="s">
        <v>108</v>
      </c>
      <c r="O116" s="200" t="s">
        <v>168</v>
      </c>
      <c r="P116" s="200" t="s">
        <v>75</v>
      </c>
      <c r="Q116" s="200" t="s">
        <v>76</v>
      </c>
      <c r="R116" s="179" t="s">
        <v>77</v>
      </c>
      <c r="S116" s="179" t="s">
        <v>109</v>
      </c>
      <c r="T116" s="181">
        <f>V116+Y116</f>
        <v>149800</v>
      </c>
      <c r="U116" s="181" t="s">
        <v>98</v>
      </c>
      <c r="V116" s="172">
        <v>127330</v>
      </c>
      <c r="W116" s="172" t="s">
        <v>79</v>
      </c>
      <c r="X116" s="172" t="s">
        <v>79</v>
      </c>
      <c r="Y116" s="172">
        <v>22470</v>
      </c>
      <c r="Z116" s="172" t="s">
        <v>79</v>
      </c>
      <c r="AA116" s="172" t="s">
        <v>79</v>
      </c>
      <c r="AB116" s="172">
        <v>67301.45</v>
      </c>
      <c r="AC116" s="183" t="s">
        <v>80</v>
      </c>
      <c r="AD116" s="185" t="s">
        <v>79</v>
      </c>
      <c r="AE116" s="185">
        <f>V116+Y116</f>
        <v>149800</v>
      </c>
      <c r="AF116" s="183" t="s">
        <v>79</v>
      </c>
      <c r="AG116" s="183" t="s">
        <v>33</v>
      </c>
      <c r="AH116" s="183" t="s">
        <v>164</v>
      </c>
      <c r="AI116" s="183" t="s">
        <v>165</v>
      </c>
      <c r="AJ116" s="183"/>
    </row>
    <row r="117" spans="2:36" s="42" customFormat="1" ht="57" customHeight="1" x14ac:dyDescent="0.35">
      <c r="B117" s="193"/>
      <c r="C117" s="193"/>
      <c r="D117" s="193"/>
      <c r="E117" s="227"/>
      <c r="F117" s="227"/>
      <c r="G117" s="227"/>
      <c r="H117" s="193"/>
      <c r="I117" s="193"/>
      <c r="J117" s="15" t="s">
        <v>116</v>
      </c>
      <c r="K117" s="11" t="s">
        <v>117</v>
      </c>
      <c r="L117" s="11" t="s">
        <v>85</v>
      </c>
      <c r="M117" s="59">
        <v>1</v>
      </c>
      <c r="N117" s="184"/>
      <c r="O117" s="193"/>
      <c r="P117" s="193"/>
      <c r="Q117" s="193"/>
      <c r="R117" s="180"/>
      <c r="S117" s="180"/>
      <c r="T117" s="182"/>
      <c r="U117" s="182"/>
      <c r="V117" s="173"/>
      <c r="W117" s="173"/>
      <c r="X117" s="173"/>
      <c r="Y117" s="173"/>
      <c r="Z117" s="173"/>
      <c r="AA117" s="173"/>
      <c r="AB117" s="173"/>
      <c r="AC117" s="184"/>
      <c r="AD117" s="186"/>
      <c r="AE117" s="186"/>
      <c r="AF117" s="193"/>
      <c r="AG117" s="184"/>
      <c r="AH117" s="184"/>
      <c r="AI117" s="184"/>
      <c r="AJ117" s="193"/>
    </row>
    <row r="118" spans="2:36" s="42" customFormat="1" ht="49" customHeight="1" x14ac:dyDescent="0.35">
      <c r="B118" s="193"/>
      <c r="C118" s="193"/>
      <c r="D118" s="193"/>
      <c r="E118" s="227"/>
      <c r="F118" s="227"/>
      <c r="G118" s="227"/>
      <c r="H118" s="193"/>
      <c r="I118" s="193"/>
      <c r="J118" s="15" t="s">
        <v>216</v>
      </c>
      <c r="K118" s="11" t="s">
        <v>118</v>
      </c>
      <c r="L118" s="11" t="s">
        <v>119</v>
      </c>
      <c r="M118" s="59">
        <v>1</v>
      </c>
      <c r="N118" s="184"/>
      <c r="O118" s="193"/>
      <c r="P118" s="193"/>
      <c r="Q118" s="193"/>
      <c r="R118" s="180"/>
      <c r="S118" s="180"/>
      <c r="T118" s="182"/>
      <c r="U118" s="182"/>
      <c r="V118" s="173"/>
      <c r="W118" s="173"/>
      <c r="X118" s="173"/>
      <c r="Y118" s="173"/>
      <c r="Z118" s="173"/>
      <c r="AA118" s="173"/>
      <c r="AB118" s="173"/>
      <c r="AC118" s="184"/>
      <c r="AD118" s="186"/>
      <c r="AE118" s="186"/>
      <c r="AF118" s="193"/>
      <c r="AG118" s="184"/>
      <c r="AH118" s="184"/>
      <c r="AI118" s="184"/>
      <c r="AJ118" s="193"/>
    </row>
    <row r="119" spans="2:36" s="42" customFormat="1" ht="44.15" customHeight="1" x14ac:dyDescent="0.35">
      <c r="B119" s="194"/>
      <c r="C119" s="194"/>
      <c r="D119" s="194"/>
      <c r="E119" s="228"/>
      <c r="F119" s="228"/>
      <c r="G119" s="228"/>
      <c r="H119" s="194"/>
      <c r="I119" s="194"/>
      <c r="J119" s="15" t="s">
        <v>120</v>
      </c>
      <c r="K119" s="11" t="s">
        <v>121</v>
      </c>
      <c r="L119" s="11" t="s">
        <v>119</v>
      </c>
      <c r="M119" s="59">
        <v>1</v>
      </c>
      <c r="N119" s="191"/>
      <c r="O119" s="194"/>
      <c r="P119" s="194"/>
      <c r="Q119" s="194"/>
      <c r="R119" s="198"/>
      <c r="S119" s="198"/>
      <c r="T119" s="223"/>
      <c r="U119" s="223"/>
      <c r="V119" s="174"/>
      <c r="W119" s="174"/>
      <c r="X119" s="174"/>
      <c r="Y119" s="174"/>
      <c r="Z119" s="174"/>
      <c r="AA119" s="174"/>
      <c r="AB119" s="174"/>
      <c r="AC119" s="191"/>
      <c r="AD119" s="192"/>
      <c r="AE119" s="192"/>
      <c r="AF119" s="194"/>
      <c r="AG119" s="191"/>
      <c r="AH119" s="191"/>
      <c r="AI119" s="191"/>
      <c r="AJ119" s="194"/>
    </row>
    <row r="120" spans="2:36" s="42" customFormat="1" ht="93" customHeight="1" x14ac:dyDescent="0.35">
      <c r="B120" s="200" t="s">
        <v>207</v>
      </c>
      <c r="C120" s="200" t="s">
        <v>191</v>
      </c>
      <c r="D120" s="200" t="s">
        <v>66</v>
      </c>
      <c r="E120" s="226" t="s">
        <v>67</v>
      </c>
      <c r="F120" s="226" t="s">
        <v>134</v>
      </c>
      <c r="G120" s="226" t="s">
        <v>147</v>
      </c>
      <c r="H120" s="200" t="s">
        <v>70</v>
      </c>
      <c r="I120" s="200" t="s">
        <v>79</v>
      </c>
      <c r="J120" s="15" t="s">
        <v>215</v>
      </c>
      <c r="K120" s="11" t="s">
        <v>107</v>
      </c>
      <c r="L120" s="11" t="s">
        <v>86</v>
      </c>
      <c r="M120" s="59">
        <v>40</v>
      </c>
      <c r="N120" s="183" t="s">
        <v>108</v>
      </c>
      <c r="O120" s="200" t="s">
        <v>192</v>
      </c>
      <c r="P120" s="200" t="s">
        <v>75</v>
      </c>
      <c r="Q120" s="200" t="s">
        <v>76</v>
      </c>
      <c r="R120" s="179" t="s">
        <v>77</v>
      </c>
      <c r="S120" s="179" t="s">
        <v>109</v>
      </c>
      <c r="T120" s="181">
        <f>V120+Y120</f>
        <v>77920</v>
      </c>
      <c r="U120" s="181" t="s">
        <v>98</v>
      </c>
      <c r="V120" s="172">
        <v>66232</v>
      </c>
      <c r="W120" s="172" t="s">
        <v>79</v>
      </c>
      <c r="X120" s="172" t="s">
        <v>79</v>
      </c>
      <c r="Y120" s="172">
        <v>11688</v>
      </c>
      <c r="Z120" s="172" t="s">
        <v>79</v>
      </c>
      <c r="AA120" s="172" t="s">
        <v>79</v>
      </c>
      <c r="AB120" s="172">
        <v>35007.54</v>
      </c>
      <c r="AC120" s="183" t="s">
        <v>110</v>
      </c>
      <c r="AD120" s="185" t="s">
        <v>79</v>
      </c>
      <c r="AE120" s="185">
        <f>V120+Y120</f>
        <v>77920</v>
      </c>
      <c r="AF120" s="183" t="s">
        <v>79</v>
      </c>
      <c r="AG120" s="183" t="s">
        <v>33</v>
      </c>
      <c r="AH120" s="183" t="s">
        <v>261</v>
      </c>
      <c r="AI120" s="183" t="s">
        <v>262</v>
      </c>
      <c r="AJ120" s="183"/>
    </row>
    <row r="121" spans="2:36" s="42" customFormat="1" ht="59.15" customHeight="1" x14ac:dyDescent="0.35">
      <c r="B121" s="193"/>
      <c r="C121" s="193"/>
      <c r="D121" s="193"/>
      <c r="E121" s="227"/>
      <c r="F121" s="227"/>
      <c r="G121" s="227"/>
      <c r="H121" s="193"/>
      <c r="I121" s="193"/>
      <c r="J121" s="15" t="s">
        <v>111</v>
      </c>
      <c r="K121" s="11" t="s">
        <v>112</v>
      </c>
      <c r="L121" s="11" t="s">
        <v>85</v>
      </c>
      <c r="M121" s="59">
        <v>1</v>
      </c>
      <c r="N121" s="184"/>
      <c r="O121" s="193"/>
      <c r="P121" s="193"/>
      <c r="Q121" s="193"/>
      <c r="R121" s="180"/>
      <c r="S121" s="180"/>
      <c r="T121" s="182"/>
      <c r="U121" s="182"/>
      <c r="V121" s="173"/>
      <c r="W121" s="173"/>
      <c r="X121" s="173"/>
      <c r="Y121" s="173"/>
      <c r="Z121" s="173"/>
      <c r="AA121" s="173"/>
      <c r="AB121" s="173"/>
      <c r="AC121" s="184"/>
      <c r="AD121" s="186"/>
      <c r="AE121" s="186"/>
      <c r="AF121" s="193"/>
      <c r="AG121" s="184"/>
      <c r="AH121" s="184"/>
      <c r="AI121" s="184"/>
      <c r="AJ121" s="193"/>
    </row>
    <row r="122" spans="2:36" s="42" customFormat="1" ht="121" customHeight="1" x14ac:dyDescent="0.35">
      <c r="B122" s="194"/>
      <c r="C122" s="194"/>
      <c r="D122" s="194"/>
      <c r="E122" s="228"/>
      <c r="F122" s="228"/>
      <c r="G122" s="228"/>
      <c r="H122" s="194"/>
      <c r="I122" s="194"/>
      <c r="J122" s="15" t="s">
        <v>127</v>
      </c>
      <c r="K122" s="11" t="s">
        <v>128</v>
      </c>
      <c r="L122" s="11" t="s">
        <v>85</v>
      </c>
      <c r="M122" s="59">
        <v>44</v>
      </c>
      <c r="N122" s="191"/>
      <c r="O122" s="194"/>
      <c r="P122" s="194"/>
      <c r="Q122" s="194"/>
      <c r="R122" s="198"/>
      <c r="S122" s="198"/>
      <c r="T122" s="223"/>
      <c r="U122" s="223"/>
      <c r="V122" s="174"/>
      <c r="W122" s="174"/>
      <c r="X122" s="174"/>
      <c r="Y122" s="174"/>
      <c r="Z122" s="174"/>
      <c r="AA122" s="174"/>
      <c r="AB122" s="174"/>
      <c r="AC122" s="191"/>
      <c r="AD122" s="192"/>
      <c r="AE122" s="192"/>
      <c r="AF122" s="194"/>
      <c r="AG122" s="191"/>
      <c r="AH122" s="191"/>
      <c r="AI122" s="191"/>
      <c r="AJ122" s="194"/>
    </row>
    <row r="123" spans="2:36" s="42" customFormat="1" ht="93" customHeight="1" x14ac:dyDescent="0.35">
      <c r="B123" s="200" t="s">
        <v>209</v>
      </c>
      <c r="C123" s="200" t="s">
        <v>210</v>
      </c>
      <c r="D123" s="200" t="s">
        <v>66</v>
      </c>
      <c r="E123" s="226" t="s">
        <v>67</v>
      </c>
      <c r="F123" s="226" t="s">
        <v>134</v>
      </c>
      <c r="G123" s="226" t="s">
        <v>147</v>
      </c>
      <c r="H123" s="200" t="s">
        <v>70</v>
      </c>
      <c r="I123" s="200" t="s">
        <v>79</v>
      </c>
      <c r="J123" s="292" t="s">
        <v>215</v>
      </c>
      <c r="K123" s="200" t="s">
        <v>107</v>
      </c>
      <c r="L123" s="200" t="s">
        <v>86</v>
      </c>
      <c r="M123" s="310">
        <v>40</v>
      </c>
      <c r="N123" s="183" t="s">
        <v>108</v>
      </c>
      <c r="O123" s="200" t="s">
        <v>192</v>
      </c>
      <c r="P123" s="200" t="s">
        <v>75</v>
      </c>
      <c r="Q123" s="200" t="s">
        <v>76</v>
      </c>
      <c r="R123" s="179" t="s">
        <v>77</v>
      </c>
      <c r="S123" s="179" t="s">
        <v>109</v>
      </c>
      <c r="T123" s="181">
        <f>V123+Y123</f>
        <v>33460</v>
      </c>
      <c r="U123" s="181" t="s">
        <v>98</v>
      </c>
      <c r="V123" s="172">
        <v>28441</v>
      </c>
      <c r="W123" s="172" t="s">
        <v>79</v>
      </c>
      <c r="X123" s="172" t="s">
        <v>79</v>
      </c>
      <c r="Y123" s="172">
        <v>5019</v>
      </c>
      <c r="Z123" s="172" t="s">
        <v>79</v>
      </c>
      <c r="AA123" s="172" t="s">
        <v>79</v>
      </c>
      <c r="AB123" s="172">
        <v>15032.75</v>
      </c>
      <c r="AC123" s="183" t="s">
        <v>110</v>
      </c>
      <c r="AD123" s="185" t="s">
        <v>79</v>
      </c>
      <c r="AE123" s="185">
        <f>V123+Y123</f>
        <v>33460</v>
      </c>
      <c r="AF123" s="183" t="s">
        <v>79</v>
      </c>
      <c r="AG123" s="183" t="s">
        <v>33</v>
      </c>
      <c r="AH123" s="183" t="s">
        <v>261</v>
      </c>
      <c r="AI123" s="183" t="s">
        <v>262</v>
      </c>
      <c r="AJ123" s="183"/>
    </row>
    <row r="124" spans="2:36" s="42" customFormat="1" ht="59.15" customHeight="1" x14ac:dyDescent="0.35">
      <c r="B124" s="193"/>
      <c r="C124" s="193"/>
      <c r="D124" s="193"/>
      <c r="E124" s="227"/>
      <c r="F124" s="227"/>
      <c r="G124" s="227"/>
      <c r="H124" s="193"/>
      <c r="I124" s="193"/>
      <c r="J124" s="293"/>
      <c r="K124" s="194"/>
      <c r="L124" s="194"/>
      <c r="M124" s="312"/>
      <c r="N124" s="184"/>
      <c r="O124" s="193"/>
      <c r="P124" s="193"/>
      <c r="Q124" s="193"/>
      <c r="R124" s="180"/>
      <c r="S124" s="180"/>
      <c r="T124" s="182"/>
      <c r="U124" s="182"/>
      <c r="V124" s="173"/>
      <c r="W124" s="173"/>
      <c r="X124" s="173"/>
      <c r="Y124" s="173"/>
      <c r="Z124" s="173"/>
      <c r="AA124" s="173"/>
      <c r="AB124" s="173"/>
      <c r="AC124" s="184"/>
      <c r="AD124" s="186"/>
      <c r="AE124" s="186"/>
      <c r="AF124" s="193"/>
      <c r="AG124" s="184"/>
      <c r="AH124" s="184"/>
      <c r="AI124" s="184"/>
      <c r="AJ124" s="193"/>
    </row>
    <row r="125" spans="2:36" s="42" customFormat="1" ht="121" customHeight="1" x14ac:dyDescent="0.35">
      <c r="B125" s="194"/>
      <c r="C125" s="194"/>
      <c r="D125" s="194"/>
      <c r="E125" s="228"/>
      <c r="F125" s="228"/>
      <c r="G125" s="228"/>
      <c r="H125" s="194"/>
      <c r="I125" s="194"/>
      <c r="J125" s="15" t="s">
        <v>127</v>
      </c>
      <c r="K125" s="11" t="s">
        <v>128</v>
      </c>
      <c r="L125" s="11" t="s">
        <v>85</v>
      </c>
      <c r="M125" s="59">
        <v>16</v>
      </c>
      <c r="N125" s="191"/>
      <c r="O125" s="194"/>
      <c r="P125" s="194"/>
      <c r="Q125" s="194"/>
      <c r="R125" s="198"/>
      <c r="S125" s="198"/>
      <c r="T125" s="223"/>
      <c r="U125" s="223"/>
      <c r="V125" s="174"/>
      <c r="W125" s="174"/>
      <c r="X125" s="174"/>
      <c r="Y125" s="174"/>
      <c r="Z125" s="174"/>
      <c r="AA125" s="174"/>
      <c r="AB125" s="174"/>
      <c r="AC125" s="191"/>
      <c r="AD125" s="192"/>
      <c r="AE125" s="192"/>
      <c r="AF125" s="194"/>
      <c r="AG125" s="191"/>
      <c r="AH125" s="191"/>
      <c r="AI125" s="191"/>
      <c r="AJ125" s="194"/>
    </row>
    <row r="126" spans="2:36" s="42" customFormat="1" ht="93" customHeight="1" x14ac:dyDescent="0.35">
      <c r="B126" s="285" t="s">
        <v>718</v>
      </c>
      <c r="C126" s="285" t="s">
        <v>196</v>
      </c>
      <c r="D126" s="285" t="s">
        <v>66</v>
      </c>
      <c r="E126" s="277" t="s">
        <v>67</v>
      </c>
      <c r="F126" s="277" t="s">
        <v>134</v>
      </c>
      <c r="G126" s="277" t="s">
        <v>147</v>
      </c>
      <c r="H126" s="285" t="s">
        <v>70</v>
      </c>
      <c r="I126" s="285" t="s">
        <v>79</v>
      </c>
      <c r="J126" s="340" t="s">
        <v>215</v>
      </c>
      <c r="K126" s="285" t="s">
        <v>107</v>
      </c>
      <c r="L126" s="285" t="s">
        <v>86</v>
      </c>
      <c r="M126" s="333">
        <v>40</v>
      </c>
      <c r="N126" s="319" t="s">
        <v>108</v>
      </c>
      <c r="O126" s="285" t="s">
        <v>192</v>
      </c>
      <c r="P126" s="285" t="s">
        <v>75</v>
      </c>
      <c r="Q126" s="285" t="s">
        <v>76</v>
      </c>
      <c r="R126" s="335" t="s">
        <v>77</v>
      </c>
      <c r="S126" s="335" t="s">
        <v>109</v>
      </c>
      <c r="T126" s="284">
        <f>V126+Y126</f>
        <v>29700</v>
      </c>
      <c r="U126" s="284">
        <f>T126</f>
        <v>29700</v>
      </c>
      <c r="V126" s="279">
        <v>25245</v>
      </c>
      <c r="W126" s="279" t="s">
        <v>79</v>
      </c>
      <c r="X126" s="279" t="s">
        <v>79</v>
      </c>
      <c r="Y126" s="279">
        <v>4455</v>
      </c>
      <c r="Z126" s="279" t="s">
        <v>79</v>
      </c>
      <c r="AA126" s="279" t="s">
        <v>79</v>
      </c>
      <c r="AB126" s="279">
        <v>13343.48</v>
      </c>
      <c r="AC126" s="319" t="s">
        <v>110</v>
      </c>
      <c r="AD126" s="325" t="s">
        <v>79</v>
      </c>
      <c r="AE126" s="325">
        <f>V126+Y126</f>
        <v>29700</v>
      </c>
      <c r="AF126" s="319" t="s">
        <v>79</v>
      </c>
      <c r="AG126" s="319" t="s">
        <v>33</v>
      </c>
      <c r="AH126" s="319" t="s">
        <v>180</v>
      </c>
      <c r="AI126" s="319" t="s">
        <v>165</v>
      </c>
      <c r="AJ126" s="319"/>
    </row>
    <row r="127" spans="2:36" s="42" customFormat="1" ht="59.15" customHeight="1" x14ac:dyDescent="0.35">
      <c r="B127" s="327"/>
      <c r="C127" s="327"/>
      <c r="D127" s="327"/>
      <c r="E127" s="401"/>
      <c r="F127" s="401"/>
      <c r="G127" s="401"/>
      <c r="H127" s="327"/>
      <c r="I127" s="327"/>
      <c r="J127" s="341"/>
      <c r="K127" s="328"/>
      <c r="L127" s="328"/>
      <c r="M127" s="334"/>
      <c r="N127" s="329"/>
      <c r="O127" s="327"/>
      <c r="P127" s="327"/>
      <c r="Q127" s="327"/>
      <c r="R127" s="336"/>
      <c r="S127" s="336"/>
      <c r="T127" s="338"/>
      <c r="U127" s="338"/>
      <c r="V127" s="320"/>
      <c r="W127" s="320"/>
      <c r="X127" s="320"/>
      <c r="Y127" s="320"/>
      <c r="Z127" s="320"/>
      <c r="AA127" s="320"/>
      <c r="AB127" s="320"/>
      <c r="AC127" s="329"/>
      <c r="AD127" s="331"/>
      <c r="AE127" s="331"/>
      <c r="AF127" s="327"/>
      <c r="AG127" s="329"/>
      <c r="AH127" s="329"/>
      <c r="AI127" s="329"/>
      <c r="AJ127" s="327"/>
    </row>
    <row r="128" spans="2:36" s="42" customFormat="1" ht="121" customHeight="1" x14ac:dyDescent="0.35">
      <c r="B128" s="328"/>
      <c r="C128" s="328"/>
      <c r="D128" s="328"/>
      <c r="E128" s="402"/>
      <c r="F128" s="402"/>
      <c r="G128" s="402"/>
      <c r="H128" s="328"/>
      <c r="I128" s="328"/>
      <c r="J128" s="25" t="s">
        <v>127</v>
      </c>
      <c r="K128" s="33" t="s">
        <v>128</v>
      </c>
      <c r="L128" s="33" t="s">
        <v>85</v>
      </c>
      <c r="M128" s="67">
        <v>13</v>
      </c>
      <c r="N128" s="330"/>
      <c r="O128" s="328"/>
      <c r="P128" s="328"/>
      <c r="Q128" s="328"/>
      <c r="R128" s="337"/>
      <c r="S128" s="337"/>
      <c r="T128" s="339"/>
      <c r="U128" s="339"/>
      <c r="V128" s="326"/>
      <c r="W128" s="326"/>
      <c r="X128" s="326"/>
      <c r="Y128" s="326"/>
      <c r="Z128" s="326"/>
      <c r="AA128" s="326"/>
      <c r="AB128" s="326"/>
      <c r="AC128" s="330"/>
      <c r="AD128" s="332"/>
      <c r="AE128" s="332"/>
      <c r="AF128" s="328"/>
      <c r="AG128" s="330"/>
      <c r="AH128" s="330"/>
      <c r="AI128" s="330"/>
      <c r="AJ128" s="328"/>
    </row>
    <row r="129" spans="2:36" s="42" customFormat="1" ht="93" customHeight="1" x14ac:dyDescent="0.35">
      <c r="B129" s="200" t="s">
        <v>211</v>
      </c>
      <c r="C129" s="200" t="s">
        <v>212</v>
      </c>
      <c r="D129" s="200" t="s">
        <v>66</v>
      </c>
      <c r="E129" s="226" t="s">
        <v>67</v>
      </c>
      <c r="F129" s="226" t="s">
        <v>134</v>
      </c>
      <c r="G129" s="226" t="s">
        <v>147</v>
      </c>
      <c r="H129" s="200" t="s">
        <v>70</v>
      </c>
      <c r="I129" s="200" t="s">
        <v>79</v>
      </c>
      <c r="J129" s="292" t="s">
        <v>111</v>
      </c>
      <c r="K129" s="200" t="s">
        <v>112</v>
      </c>
      <c r="L129" s="200" t="s">
        <v>85</v>
      </c>
      <c r="M129" s="310">
        <v>1</v>
      </c>
      <c r="N129" s="183" t="s">
        <v>108</v>
      </c>
      <c r="O129" s="200" t="s">
        <v>192</v>
      </c>
      <c r="P129" s="200" t="s">
        <v>75</v>
      </c>
      <c r="Q129" s="200" t="s">
        <v>76</v>
      </c>
      <c r="R129" s="179" t="s">
        <v>77</v>
      </c>
      <c r="S129" s="179" t="s">
        <v>109</v>
      </c>
      <c r="T129" s="181">
        <f>V129+Y129</f>
        <v>64200</v>
      </c>
      <c r="U129" s="181" t="s">
        <v>98</v>
      </c>
      <c r="V129" s="172">
        <v>54570</v>
      </c>
      <c r="W129" s="172" t="s">
        <v>79</v>
      </c>
      <c r="X129" s="172" t="s">
        <v>79</v>
      </c>
      <c r="Y129" s="172">
        <v>9630</v>
      </c>
      <c r="Z129" s="172" t="s">
        <v>79</v>
      </c>
      <c r="AA129" s="172" t="s">
        <v>79</v>
      </c>
      <c r="AB129" s="172">
        <v>28843.48</v>
      </c>
      <c r="AC129" s="183" t="s">
        <v>110</v>
      </c>
      <c r="AD129" s="185" t="s">
        <v>79</v>
      </c>
      <c r="AE129" s="185">
        <f>V129+Y129</f>
        <v>64200</v>
      </c>
      <c r="AF129" s="183" t="s">
        <v>79</v>
      </c>
      <c r="AG129" s="183" t="s">
        <v>33</v>
      </c>
      <c r="AH129" s="183" t="s">
        <v>261</v>
      </c>
      <c r="AI129" s="183" t="s">
        <v>262</v>
      </c>
      <c r="AJ129" s="183"/>
    </row>
    <row r="130" spans="2:36" s="42" customFormat="1" ht="59.15" customHeight="1" x14ac:dyDescent="0.35">
      <c r="B130" s="193"/>
      <c r="C130" s="193"/>
      <c r="D130" s="193"/>
      <c r="E130" s="227"/>
      <c r="F130" s="227"/>
      <c r="G130" s="227"/>
      <c r="H130" s="193"/>
      <c r="I130" s="193"/>
      <c r="J130" s="293"/>
      <c r="K130" s="194"/>
      <c r="L130" s="194"/>
      <c r="M130" s="312"/>
      <c r="N130" s="184"/>
      <c r="O130" s="193"/>
      <c r="P130" s="193"/>
      <c r="Q130" s="193"/>
      <c r="R130" s="180"/>
      <c r="S130" s="180"/>
      <c r="T130" s="182"/>
      <c r="U130" s="182"/>
      <c r="V130" s="173"/>
      <c r="W130" s="173"/>
      <c r="X130" s="173"/>
      <c r="Y130" s="173"/>
      <c r="Z130" s="173"/>
      <c r="AA130" s="173"/>
      <c r="AB130" s="173"/>
      <c r="AC130" s="184"/>
      <c r="AD130" s="186"/>
      <c r="AE130" s="186"/>
      <c r="AF130" s="193"/>
      <c r="AG130" s="184"/>
      <c r="AH130" s="184"/>
      <c r="AI130" s="184"/>
      <c r="AJ130" s="193"/>
    </row>
    <row r="131" spans="2:36" s="42" customFormat="1" ht="121" customHeight="1" x14ac:dyDescent="0.35">
      <c r="B131" s="194"/>
      <c r="C131" s="194"/>
      <c r="D131" s="194"/>
      <c r="E131" s="228"/>
      <c r="F131" s="228"/>
      <c r="G131" s="228"/>
      <c r="H131" s="194"/>
      <c r="I131" s="194"/>
      <c r="J131" s="15" t="s">
        <v>127</v>
      </c>
      <c r="K131" s="11" t="s">
        <v>128</v>
      </c>
      <c r="L131" s="11" t="s">
        <v>85</v>
      </c>
      <c r="M131" s="59">
        <v>5</v>
      </c>
      <c r="N131" s="191"/>
      <c r="O131" s="194"/>
      <c r="P131" s="194"/>
      <c r="Q131" s="194"/>
      <c r="R131" s="198"/>
      <c r="S131" s="198"/>
      <c r="T131" s="223"/>
      <c r="U131" s="223"/>
      <c r="V131" s="174"/>
      <c r="W131" s="174"/>
      <c r="X131" s="174"/>
      <c r="Y131" s="174"/>
      <c r="Z131" s="174"/>
      <c r="AA131" s="174"/>
      <c r="AB131" s="174"/>
      <c r="AC131" s="191"/>
      <c r="AD131" s="192"/>
      <c r="AE131" s="192"/>
      <c r="AF131" s="194"/>
      <c r="AG131" s="191"/>
      <c r="AH131" s="191"/>
      <c r="AI131" s="191"/>
      <c r="AJ131" s="194"/>
    </row>
    <row r="132" spans="2:36" s="42" customFormat="1" ht="132" customHeight="1" x14ac:dyDescent="0.35">
      <c r="B132" s="178" t="s">
        <v>145</v>
      </c>
      <c r="C132" s="178" t="s">
        <v>146</v>
      </c>
      <c r="D132" s="178" t="s">
        <v>106</v>
      </c>
      <c r="E132" s="207" t="s">
        <v>67</v>
      </c>
      <c r="F132" s="207" t="s">
        <v>134</v>
      </c>
      <c r="G132" s="207" t="s">
        <v>147</v>
      </c>
      <c r="H132" s="178" t="s">
        <v>70</v>
      </c>
      <c r="I132" s="178" t="s">
        <v>79</v>
      </c>
      <c r="J132" s="15" t="s">
        <v>215</v>
      </c>
      <c r="K132" s="11" t="s">
        <v>107</v>
      </c>
      <c r="L132" s="11" t="s">
        <v>86</v>
      </c>
      <c r="M132" s="11">
        <v>40</v>
      </c>
      <c r="N132" s="177" t="s">
        <v>108</v>
      </c>
      <c r="O132" s="178" t="s">
        <v>148</v>
      </c>
      <c r="P132" s="178" t="s">
        <v>75</v>
      </c>
      <c r="Q132" s="178" t="s">
        <v>76</v>
      </c>
      <c r="R132" s="199" t="s">
        <v>77</v>
      </c>
      <c r="S132" s="199" t="s">
        <v>109</v>
      </c>
      <c r="T132" s="171">
        <f>V132+Y132</f>
        <v>165600</v>
      </c>
      <c r="U132" s="171" t="s">
        <v>79</v>
      </c>
      <c r="V132" s="172">
        <v>140760</v>
      </c>
      <c r="W132" s="175" t="s">
        <v>79</v>
      </c>
      <c r="X132" s="175" t="s">
        <v>79</v>
      </c>
      <c r="Y132" s="175">
        <v>24840</v>
      </c>
      <c r="Z132" s="175" t="s">
        <v>98</v>
      </c>
      <c r="AA132" s="175" t="s">
        <v>79</v>
      </c>
      <c r="AB132" s="175">
        <v>74400</v>
      </c>
      <c r="AC132" s="177" t="s">
        <v>149</v>
      </c>
      <c r="AD132" s="176" t="s">
        <v>79</v>
      </c>
      <c r="AE132" s="176">
        <f>V132+Y132</f>
        <v>165600</v>
      </c>
      <c r="AF132" s="177" t="s">
        <v>79</v>
      </c>
      <c r="AG132" s="177" t="s">
        <v>33</v>
      </c>
      <c r="AH132" s="177" t="s">
        <v>161</v>
      </c>
      <c r="AI132" s="177" t="s">
        <v>162</v>
      </c>
      <c r="AJ132" s="177"/>
    </row>
    <row r="133" spans="2:36" s="42" customFormat="1" ht="86.15" customHeight="1" x14ac:dyDescent="0.35">
      <c r="B133" s="178"/>
      <c r="C133" s="178"/>
      <c r="D133" s="178"/>
      <c r="E133" s="207"/>
      <c r="F133" s="207"/>
      <c r="G133" s="207"/>
      <c r="H133" s="178"/>
      <c r="I133" s="178"/>
      <c r="J133" s="15" t="s">
        <v>111</v>
      </c>
      <c r="K133" s="11" t="s">
        <v>112</v>
      </c>
      <c r="L133" s="11" t="s">
        <v>85</v>
      </c>
      <c r="M133" s="11">
        <v>1</v>
      </c>
      <c r="N133" s="177"/>
      <c r="O133" s="178"/>
      <c r="P133" s="178"/>
      <c r="Q133" s="178"/>
      <c r="R133" s="199"/>
      <c r="S133" s="199"/>
      <c r="T133" s="171"/>
      <c r="U133" s="171"/>
      <c r="V133" s="173"/>
      <c r="W133" s="175"/>
      <c r="X133" s="175"/>
      <c r="Y133" s="175"/>
      <c r="Z133" s="175"/>
      <c r="AA133" s="175"/>
      <c r="AB133" s="175"/>
      <c r="AC133" s="177"/>
      <c r="AD133" s="176"/>
      <c r="AE133" s="176"/>
      <c r="AF133" s="178"/>
      <c r="AG133" s="177"/>
      <c r="AH133" s="177"/>
      <c r="AI133" s="177"/>
      <c r="AJ133" s="178"/>
    </row>
    <row r="134" spans="2:36" s="42" customFormat="1" ht="59.15" customHeight="1" x14ac:dyDescent="0.35">
      <c r="B134" s="178"/>
      <c r="C134" s="178"/>
      <c r="D134" s="178"/>
      <c r="E134" s="207"/>
      <c r="F134" s="207"/>
      <c r="G134" s="207"/>
      <c r="H134" s="178"/>
      <c r="I134" s="178"/>
      <c r="J134" s="15" t="s">
        <v>127</v>
      </c>
      <c r="K134" s="11" t="s">
        <v>128</v>
      </c>
      <c r="L134" s="11" t="s">
        <v>85</v>
      </c>
      <c r="M134" s="59">
        <v>104</v>
      </c>
      <c r="N134" s="177"/>
      <c r="O134" s="178"/>
      <c r="P134" s="178"/>
      <c r="Q134" s="178"/>
      <c r="R134" s="199"/>
      <c r="S134" s="199"/>
      <c r="T134" s="171"/>
      <c r="U134" s="171"/>
      <c r="V134" s="174"/>
      <c r="W134" s="175"/>
      <c r="X134" s="175"/>
      <c r="Y134" s="175"/>
      <c r="Z134" s="175"/>
      <c r="AA134" s="175"/>
      <c r="AB134" s="175"/>
      <c r="AC134" s="177"/>
      <c r="AD134" s="176"/>
      <c r="AE134" s="176"/>
      <c r="AF134" s="178"/>
      <c r="AG134" s="177"/>
      <c r="AH134" s="177"/>
      <c r="AI134" s="177"/>
      <c r="AJ134" s="178"/>
    </row>
    <row r="135" spans="2:36" s="42" customFormat="1" ht="104.15" customHeight="1" x14ac:dyDescent="0.35">
      <c r="B135" s="178" t="s">
        <v>151</v>
      </c>
      <c r="C135" s="178" t="s">
        <v>152</v>
      </c>
      <c r="D135" s="178" t="s">
        <v>106</v>
      </c>
      <c r="E135" s="207" t="s">
        <v>67</v>
      </c>
      <c r="F135" s="207" t="s">
        <v>134</v>
      </c>
      <c r="G135" s="207" t="s">
        <v>147</v>
      </c>
      <c r="H135" s="200" t="s">
        <v>70</v>
      </c>
      <c r="I135" s="178" t="s">
        <v>79</v>
      </c>
      <c r="J135" s="15" t="s">
        <v>215</v>
      </c>
      <c r="K135" s="11" t="s">
        <v>107</v>
      </c>
      <c r="L135" s="11" t="s">
        <v>86</v>
      </c>
      <c r="M135" s="11">
        <v>40</v>
      </c>
      <c r="N135" s="177" t="s">
        <v>108</v>
      </c>
      <c r="O135" s="178" t="s">
        <v>153</v>
      </c>
      <c r="P135" s="178" t="s">
        <v>75</v>
      </c>
      <c r="Q135" s="178" t="s">
        <v>76</v>
      </c>
      <c r="R135" s="199" t="s">
        <v>77</v>
      </c>
      <c r="S135" s="179" t="s">
        <v>109</v>
      </c>
      <c r="T135" s="181">
        <f>V135+Y135</f>
        <v>138000</v>
      </c>
      <c r="U135" s="181" t="s">
        <v>526</v>
      </c>
      <c r="V135" s="172">
        <v>117300</v>
      </c>
      <c r="W135" s="172" t="s">
        <v>79</v>
      </c>
      <c r="X135" s="172" t="s">
        <v>79</v>
      </c>
      <c r="Y135" s="172">
        <v>20700</v>
      </c>
      <c r="Z135" s="172" t="s">
        <v>79</v>
      </c>
      <c r="AA135" s="172" t="s">
        <v>79</v>
      </c>
      <c r="AB135" s="172">
        <v>62000</v>
      </c>
      <c r="AC135" s="183" t="s">
        <v>110</v>
      </c>
      <c r="AD135" s="185" t="s">
        <v>79</v>
      </c>
      <c r="AE135" s="185">
        <f>V135+Y135</f>
        <v>138000</v>
      </c>
      <c r="AF135" s="183" t="s">
        <v>79</v>
      </c>
      <c r="AG135" s="177" t="s">
        <v>33</v>
      </c>
      <c r="AH135" s="177" t="s">
        <v>161</v>
      </c>
      <c r="AI135" s="177" t="s">
        <v>162</v>
      </c>
      <c r="AJ135" s="183"/>
    </row>
    <row r="136" spans="2:36" s="42" customFormat="1" ht="65.150000000000006" customHeight="1" x14ac:dyDescent="0.35">
      <c r="B136" s="178"/>
      <c r="C136" s="178"/>
      <c r="D136" s="178"/>
      <c r="E136" s="207"/>
      <c r="F136" s="207"/>
      <c r="G136" s="207"/>
      <c r="H136" s="193"/>
      <c r="I136" s="178"/>
      <c r="J136" s="15" t="s">
        <v>111</v>
      </c>
      <c r="K136" s="11" t="s">
        <v>112</v>
      </c>
      <c r="L136" s="11" t="s">
        <v>85</v>
      </c>
      <c r="M136" s="11">
        <v>1</v>
      </c>
      <c r="N136" s="177"/>
      <c r="O136" s="178"/>
      <c r="P136" s="178"/>
      <c r="Q136" s="178"/>
      <c r="R136" s="199"/>
      <c r="S136" s="180"/>
      <c r="T136" s="182"/>
      <c r="U136" s="182"/>
      <c r="V136" s="173"/>
      <c r="W136" s="173"/>
      <c r="X136" s="173"/>
      <c r="Y136" s="173"/>
      <c r="Z136" s="173"/>
      <c r="AA136" s="173"/>
      <c r="AB136" s="173"/>
      <c r="AC136" s="184"/>
      <c r="AD136" s="186"/>
      <c r="AE136" s="186"/>
      <c r="AF136" s="193"/>
      <c r="AG136" s="177"/>
      <c r="AH136" s="177"/>
      <c r="AI136" s="177"/>
      <c r="AJ136" s="193"/>
    </row>
    <row r="137" spans="2:36" s="42" customFormat="1" ht="101.15" customHeight="1" x14ac:dyDescent="0.35">
      <c r="B137" s="178"/>
      <c r="C137" s="178"/>
      <c r="D137" s="178"/>
      <c r="E137" s="207"/>
      <c r="F137" s="207"/>
      <c r="G137" s="207"/>
      <c r="H137" s="194"/>
      <c r="I137" s="178"/>
      <c r="J137" s="15" t="s">
        <v>127</v>
      </c>
      <c r="K137" s="11" t="s">
        <v>128</v>
      </c>
      <c r="L137" s="11" t="s">
        <v>85</v>
      </c>
      <c r="M137" s="59">
        <v>110</v>
      </c>
      <c r="N137" s="177"/>
      <c r="O137" s="178"/>
      <c r="P137" s="178"/>
      <c r="Q137" s="178"/>
      <c r="R137" s="199"/>
      <c r="S137" s="198"/>
      <c r="T137" s="223"/>
      <c r="U137" s="223"/>
      <c r="V137" s="174"/>
      <c r="W137" s="174"/>
      <c r="X137" s="174"/>
      <c r="Y137" s="174"/>
      <c r="Z137" s="174"/>
      <c r="AA137" s="174"/>
      <c r="AB137" s="174"/>
      <c r="AC137" s="191"/>
      <c r="AD137" s="192"/>
      <c r="AE137" s="192"/>
      <c r="AF137" s="194"/>
      <c r="AG137" s="177"/>
      <c r="AH137" s="177"/>
      <c r="AI137" s="177"/>
      <c r="AJ137" s="194"/>
    </row>
    <row r="138" spans="2:36" s="42" customFormat="1" ht="101.15" customHeight="1" x14ac:dyDescent="0.35">
      <c r="B138" s="200" t="s">
        <v>154</v>
      </c>
      <c r="C138" s="200" t="s">
        <v>155</v>
      </c>
      <c r="D138" s="200" t="s">
        <v>106</v>
      </c>
      <c r="E138" s="226" t="s">
        <v>67</v>
      </c>
      <c r="F138" s="226" t="s">
        <v>134</v>
      </c>
      <c r="G138" s="226" t="s">
        <v>147</v>
      </c>
      <c r="H138" s="200" t="s">
        <v>70</v>
      </c>
      <c r="I138" s="200" t="s">
        <v>79</v>
      </c>
      <c r="J138" s="15" t="s">
        <v>215</v>
      </c>
      <c r="K138" s="11" t="s">
        <v>107</v>
      </c>
      <c r="L138" s="11" t="s">
        <v>86</v>
      </c>
      <c r="M138" s="59">
        <v>40</v>
      </c>
      <c r="N138" s="183" t="s">
        <v>108</v>
      </c>
      <c r="O138" s="200" t="s">
        <v>148</v>
      </c>
      <c r="P138" s="200" t="s">
        <v>75</v>
      </c>
      <c r="Q138" s="200" t="s">
        <v>76</v>
      </c>
      <c r="R138" s="179" t="s">
        <v>77</v>
      </c>
      <c r="S138" s="179" t="s">
        <v>109</v>
      </c>
      <c r="T138" s="181">
        <f>V138+Y138</f>
        <v>85600</v>
      </c>
      <c r="U138" s="181" t="s">
        <v>79</v>
      </c>
      <c r="V138" s="172">
        <v>72760</v>
      </c>
      <c r="W138" s="172" t="s">
        <v>79</v>
      </c>
      <c r="X138" s="172" t="s">
        <v>79</v>
      </c>
      <c r="Y138" s="172">
        <v>12840</v>
      </c>
      <c r="Z138" s="172" t="s">
        <v>79</v>
      </c>
      <c r="AA138" s="172" t="s">
        <v>79</v>
      </c>
      <c r="AB138" s="172">
        <v>12840</v>
      </c>
      <c r="AC138" s="183" t="s">
        <v>110</v>
      </c>
      <c r="AD138" s="185" t="s">
        <v>79</v>
      </c>
      <c r="AE138" s="185">
        <f>V138+Y138</f>
        <v>85600</v>
      </c>
      <c r="AF138" s="183" t="s">
        <v>79</v>
      </c>
      <c r="AG138" s="177" t="s">
        <v>33</v>
      </c>
      <c r="AH138" s="177" t="s">
        <v>161</v>
      </c>
      <c r="AI138" s="177" t="s">
        <v>162</v>
      </c>
      <c r="AJ138" s="183"/>
    </row>
    <row r="139" spans="2:36" s="42" customFormat="1" ht="101.15" customHeight="1" x14ac:dyDescent="0.35">
      <c r="B139" s="193"/>
      <c r="C139" s="193"/>
      <c r="D139" s="193"/>
      <c r="E139" s="227"/>
      <c r="F139" s="227"/>
      <c r="G139" s="227"/>
      <c r="H139" s="193"/>
      <c r="I139" s="193"/>
      <c r="J139" s="15" t="s">
        <v>111</v>
      </c>
      <c r="K139" s="11" t="s">
        <v>112</v>
      </c>
      <c r="L139" s="11" t="s">
        <v>85</v>
      </c>
      <c r="M139" s="59">
        <v>1</v>
      </c>
      <c r="N139" s="184"/>
      <c r="O139" s="193"/>
      <c r="P139" s="193"/>
      <c r="Q139" s="193"/>
      <c r="R139" s="180"/>
      <c r="S139" s="180"/>
      <c r="T139" s="182"/>
      <c r="U139" s="182"/>
      <c r="V139" s="173"/>
      <c r="W139" s="173"/>
      <c r="X139" s="173"/>
      <c r="Y139" s="173"/>
      <c r="Z139" s="173"/>
      <c r="AA139" s="173"/>
      <c r="AB139" s="173"/>
      <c r="AC139" s="184"/>
      <c r="AD139" s="186"/>
      <c r="AE139" s="186"/>
      <c r="AF139" s="193"/>
      <c r="AG139" s="177"/>
      <c r="AH139" s="177"/>
      <c r="AI139" s="177"/>
      <c r="AJ139" s="193"/>
    </row>
    <row r="140" spans="2:36" s="42" customFormat="1" ht="115.5" customHeight="1" x14ac:dyDescent="0.35">
      <c r="B140" s="194"/>
      <c r="C140" s="194"/>
      <c r="D140" s="194"/>
      <c r="E140" s="228"/>
      <c r="F140" s="228"/>
      <c r="G140" s="228"/>
      <c r="H140" s="194"/>
      <c r="I140" s="194"/>
      <c r="J140" s="15" t="s">
        <v>127</v>
      </c>
      <c r="K140" s="11" t="s">
        <v>128</v>
      </c>
      <c r="L140" s="11" t="s">
        <v>85</v>
      </c>
      <c r="M140" s="59">
        <v>40</v>
      </c>
      <c r="N140" s="191"/>
      <c r="O140" s="194"/>
      <c r="P140" s="194"/>
      <c r="Q140" s="194"/>
      <c r="R140" s="198"/>
      <c r="S140" s="198"/>
      <c r="T140" s="223"/>
      <c r="U140" s="223"/>
      <c r="V140" s="174"/>
      <c r="W140" s="174"/>
      <c r="X140" s="174"/>
      <c r="Y140" s="174"/>
      <c r="Z140" s="174"/>
      <c r="AA140" s="174"/>
      <c r="AB140" s="174"/>
      <c r="AC140" s="191"/>
      <c r="AD140" s="192"/>
      <c r="AE140" s="192"/>
      <c r="AF140" s="194"/>
      <c r="AG140" s="177"/>
      <c r="AH140" s="177"/>
      <c r="AI140" s="177"/>
      <c r="AJ140" s="194"/>
    </row>
    <row r="141" spans="2:36" s="42" customFormat="1" ht="101.15" customHeight="1" x14ac:dyDescent="0.35">
      <c r="B141" s="200" t="s">
        <v>156</v>
      </c>
      <c r="C141" s="200" t="s">
        <v>157</v>
      </c>
      <c r="D141" s="200" t="s">
        <v>66</v>
      </c>
      <c r="E141" s="226" t="s">
        <v>67</v>
      </c>
      <c r="F141" s="226" t="s">
        <v>134</v>
      </c>
      <c r="G141" s="226" t="s">
        <v>147</v>
      </c>
      <c r="H141" s="200" t="s">
        <v>70</v>
      </c>
      <c r="I141" s="200" t="s">
        <v>79</v>
      </c>
      <c r="J141" s="15" t="s">
        <v>111</v>
      </c>
      <c r="K141" s="11" t="s">
        <v>112</v>
      </c>
      <c r="L141" s="11" t="s">
        <v>85</v>
      </c>
      <c r="M141" s="59">
        <v>2</v>
      </c>
      <c r="N141" s="183" t="s">
        <v>108</v>
      </c>
      <c r="O141" s="200" t="s">
        <v>158</v>
      </c>
      <c r="P141" s="200" t="s">
        <v>75</v>
      </c>
      <c r="Q141" s="200" t="s">
        <v>76</v>
      </c>
      <c r="R141" s="179" t="s">
        <v>77</v>
      </c>
      <c r="S141" s="179" t="s">
        <v>109</v>
      </c>
      <c r="T141" s="181">
        <f>V141+Y141</f>
        <v>60990.630000000005</v>
      </c>
      <c r="U141" s="181" t="s">
        <v>79</v>
      </c>
      <c r="V141" s="172">
        <v>51842.04</v>
      </c>
      <c r="W141" s="172" t="s">
        <v>79</v>
      </c>
      <c r="X141" s="172" t="s">
        <v>79</v>
      </c>
      <c r="Y141" s="172">
        <v>9148.59</v>
      </c>
      <c r="Z141" s="172" t="s">
        <v>79</v>
      </c>
      <c r="AA141" s="172" t="s">
        <v>79</v>
      </c>
      <c r="AB141" s="172">
        <v>27401.59</v>
      </c>
      <c r="AC141" s="183" t="s">
        <v>110</v>
      </c>
      <c r="AD141" s="185" t="s">
        <v>79</v>
      </c>
      <c r="AE141" s="185">
        <f>V141+Y141</f>
        <v>60990.630000000005</v>
      </c>
      <c r="AF141" s="183" t="s">
        <v>79</v>
      </c>
      <c r="AG141" s="183" t="s">
        <v>33</v>
      </c>
      <c r="AH141" s="183" t="s">
        <v>161</v>
      </c>
      <c r="AI141" s="183" t="s">
        <v>162</v>
      </c>
      <c r="AJ141" s="183"/>
    </row>
    <row r="142" spans="2:36" s="42" customFormat="1" ht="181" customHeight="1" x14ac:dyDescent="0.35">
      <c r="B142" s="194"/>
      <c r="C142" s="194"/>
      <c r="D142" s="194"/>
      <c r="E142" s="228"/>
      <c r="F142" s="228"/>
      <c r="G142" s="228"/>
      <c r="H142" s="194"/>
      <c r="I142" s="194"/>
      <c r="J142" s="15" t="s">
        <v>127</v>
      </c>
      <c r="K142" s="11" t="s">
        <v>128</v>
      </c>
      <c r="L142" s="11" t="s">
        <v>85</v>
      </c>
      <c r="M142" s="59">
        <v>30</v>
      </c>
      <c r="N142" s="191"/>
      <c r="O142" s="194"/>
      <c r="P142" s="194"/>
      <c r="Q142" s="194"/>
      <c r="R142" s="198"/>
      <c r="S142" s="198"/>
      <c r="T142" s="223"/>
      <c r="U142" s="223"/>
      <c r="V142" s="174"/>
      <c r="W142" s="174"/>
      <c r="X142" s="174"/>
      <c r="Y142" s="174"/>
      <c r="Z142" s="174"/>
      <c r="AA142" s="174"/>
      <c r="AB142" s="174"/>
      <c r="AC142" s="191"/>
      <c r="AD142" s="192"/>
      <c r="AE142" s="192"/>
      <c r="AF142" s="194"/>
      <c r="AG142" s="191"/>
      <c r="AH142" s="191"/>
      <c r="AI142" s="191"/>
      <c r="AJ142" s="194"/>
    </row>
    <row r="143" spans="2:36" s="42" customFormat="1" ht="207" customHeight="1" x14ac:dyDescent="0.35">
      <c r="B143" s="27" t="s">
        <v>159</v>
      </c>
      <c r="C143" s="27" t="s">
        <v>160</v>
      </c>
      <c r="D143" s="27" t="s">
        <v>66</v>
      </c>
      <c r="E143" s="22" t="s">
        <v>67</v>
      </c>
      <c r="F143" s="22" t="s">
        <v>134</v>
      </c>
      <c r="G143" s="22" t="s">
        <v>147</v>
      </c>
      <c r="H143" s="27" t="s">
        <v>70</v>
      </c>
      <c r="I143" s="27" t="s">
        <v>79</v>
      </c>
      <c r="J143" s="15" t="s">
        <v>127</v>
      </c>
      <c r="K143" s="11" t="s">
        <v>128</v>
      </c>
      <c r="L143" s="11" t="s">
        <v>85</v>
      </c>
      <c r="M143" s="59">
        <v>12</v>
      </c>
      <c r="N143" s="26" t="s">
        <v>108</v>
      </c>
      <c r="O143" s="27" t="s">
        <v>158</v>
      </c>
      <c r="P143" s="27" t="s">
        <v>75</v>
      </c>
      <c r="Q143" s="27" t="s">
        <v>76</v>
      </c>
      <c r="R143" s="55" t="s">
        <v>77</v>
      </c>
      <c r="S143" s="55" t="s">
        <v>109</v>
      </c>
      <c r="T143" s="28">
        <v>154080</v>
      </c>
      <c r="U143" s="28" t="s">
        <v>79</v>
      </c>
      <c r="V143" s="29">
        <v>130968</v>
      </c>
      <c r="W143" s="29" t="s">
        <v>79</v>
      </c>
      <c r="X143" s="29" t="s">
        <v>79</v>
      </c>
      <c r="Y143" s="29">
        <v>23112</v>
      </c>
      <c r="Z143" s="29" t="s">
        <v>79</v>
      </c>
      <c r="AA143" s="29" t="s">
        <v>79</v>
      </c>
      <c r="AB143" s="29">
        <v>69224.350000000006</v>
      </c>
      <c r="AC143" s="26" t="s">
        <v>110</v>
      </c>
      <c r="AD143" s="150" t="s">
        <v>79</v>
      </c>
      <c r="AE143" s="150">
        <v>154080</v>
      </c>
      <c r="AF143" s="26" t="s">
        <v>79</v>
      </c>
      <c r="AG143" s="26" t="s">
        <v>33</v>
      </c>
      <c r="AH143" s="26" t="s">
        <v>161</v>
      </c>
      <c r="AI143" s="26" t="s">
        <v>162</v>
      </c>
      <c r="AJ143" s="26"/>
    </row>
    <row r="144" spans="2:36" s="42" customFormat="1" ht="122.15" customHeight="1" x14ac:dyDescent="0.35">
      <c r="B144" s="27" t="s">
        <v>288</v>
      </c>
      <c r="C144" s="65" t="s">
        <v>160</v>
      </c>
      <c r="D144" s="65" t="s">
        <v>66</v>
      </c>
      <c r="E144" s="66" t="s">
        <v>67</v>
      </c>
      <c r="F144" s="66" t="s">
        <v>134</v>
      </c>
      <c r="G144" s="66" t="s">
        <v>147</v>
      </c>
      <c r="H144" s="65" t="s">
        <v>70</v>
      </c>
      <c r="I144" s="65" t="s">
        <v>79</v>
      </c>
      <c r="J144" s="25" t="s">
        <v>127</v>
      </c>
      <c r="K144" s="33" t="s">
        <v>128</v>
      </c>
      <c r="L144" s="33" t="s">
        <v>85</v>
      </c>
      <c r="M144" s="67">
        <v>6</v>
      </c>
      <c r="N144" s="68" t="s">
        <v>108</v>
      </c>
      <c r="O144" s="65" t="s">
        <v>158</v>
      </c>
      <c r="P144" s="27" t="s">
        <v>75</v>
      </c>
      <c r="Q144" s="27" t="s">
        <v>76</v>
      </c>
      <c r="R144" s="55" t="s">
        <v>77</v>
      </c>
      <c r="S144" s="69" t="s">
        <v>109</v>
      </c>
      <c r="T144" s="70">
        <f>V144+Y144</f>
        <v>0</v>
      </c>
      <c r="U144" s="70" t="s">
        <v>79</v>
      </c>
      <c r="V144" s="71">
        <v>0</v>
      </c>
      <c r="W144" s="71" t="s">
        <v>79</v>
      </c>
      <c r="X144" s="71" t="s">
        <v>79</v>
      </c>
      <c r="Y144" s="71">
        <v>0</v>
      </c>
      <c r="Z144" s="71" t="s">
        <v>79</v>
      </c>
      <c r="AA144" s="71" t="s">
        <v>79</v>
      </c>
      <c r="AB144" s="71">
        <v>0</v>
      </c>
      <c r="AC144" s="68" t="s">
        <v>110</v>
      </c>
      <c r="AD144" s="152" t="s">
        <v>79</v>
      </c>
      <c r="AE144" s="152">
        <f>V144+Y144</f>
        <v>0</v>
      </c>
      <c r="AF144" s="68" t="s">
        <v>79</v>
      </c>
      <c r="AG144" s="68" t="s">
        <v>33</v>
      </c>
      <c r="AH144" s="68" t="s">
        <v>161</v>
      </c>
      <c r="AI144" s="68" t="s">
        <v>162</v>
      </c>
      <c r="AJ144" s="26"/>
    </row>
    <row r="145" spans="2:36" s="42" customFormat="1" ht="95.15" customHeight="1" x14ac:dyDescent="0.35">
      <c r="B145" s="200" t="s">
        <v>527</v>
      </c>
      <c r="C145" s="200" t="s">
        <v>163</v>
      </c>
      <c r="D145" s="200" t="s">
        <v>66</v>
      </c>
      <c r="E145" s="226" t="s">
        <v>67</v>
      </c>
      <c r="F145" s="226" t="s">
        <v>134</v>
      </c>
      <c r="G145" s="226" t="s">
        <v>147</v>
      </c>
      <c r="H145" s="200" t="s">
        <v>70</v>
      </c>
      <c r="I145" s="200" t="s">
        <v>79</v>
      </c>
      <c r="J145" s="15" t="s">
        <v>215</v>
      </c>
      <c r="K145" s="11" t="s">
        <v>107</v>
      </c>
      <c r="L145" s="11" t="s">
        <v>86</v>
      </c>
      <c r="M145" s="59">
        <v>40</v>
      </c>
      <c r="N145" s="183" t="s">
        <v>108</v>
      </c>
      <c r="O145" s="200" t="s">
        <v>153</v>
      </c>
      <c r="P145" s="200" t="s">
        <v>75</v>
      </c>
      <c r="Q145" s="200" t="s">
        <v>76</v>
      </c>
      <c r="R145" s="179" t="s">
        <v>77</v>
      </c>
      <c r="S145" s="179" t="s">
        <v>109</v>
      </c>
      <c r="T145" s="181">
        <f>V145+Y145</f>
        <v>59100</v>
      </c>
      <c r="U145" s="181" t="s">
        <v>79</v>
      </c>
      <c r="V145" s="172">
        <v>50235</v>
      </c>
      <c r="W145" s="172" t="s">
        <v>79</v>
      </c>
      <c r="X145" s="172" t="s">
        <v>79</v>
      </c>
      <c r="Y145" s="172">
        <v>8865</v>
      </c>
      <c r="Z145" s="172" t="s">
        <v>79</v>
      </c>
      <c r="AA145" s="172" t="s">
        <v>79</v>
      </c>
      <c r="AB145" s="172">
        <v>26552.17</v>
      </c>
      <c r="AC145" s="183" t="s">
        <v>110</v>
      </c>
      <c r="AD145" s="185" t="s">
        <v>79</v>
      </c>
      <c r="AE145" s="185">
        <f>V145+Y145</f>
        <v>59100</v>
      </c>
      <c r="AF145" s="183" t="s">
        <v>79</v>
      </c>
      <c r="AG145" s="183" t="s">
        <v>33</v>
      </c>
      <c r="AH145" s="183" t="s">
        <v>165</v>
      </c>
      <c r="AI145" s="183" t="s">
        <v>183</v>
      </c>
      <c r="AJ145" s="183"/>
    </row>
    <row r="146" spans="2:36" s="42" customFormat="1" ht="109" customHeight="1" x14ac:dyDescent="0.35">
      <c r="B146" s="193"/>
      <c r="C146" s="193"/>
      <c r="D146" s="193"/>
      <c r="E146" s="227"/>
      <c r="F146" s="227"/>
      <c r="G146" s="227"/>
      <c r="H146" s="193"/>
      <c r="I146" s="193"/>
      <c r="J146" s="15" t="s">
        <v>111</v>
      </c>
      <c r="K146" s="11" t="s">
        <v>112</v>
      </c>
      <c r="L146" s="11" t="s">
        <v>85</v>
      </c>
      <c r="M146" s="59">
        <v>1</v>
      </c>
      <c r="N146" s="184"/>
      <c r="O146" s="193"/>
      <c r="P146" s="193"/>
      <c r="Q146" s="193"/>
      <c r="R146" s="180"/>
      <c r="S146" s="180"/>
      <c r="T146" s="182"/>
      <c r="U146" s="182"/>
      <c r="V146" s="173"/>
      <c r="W146" s="173"/>
      <c r="X146" s="173"/>
      <c r="Y146" s="173"/>
      <c r="Z146" s="173"/>
      <c r="AA146" s="173"/>
      <c r="AB146" s="173"/>
      <c r="AC146" s="184"/>
      <c r="AD146" s="186"/>
      <c r="AE146" s="186"/>
      <c r="AF146" s="193"/>
      <c r="AG146" s="184"/>
      <c r="AH146" s="184"/>
      <c r="AI146" s="184"/>
      <c r="AJ146" s="193"/>
    </row>
    <row r="147" spans="2:36" s="42" customFormat="1" ht="100.5" customHeight="1" x14ac:dyDescent="0.35">
      <c r="B147" s="194"/>
      <c r="C147" s="194"/>
      <c r="D147" s="194"/>
      <c r="E147" s="228"/>
      <c r="F147" s="228"/>
      <c r="G147" s="228"/>
      <c r="H147" s="194"/>
      <c r="I147" s="194"/>
      <c r="J147" s="15" t="s">
        <v>127</v>
      </c>
      <c r="K147" s="11" t="s">
        <v>128</v>
      </c>
      <c r="L147" s="11" t="s">
        <v>85</v>
      </c>
      <c r="M147" s="59">
        <v>36</v>
      </c>
      <c r="N147" s="191"/>
      <c r="O147" s="194"/>
      <c r="P147" s="194"/>
      <c r="Q147" s="194"/>
      <c r="R147" s="198"/>
      <c r="S147" s="198"/>
      <c r="T147" s="223"/>
      <c r="U147" s="223"/>
      <c r="V147" s="174"/>
      <c r="W147" s="174"/>
      <c r="X147" s="174"/>
      <c r="Y147" s="174"/>
      <c r="Z147" s="174"/>
      <c r="AA147" s="174"/>
      <c r="AB147" s="174"/>
      <c r="AC147" s="191"/>
      <c r="AD147" s="192"/>
      <c r="AE147" s="192"/>
      <c r="AF147" s="194"/>
      <c r="AG147" s="191"/>
      <c r="AH147" s="191"/>
      <c r="AI147" s="191"/>
      <c r="AJ147" s="194"/>
    </row>
    <row r="148" spans="2:36" s="42" customFormat="1" ht="93" customHeight="1" x14ac:dyDescent="0.35">
      <c r="B148" s="200" t="s">
        <v>528</v>
      </c>
      <c r="C148" s="200" t="s">
        <v>166</v>
      </c>
      <c r="D148" s="200" t="s">
        <v>66</v>
      </c>
      <c r="E148" s="226" t="s">
        <v>67</v>
      </c>
      <c r="F148" s="226" t="s">
        <v>134</v>
      </c>
      <c r="G148" s="226" t="s">
        <v>147</v>
      </c>
      <c r="H148" s="200" t="s">
        <v>70</v>
      </c>
      <c r="I148" s="200" t="s">
        <v>79</v>
      </c>
      <c r="J148" s="15" t="s">
        <v>215</v>
      </c>
      <c r="K148" s="11" t="s">
        <v>107</v>
      </c>
      <c r="L148" s="11" t="s">
        <v>86</v>
      </c>
      <c r="M148" s="59">
        <v>40</v>
      </c>
      <c r="N148" s="183" t="s">
        <v>108</v>
      </c>
      <c r="O148" s="200" t="s">
        <v>153</v>
      </c>
      <c r="P148" s="200" t="s">
        <v>75</v>
      </c>
      <c r="Q148" s="200" t="s">
        <v>76</v>
      </c>
      <c r="R148" s="179" t="s">
        <v>77</v>
      </c>
      <c r="S148" s="179" t="s">
        <v>109</v>
      </c>
      <c r="T148" s="181">
        <f>V148+Y148</f>
        <v>37029.32</v>
      </c>
      <c r="U148" s="181" t="s">
        <v>79</v>
      </c>
      <c r="V148" s="172">
        <v>31474.92</v>
      </c>
      <c r="W148" s="172" t="s">
        <v>79</v>
      </c>
      <c r="X148" s="172" t="s">
        <v>79</v>
      </c>
      <c r="Y148" s="172">
        <v>5554.4</v>
      </c>
      <c r="Z148" s="172" t="s">
        <v>79</v>
      </c>
      <c r="AA148" s="172" t="s">
        <v>79</v>
      </c>
      <c r="AB148" s="172">
        <v>16636.36</v>
      </c>
      <c r="AC148" s="183" t="s">
        <v>110</v>
      </c>
      <c r="AD148" s="185" t="s">
        <v>79</v>
      </c>
      <c r="AE148" s="185">
        <f>V148+Y148</f>
        <v>37029.32</v>
      </c>
      <c r="AF148" s="183" t="s">
        <v>79</v>
      </c>
      <c r="AG148" s="183" t="s">
        <v>33</v>
      </c>
      <c r="AH148" s="183" t="s">
        <v>165</v>
      </c>
      <c r="AI148" s="183" t="s">
        <v>183</v>
      </c>
      <c r="AJ148" s="183"/>
    </row>
    <row r="149" spans="2:36" s="42" customFormat="1" ht="59.15" customHeight="1" x14ac:dyDescent="0.35">
      <c r="B149" s="193"/>
      <c r="C149" s="193"/>
      <c r="D149" s="193"/>
      <c r="E149" s="227"/>
      <c r="F149" s="227"/>
      <c r="G149" s="227"/>
      <c r="H149" s="193"/>
      <c r="I149" s="193"/>
      <c r="J149" s="15" t="s">
        <v>111</v>
      </c>
      <c r="K149" s="11" t="s">
        <v>112</v>
      </c>
      <c r="L149" s="11" t="s">
        <v>85</v>
      </c>
      <c r="M149" s="59">
        <v>1</v>
      </c>
      <c r="N149" s="184"/>
      <c r="O149" s="193"/>
      <c r="P149" s="193"/>
      <c r="Q149" s="193"/>
      <c r="R149" s="180"/>
      <c r="S149" s="180"/>
      <c r="T149" s="182"/>
      <c r="U149" s="182"/>
      <c r="V149" s="173"/>
      <c r="W149" s="173"/>
      <c r="X149" s="173"/>
      <c r="Y149" s="173"/>
      <c r="Z149" s="173"/>
      <c r="AA149" s="173"/>
      <c r="AB149" s="173"/>
      <c r="AC149" s="184"/>
      <c r="AD149" s="186"/>
      <c r="AE149" s="186"/>
      <c r="AF149" s="193"/>
      <c r="AG149" s="184"/>
      <c r="AH149" s="184"/>
      <c r="AI149" s="184"/>
      <c r="AJ149" s="193"/>
    </row>
    <row r="150" spans="2:36" s="42" customFormat="1" ht="121" customHeight="1" x14ac:dyDescent="0.35">
      <c r="B150" s="194"/>
      <c r="C150" s="194"/>
      <c r="D150" s="194"/>
      <c r="E150" s="228"/>
      <c r="F150" s="228"/>
      <c r="G150" s="228"/>
      <c r="H150" s="194"/>
      <c r="I150" s="194"/>
      <c r="J150" s="15" t="s">
        <v>127</v>
      </c>
      <c r="K150" s="11" t="s">
        <v>128</v>
      </c>
      <c r="L150" s="11" t="s">
        <v>85</v>
      </c>
      <c r="M150" s="59">
        <v>30</v>
      </c>
      <c r="N150" s="191"/>
      <c r="O150" s="194"/>
      <c r="P150" s="194"/>
      <c r="Q150" s="194"/>
      <c r="R150" s="198"/>
      <c r="S150" s="198"/>
      <c r="T150" s="223"/>
      <c r="U150" s="223"/>
      <c r="V150" s="174"/>
      <c r="W150" s="174"/>
      <c r="X150" s="174"/>
      <c r="Y150" s="174"/>
      <c r="Z150" s="174"/>
      <c r="AA150" s="174"/>
      <c r="AB150" s="174"/>
      <c r="AC150" s="191"/>
      <c r="AD150" s="192"/>
      <c r="AE150" s="192"/>
      <c r="AF150" s="194"/>
      <c r="AG150" s="191"/>
      <c r="AH150" s="191"/>
      <c r="AI150" s="191"/>
      <c r="AJ150" s="194"/>
    </row>
    <row r="151" spans="2:36" s="42" customFormat="1" ht="53.15" customHeight="1" x14ac:dyDescent="0.35">
      <c r="B151" s="200" t="s">
        <v>529</v>
      </c>
      <c r="C151" s="200" t="s">
        <v>167</v>
      </c>
      <c r="D151" s="200" t="s">
        <v>66</v>
      </c>
      <c r="E151" s="226" t="s">
        <v>67</v>
      </c>
      <c r="F151" s="226" t="s">
        <v>132</v>
      </c>
      <c r="G151" s="226" t="s">
        <v>69</v>
      </c>
      <c r="H151" s="200" t="s">
        <v>70</v>
      </c>
      <c r="I151" s="200" t="s">
        <v>79</v>
      </c>
      <c r="J151" s="15" t="s">
        <v>113</v>
      </c>
      <c r="K151" s="11" t="s">
        <v>114</v>
      </c>
      <c r="L151" s="11" t="s">
        <v>115</v>
      </c>
      <c r="M151" s="59">
        <v>3</v>
      </c>
      <c r="N151" s="183" t="s">
        <v>108</v>
      </c>
      <c r="O151" s="200" t="s">
        <v>168</v>
      </c>
      <c r="P151" s="200" t="s">
        <v>75</v>
      </c>
      <c r="Q151" s="200" t="s">
        <v>76</v>
      </c>
      <c r="R151" s="179" t="s">
        <v>77</v>
      </c>
      <c r="S151" s="179" t="s">
        <v>109</v>
      </c>
      <c r="T151" s="181">
        <f>V151+Y151</f>
        <v>224700.01</v>
      </c>
      <c r="U151" s="181" t="s">
        <v>79</v>
      </c>
      <c r="V151" s="172">
        <v>190995.01</v>
      </c>
      <c r="W151" s="172" t="s">
        <v>79</v>
      </c>
      <c r="X151" s="172" t="s">
        <v>79</v>
      </c>
      <c r="Y151" s="172">
        <v>33705</v>
      </c>
      <c r="Z151" s="172" t="s">
        <v>79</v>
      </c>
      <c r="AA151" s="172" t="s">
        <v>79</v>
      </c>
      <c r="AB151" s="172">
        <v>100952.18</v>
      </c>
      <c r="AC151" s="183" t="s">
        <v>80</v>
      </c>
      <c r="AD151" s="185" t="s">
        <v>79</v>
      </c>
      <c r="AE151" s="185">
        <f>V151+Y151</f>
        <v>224700.01</v>
      </c>
      <c r="AF151" s="183" t="s">
        <v>79</v>
      </c>
      <c r="AG151" s="183" t="s">
        <v>33</v>
      </c>
      <c r="AH151" s="183" t="s">
        <v>165</v>
      </c>
      <c r="AI151" s="183" t="s">
        <v>183</v>
      </c>
      <c r="AJ151" s="183"/>
    </row>
    <row r="152" spans="2:36" s="42" customFormat="1" ht="57" customHeight="1" x14ac:dyDescent="0.35">
      <c r="B152" s="193"/>
      <c r="C152" s="193"/>
      <c r="D152" s="193"/>
      <c r="E152" s="227"/>
      <c r="F152" s="227"/>
      <c r="G152" s="227"/>
      <c r="H152" s="193"/>
      <c r="I152" s="193"/>
      <c r="J152" s="15" t="s">
        <v>116</v>
      </c>
      <c r="K152" s="11" t="s">
        <v>117</v>
      </c>
      <c r="L152" s="11" t="s">
        <v>85</v>
      </c>
      <c r="M152" s="59">
        <v>2</v>
      </c>
      <c r="N152" s="184"/>
      <c r="O152" s="193"/>
      <c r="P152" s="193"/>
      <c r="Q152" s="193"/>
      <c r="R152" s="180"/>
      <c r="S152" s="180"/>
      <c r="T152" s="182"/>
      <c r="U152" s="182"/>
      <c r="V152" s="173"/>
      <c r="W152" s="173"/>
      <c r="X152" s="173"/>
      <c r="Y152" s="173"/>
      <c r="Z152" s="173"/>
      <c r="AA152" s="173"/>
      <c r="AB152" s="173"/>
      <c r="AC152" s="184"/>
      <c r="AD152" s="186"/>
      <c r="AE152" s="186"/>
      <c r="AF152" s="193"/>
      <c r="AG152" s="184"/>
      <c r="AH152" s="184"/>
      <c r="AI152" s="184"/>
      <c r="AJ152" s="193"/>
    </row>
    <row r="153" spans="2:36" s="42" customFormat="1" ht="49" customHeight="1" x14ac:dyDescent="0.35">
      <c r="B153" s="193"/>
      <c r="C153" s="193"/>
      <c r="D153" s="193"/>
      <c r="E153" s="227"/>
      <c r="F153" s="227"/>
      <c r="G153" s="227"/>
      <c r="H153" s="193"/>
      <c r="I153" s="193"/>
      <c r="J153" s="15" t="s">
        <v>216</v>
      </c>
      <c r="K153" s="11" t="s">
        <v>118</v>
      </c>
      <c r="L153" s="11" t="s">
        <v>119</v>
      </c>
      <c r="M153" s="59">
        <v>2</v>
      </c>
      <c r="N153" s="184"/>
      <c r="O153" s="193"/>
      <c r="P153" s="193"/>
      <c r="Q153" s="193"/>
      <c r="R153" s="180"/>
      <c r="S153" s="180"/>
      <c r="T153" s="182"/>
      <c r="U153" s="182"/>
      <c r="V153" s="173"/>
      <c r="W153" s="173"/>
      <c r="X153" s="173"/>
      <c r="Y153" s="173"/>
      <c r="Z153" s="173"/>
      <c r="AA153" s="173"/>
      <c r="AB153" s="173"/>
      <c r="AC153" s="184"/>
      <c r="AD153" s="186"/>
      <c r="AE153" s="186"/>
      <c r="AF153" s="193"/>
      <c r="AG153" s="184"/>
      <c r="AH153" s="184"/>
      <c r="AI153" s="184"/>
      <c r="AJ153" s="193"/>
    </row>
    <row r="154" spans="2:36" s="42" customFormat="1" ht="44.15" customHeight="1" x14ac:dyDescent="0.35">
      <c r="B154" s="194"/>
      <c r="C154" s="194"/>
      <c r="D154" s="194"/>
      <c r="E154" s="228"/>
      <c r="F154" s="228"/>
      <c r="G154" s="228"/>
      <c r="H154" s="194"/>
      <c r="I154" s="194"/>
      <c r="J154" s="15" t="s">
        <v>120</v>
      </c>
      <c r="K154" s="11" t="s">
        <v>121</v>
      </c>
      <c r="L154" s="11" t="s">
        <v>119</v>
      </c>
      <c r="M154" s="59">
        <v>2</v>
      </c>
      <c r="N154" s="191"/>
      <c r="O154" s="194"/>
      <c r="P154" s="194"/>
      <c r="Q154" s="194"/>
      <c r="R154" s="198"/>
      <c r="S154" s="198"/>
      <c r="T154" s="223"/>
      <c r="U154" s="223"/>
      <c r="V154" s="174"/>
      <c r="W154" s="174"/>
      <c r="X154" s="174"/>
      <c r="Y154" s="174"/>
      <c r="Z154" s="174"/>
      <c r="AA154" s="174"/>
      <c r="AB154" s="174"/>
      <c r="AC154" s="191"/>
      <c r="AD154" s="192"/>
      <c r="AE154" s="192"/>
      <c r="AF154" s="194"/>
      <c r="AG154" s="191"/>
      <c r="AH154" s="191"/>
      <c r="AI154" s="191"/>
      <c r="AJ154" s="194"/>
    </row>
    <row r="155" spans="2:36" ht="52" customHeight="1" x14ac:dyDescent="0.3">
      <c r="B155" s="178" t="s">
        <v>530</v>
      </c>
      <c r="C155" s="178" t="s">
        <v>169</v>
      </c>
      <c r="D155" s="178" t="s">
        <v>66</v>
      </c>
      <c r="E155" s="207" t="s">
        <v>67</v>
      </c>
      <c r="F155" s="207" t="s">
        <v>132</v>
      </c>
      <c r="G155" s="207" t="s">
        <v>69</v>
      </c>
      <c r="H155" s="178" t="s">
        <v>70</v>
      </c>
      <c r="I155" s="178" t="s">
        <v>79</v>
      </c>
      <c r="J155" s="15" t="s">
        <v>113</v>
      </c>
      <c r="K155" s="11" t="s">
        <v>114</v>
      </c>
      <c r="L155" s="11" t="s">
        <v>115</v>
      </c>
      <c r="M155" s="11">
        <v>1</v>
      </c>
      <c r="N155" s="177" t="s">
        <v>108</v>
      </c>
      <c r="O155" s="178" t="s">
        <v>168</v>
      </c>
      <c r="P155" s="178" t="s">
        <v>75</v>
      </c>
      <c r="Q155" s="178" t="s">
        <v>76</v>
      </c>
      <c r="R155" s="199" t="s">
        <v>77</v>
      </c>
      <c r="S155" s="199" t="s">
        <v>109</v>
      </c>
      <c r="T155" s="171">
        <f>V155+Y155</f>
        <v>74899.989999999991</v>
      </c>
      <c r="U155" s="171" t="s">
        <v>79</v>
      </c>
      <c r="V155" s="175">
        <v>63664.99</v>
      </c>
      <c r="W155" s="175" t="s">
        <v>79</v>
      </c>
      <c r="X155" s="175" t="s">
        <v>79</v>
      </c>
      <c r="Y155" s="175">
        <v>11235</v>
      </c>
      <c r="Z155" s="175" t="s">
        <v>79</v>
      </c>
      <c r="AA155" s="175" t="s">
        <v>79</v>
      </c>
      <c r="AB155" s="175">
        <v>33650.720000000001</v>
      </c>
      <c r="AC155" s="177" t="s">
        <v>80</v>
      </c>
      <c r="AD155" s="176" t="s">
        <v>79</v>
      </c>
      <c r="AE155" s="176">
        <f>V155+Y155</f>
        <v>74899.989999999991</v>
      </c>
      <c r="AF155" s="177" t="s">
        <v>79</v>
      </c>
      <c r="AG155" s="177" t="s">
        <v>33</v>
      </c>
      <c r="AH155" s="177" t="s">
        <v>170</v>
      </c>
      <c r="AI155" s="177" t="s">
        <v>171</v>
      </c>
      <c r="AJ155" s="177"/>
    </row>
    <row r="156" spans="2:36" ht="65" x14ac:dyDescent="0.3">
      <c r="B156" s="178"/>
      <c r="C156" s="178"/>
      <c r="D156" s="178"/>
      <c r="E156" s="207"/>
      <c r="F156" s="207"/>
      <c r="G156" s="207"/>
      <c r="H156" s="178"/>
      <c r="I156" s="178"/>
      <c r="J156" s="15" t="s">
        <v>116</v>
      </c>
      <c r="K156" s="11" t="s">
        <v>117</v>
      </c>
      <c r="L156" s="11" t="s">
        <v>85</v>
      </c>
      <c r="M156" s="11">
        <v>1</v>
      </c>
      <c r="N156" s="177"/>
      <c r="O156" s="178"/>
      <c r="P156" s="178"/>
      <c r="Q156" s="178"/>
      <c r="R156" s="199"/>
      <c r="S156" s="199"/>
      <c r="T156" s="171"/>
      <c r="U156" s="171"/>
      <c r="V156" s="175"/>
      <c r="W156" s="175"/>
      <c r="X156" s="175"/>
      <c r="Y156" s="175"/>
      <c r="Z156" s="175"/>
      <c r="AA156" s="175"/>
      <c r="AB156" s="175"/>
      <c r="AC156" s="177"/>
      <c r="AD156" s="176"/>
      <c r="AE156" s="176"/>
      <c r="AF156" s="178"/>
      <c r="AG156" s="177"/>
      <c r="AH156" s="177"/>
      <c r="AI156" s="177"/>
      <c r="AJ156" s="178"/>
    </row>
    <row r="157" spans="2:36" ht="52" x14ac:dyDescent="0.3">
      <c r="B157" s="178"/>
      <c r="C157" s="178"/>
      <c r="D157" s="178"/>
      <c r="E157" s="207"/>
      <c r="F157" s="207"/>
      <c r="G157" s="207"/>
      <c r="H157" s="178"/>
      <c r="I157" s="178"/>
      <c r="J157" s="15" t="s">
        <v>216</v>
      </c>
      <c r="K157" s="11" t="s">
        <v>118</v>
      </c>
      <c r="L157" s="11" t="s">
        <v>119</v>
      </c>
      <c r="M157" s="11">
        <v>1</v>
      </c>
      <c r="N157" s="177"/>
      <c r="O157" s="178"/>
      <c r="P157" s="178"/>
      <c r="Q157" s="178"/>
      <c r="R157" s="199"/>
      <c r="S157" s="199"/>
      <c r="T157" s="171"/>
      <c r="U157" s="171"/>
      <c r="V157" s="175"/>
      <c r="W157" s="175"/>
      <c r="X157" s="175"/>
      <c r="Y157" s="175"/>
      <c r="Z157" s="175"/>
      <c r="AA157" s="175"/>
      <c r="AB157" s="175"/>
      <c r="AC157" s="177"/>
      <c r="AD157" s="176"/>
      <c r="AE157" s="176"/>
      <c r="AF157" s="178"/>
      <c r="AG157" s="177"/>
      <c r="AH157" s="177"/>
      <c r="AI157" s="177"/>
      <c r="AJ157" s="178"/>
    </row>
    <row r="158" spans="2:36" ht="26" x14ac:dyDescent="0.3">
      <c r="B158" s="178"/>
      <c r="C158" s="178"/>
      <c r="D158" s="178"/>
      <c r="E158" s="207"/>
      <c r="F158" s="207"/>
      <c r="G158" s="207"/>
      <c r="H158" s="178"/>
      <c r="I158" s="178"/>
      <c r="J158" s="15" t="s">
        <v>120</v>
      </c>
      <c r="K158" s="11" t="s">
        <v>121</v>
      </c>
      <c r="L158" s="11" t="s">
        <v>119</v>
      </c>
      <c r="M158" s="59">
        <v>1</v>
      </c>
      <c r="N158" s="177"/>
      <c r="O158" s="178"/>
      <c r="P158" s="178"/>
      <c r="Q158" s="178"/>
      <c r="R158" s="199"/>
      <c r="S158" s="199"/>
      <c r="T158" s="171"/>
      <c r="U158" s="171"/>
      <c r="V158" s="175"/>
      <c r="W158" s="175"/>
      <c r="X158" s="175"/>
      <c r="Y158" s="175"/>
      <c r="Z158" s="175"/>
      <c r="AA158" s="175"/>
      <c r="AB158" s="175"/>
      <c r="AC158" s="177"/>
      <c r="AD158" s="176"/>
      <c r="AE158" s="176"/>
      <c r="AF158" s="178"/>
      <c r="AG158" s="177"/>
      <c r="AH158" s="177"/>
      <c r="AI158" s="177"/>
      <c r="AJ158" s="178"/>
    </row>
    <row r="159" spans="2:36" s="72" customFormat="1" ht="132" customHeight="1" x14ac:dyDescent="0.35">
      <c r="B159" s="178" t="s">
        <v>327</v>
      </c>
      <c r="C159" s="178" t="s">
        <v>328</v>
      </c>
      <c r="D159" s="178" t="s">
        <v>106</v>
      </c>
      <c r="E159" s="207" t="s">
        <v>67</v>
      </c>
      <c r="F159" s="207" t="s">
        <v>134</v>
      </c>
      <c r="G159" s="207" t="s">
        <v>147</v>
      </c>
      <c r="H159" s="178" t="s">
        <v>70</v>
      </c>
      <c r="I159" s="178" t="s">
        <v>79</v>
      </c>
      <c r="J159" s="15" t="s">
        <v>215</v>
      </c>
      <c r="K159" s="11" t="s">
        <v>107</v>
      </c>
      <c r="L159" s="11" t="s">
        <v>86</v>
      </c>
      <c r="M159" s="11">
        <v>40</v>
      </c>
      <c r="N159" s="177" t="s">
        <v>108</v>
      </c>
      <c r="O159" s="178" t="s">
        <v>329</v>
      </c>
      <c r="P159" s="178" t="s">
        <v>75</v>
      </c>
      <c r="Q159" s="178" t="s">
        <v>76</v>
      </c>
      <c r="R159" s="199" t="s">
        <v>77</v>
      </c>
      <c r="S159" s="199" t="s">
        <v>109</v>
      </c>
      <c r="T159" s="171">
        <f>V159+Y159</f>
        <v>274275.08999999997</v>
      </c>
      <c r="U159" s="171">
        <f>T159/M160</f>
        <v>68568.772499999992</v>
      </c>
      <c r="V159" s="172">
        <v>233133.83</v>
      </c>
      <c r="W159" s="175" t="s">
        <v>79</v>
      </c>
      <c r="X159" s="175" t="s">
        <v>79</v>
      </c>
      <c r="Y159" s="175">
        <v>41141.26</v>
      </c>
      <c r="Z159" s="175" t="s">
        <v>98</v>
      </c>
      <c r="AA159" s="175" t="s">
        <v>79</v>
      </c>
      <c r="AB159" s="175">
        <v>48401.49</v>
      </c>
      <c r="AC159" s="177" t="s">
        <v>149</v>
      </c>
      <c r="AD159" s="176" t="s">
        <v>79</v>
      </c>
      <c r="AE159" s="176">
        <f>V159+Y159</f>
        <v>274275.08999999997</v>
      </c>
      <c r="AF159" s="177" t="s">
        <v>79</v>
      </c>
      <c r="AG159" s="177" t="s">
        <v>33</v>
      </c>
      <c r="AH159" s="177" t="s">
        <v>178</v>
      </c>
      <c r="AI159" s="177" t="s">
        <v>161</v>
      </c>
      <c r="AJ159" s="177"/>
    </row>
    <row r="160" spans="2:36" s="72" customFormat="1" ht="86.15" customHeight="1" x14ac:dyDescent="0.35">
      <c r="B160" s="178"/>
      <c r="C160" s="178"/>
      <c r="D160" s="178"/>
      <c r="E160" s="207"/>
      <c r="F160" s="207"/>
      <c r="G160" s="207"/>
      <c r="H160" s="178"/>
      <c r="I160" s="178"/>
      <c r="J160" s="15" t="s">
        <v>111</v>
      </c>
      <c r="K160" s="11" t="s">
        <v>112</v>
      </c>
      <c r="L160" s="11" t="s">
        <v>85</v>
      </c>
      <c r="M160" s="11">
        <v>4</v>
      </c>
      <c r="N160" s="177"/>
      <c r="O160" s="178"/>
      <c r="P160" s="178"/>
      <c r="Q160" s="178"/>
      <c r="R160" s="199"/>
      <c r="S160" s="199"/>
      <c r="T160" s="171"/>
      <c r="U160" s="171"/>
      <c r="V160" s="173"/>
      <c r="W160" s="175"/>
      <c r="X160" s="175"/>
      <c r="Y160" s="175"/>
      <c r="Z160" s="175"/>
      <c r="AA160" s="175"/>
      <c r="AB160" s="175"/>
      <c r="AC160" s="177"/>
      <c r="AD160" s="176"/>
      <c r="AE160" s="176"/>
      <c r="AF160" s="178"/>
      <c r="AG160" s="177"/>
      <c r="AH160" s="177"/>
      <c r="AI160" s="177"/>
      <c r="AJ160" s="178"/>
    </row>
    <row r="161" spans="2:36" s="72" customFormat="1" ht="59.15" customHeight="1" x14ac:dyDescent="0.35">
      <c r="B161" s="178"/>
      <c r="C161" s="178"/>
      <c r="D161" s="178"/>
      <c r="E161" s="207"/>
      <c r="F161" s="207"/>
      <c r="G161" s="207"/>
      <c r="H161" s="178"/>
      <c r="I161" s="178"/>
      <c r="J161" s="15" t="s">
        <v>127</v>
      </c>
      <c r="K161" s="11" t="s">
        <v>128</v>
      </c>
      <c r="L161" s="11" t="s">
        <v>85</v>
      </c>
      <c r="M161" s="59">
        <v>144</v>
      </c>
      <c r="N161" s="177"/>
      <c r="O161" s="178"/>
      <c r="P161" s="178"/>
      <c r="Q161" s="178"/>
      <c r="R161" s="199"/>
      <c r="S161" s="199"/>
      <c r="T161" s="171"/>
      <c r="U161" s="171"/>
      <c r="V161" s="174"/>
      <c r="W161" s="175"/>
      <c r="X161" s="175"/>
      <c r="Y161" s="175"/>
      <c r="Z161" s="175"/>
      <c r="AA161" s="175"/>
      <c r="AB161" s="175"/>
      <c r="AC161" s="177"/>
      <c r="AD161" s="176"/>
      <c r="AE161" s="176"/>
      <c r="AF161" s="178"/>
      <c r="AG161" s="177"/>
      <c r="AH161" s="177"/>
      <c r="AI161" s="177"/>
      <c r="AJ161" s="178"/>
    </row>
    <row r="162" spans="2:36" s="72" customFormat="1" ht="104.15" customHeight="1" x14ac:dyDescent="0.35">
      <c r="B162" s="178" t="s">
        <v>330</v>
      </c>
      <c r="C162" s="178" t="s">
        <v>331</v>
      </c>
      <c r="D162" s="178" t="s">
        <v>106</v>
      </c>
      <c r="E162" s="207" t="s">
        <v>67</v>
      </c>
      <c r="F162" s="207" t="s">
        <v>134</v>
      </c>
      <c r="G162" s="207" t="s">
        <v>147</v>
      </c>
      <c r="H162" s="200" t="s">
        <v>70</v>
      </c>
      <c r="I162" s="178" t="s">
        <v>79</v>
      </c>
      <c r="J162" s="15" t="s">
        <v>215</v>
      </c>
      <c r="K162" s="11" t="s">
        <v>107</v>
      </c>
      <c r="L162" s="11" t="s">
        <v>86</v>
      </c>
      <c r="M162" s="11">
        <v>40</v>
      </c>
      <c r="N162" s="177" t="s">
        <v>108</v>
      </c>
      <c r="O162" s="178" t="s">
        <v>332</v>
      </c>
      <c r="P162" s="178" t="s">
        <v>75</v>
      </c>
      <c r="Q162" s="178" t="s">
        <v>76</v>
      </c>
      <c r="R162" s="199" t="s">
        <v>77</v>
      </c>
      <c r="S162" s="179" t="s">
        <v>109</v>
      </c>
      <c r="T162" s="181">
        <f>V162+Y162</f>
        <v>137730.4</v>
      </c>
      <c r="U162" s="181">
        <f>T162/M163</f>
        <v>68865.2</v>
      </c>
      <c r="V162" s="172">
        <v>117070.84</v>
      </c>
      <c r="W162" s="172" t="s">
        <v>79</v>
      </c>
      <c r="X162" s="172" t="s">
        <v>79</v>
      </c>
      <c r="Y162" s="172">
        <v>20659.560000000001</v>
      </c>
      <c r="Z162" s="172" t="s">
        <v>79</v>
      </c>
      <c r="AA162" s="172" t="s">
        <v>79</v>
      </c>
      <c r="AB162" s="172">
        <v>24305.360000000001</v>
      </c>
      <c r="AC162" s="183" t="s">
        <v>110</v>
      </c>
      <c r="AD162" s="185" t="s">
        <v>79</v>
      </c>
      <c r="AE162" s="185">
        <f>V162+Y162</f>
        <v>137730.4</v>
      </c>
      <c r="AF162" s="183" t="s">
        <v>79</v>
      </c>
      <c r="AG162" s="177" t="s">
        <v>33</v>
      </c>
      <c r="AH162" s="177" t="s">
        <v>592</v>
      </c>
      <c r="AI162" s="177" t="s">
        <v>161</v>
      </c>
      <c r="AJ162" s="183"/>
    </row>
    <row r="163" spans="2:36" s="72" customFormat="1" ht="65.150000000000006" customHeight="1" x14ac:dyDescent="0.35">
      <c r="B163" s="178"/>
      <c r="C163" s="178"/>
      <c r="D163" s="178"/>
      <c r="E163" s="207"/>
      <c r="F163" s="207"/>
      <c r="G163" s="207"/>
      <c r="H163" s="193"/>
      <c r="I163" s="178"/>
      <c r="J163" s="15" t="s">
        <v>111</v>
      </c>
      <c r="K163" s="11" t="s">
        <v>112</v>
      </c>
      <c r="L163" s="11" t="s">
        <v>85</v>
      </c>
      <c r="M163" s="11">
        <v>2</v>
      </c>
      <c r="N163" s="177"/>
      <c r="O163" s="178"/>
      <c r="P163" s="178"/>
      <c r="Q163" s="178"/>
      <c r="R163" s="199"/>
      <c r="S163" s="180"/>
      <c r="T163" s="182"/>
      <c r="U163" s="182"/>
      <c r="V163" s="173"/>
      <c r="W163" s="173"/>
      <c r="X163" s="173"/>
      <c r="Y163" s="173"/>
      <c r="Z163" s="173"/>
      <c r="AA163" s="173"/>
      <c r="AB163" s="173"/>
      <c r="AC163" s="184"/>
      <c r="AD163" s="186"/>
      <c r="AE163" s="186"/>
      <c r="AF163" s="193"/>
      <c r="AG163" s="177"/>
      <c r="AH163" s="177"/>
      <c r="AI163" s="177"/>
      <c r="AJ163" s="193"/>
    </row>
    <row r="164" spans="2:36" s="72" customFormat="1" ht="65.5" customHeight="1" x14ac:dyDescent="0.35">
      <c r="B164" s="178"/>
      <c r="C164" s="178"/>
      <c r="D164" s="178"/>
      <c r="E164" s="207"/>
      <c r="F164" s="207"/>
      <c r="G164" s="207"/>
      <c r="H164" s="194"/>
      <c r="I164" s="178"/>
      <c r="J164" s="15" t="s">
        <v>127</v>
      </c>
      <c r="K164" s="11" t="s">
        <v>128</v>
      </c>
      <c r="L164" s="11" t="s">
        <v>85</v>
      </c>
      <c r="M164" s="59">
        <v>76</v>
      </c>
      <c r="N164" s="177"/>
      <c r="O164" s="178"/>
      <c r="P164" s="178"/>
      <c r="Q164" s="178"/>
      <c r="R164" s="199"/>
      <c r="S164" s="198"/>
      <c r="T164" s="223"/>
      <c r="U164" s="223"/>
      <c r="V164" s="174"/>
      <c r="W164" s="174"/>
      <c r="X164" s="174"/>
      <c r="Y164" s="174"/>
      <c r="Z164" s="174"/>
      <c r="AA164" s="174"/>
      <c r="AB164" s="174"/>
      <c r="AC164" s="191"/>
      <c r="AD164" s="192"/>
      <c r="AE164" s="192"/>
      <c r="AF164" s="194"/>
      <c r="AG164" s="177"/>
      <c r="AH164" s="177"/>
      <c r="AI164" s="177"/>
      <c r="AJ164" s="194"/>
    </row>
    <row r="165" spans="2:36" s="72" customFormat="1" ht="101.15" customHeight="1" x14ac:dyDescent="0.35">
      <c r="B165" s="200" t="s">
        <v>333</v>
      </c>
      <c r="C165" s="200" t="s">
        <v>334</v>
      </c>
      <c r="D165" s="200" t="s">
        <v>106</v>
      </c>
      <c r="E165" s="226" t="s">
        <v>67</v>
      </c>
      <c r="F165" s="226" t="s">
        <v>134</v>
      </c>
      <c r="G165" s="226" t="s">
        <v>147</v>
      </c>
      <c r="H165" s="200" t="s">
        <v>70</v>
      </c>
      <c r="I165" s="200" t="s">
        <v>79</v>
      </c>
      <c r="J165" s="15" t="s">
        <v>215</v>
      </c>
      <c r="K165" s="11" t="s">
        <v>107</v>
      </c>
      <c r="L165" s="11" t="s">
        <v>86</v>
      </c>
      <c r="M165" s="59">
        <v>40</v>
      </c>
      <c r="N165" s="183" t="s">
        <v>108</v>
      </c>
      <c r="O165" s="200" t="s">
        <v>332</v>
      </c>
      <c r="P165" s="200" t="s">
        <v>75</v>
      </c>
      <c r="Q165" s="200" t="s">
        <v>76</v>
      </c>
      <c r="R165" s="179" t="s">
        <v>77</v>
      </c>
      <c r="S165" s="179" t="s">
        <v>109</v>
      </c>
      <c r="T165" s="181">
        <f>V165+Y165</f>
        <v>57778.05</v>
      </c>
      <c r="U165" s="181">
        <f>T165/M166</f>
        <v>57778.05</v>
      </c>
      <c r="V165" s="172">
        <v>49111.35</v>
      </c>
      <c r="W165" s="172" t="s">
        <v>79</v>
      </c>
      <c r="X165" s="172" t="s">
        <v>79</v>
      </c>
      <c r="Y165" s="172">
        <v>8666.7000000000007</v>
      </c>
      <c r="Z165" s="172" t="s">
        <v>79</v>
      </c>
      <c r="AA165" s="172" t="s">
        <v>79</v>
      </c>
      <c r="AB165" s="172">
        <v>10196.129999999999</v>
      </c>
      <c r="AC165" s="183" t="s">
        <v>110</v>
      </c>
      <c r="AD165" s="185" t="s">
        <v>79</v>
      </c>
      <c r="AE165" s="185">
        <f>V165+Y165</f>
        <v>57778.05</v>
      </c>
      <c r="AF165" s="183" t="s">
        <v>79</v>
      </c>
      <c r="AG165" s="177" t="s">
        <v>33</v>
      </c>
      <c r="AH165" s="177" t="s">
        <v>180</v>
      </c>
      <c r="AI165" s="177" t="s">
        <v>164</v>
      </c>
      <c r="AJ165" s="183"/>
    </row>
    <row r="166" spans="2:36" s="72" customFormat="1" ht="75.650000000000006" customHeight="1" x14ac:dyDescent="0.35">
      <c r="B166" s="193"/>
      <c r="C166" s="193"/>
      <c r="D166" s="193"/>
      <c r="E166" s="227"/>
      <c r="F166" s="227"/>
      <c r="G166" s="227"/>
      <c r="H166" s="193"/>
      <c r="I166" s="193"/>
      <c r="J166" s="15" t="s">
        <v>111</v>
      </c>
      <c r="K166" s="11" t="s">
        <v>112</v>
      </c>
      <c r="L166" s="11" t="s">
        <v>85</v>
      </c>
      <c r="M166" s="59">
        <v>1</v>
      </c>
      <c r="N166" s="184"/>
      <c r="O166" s="193"/>
      <c r="P166" s="193"/>
      <c r="Q166" s="193"/>
      <c r="R166" s="180"/>
      <c r="S166" s="180"/>
      <c r="T166" s="182"/>
      <c r="U166" s="182"/>
      <c r="V166" s="173"/>
      <c r="W166" s="173"/>
      <c r="X166" s="173"/>
      <c r="Y166" s="173"/>
      <c r="Z166" s="173"/>
      <c r="AA166" s="173"/>
      <c r="AB166" s="173"/>
      <c r="AC166" s="184"/>
      <c r="AD166" s="186"/>
      <c r="AE166" s="186"/>
      <c r="AF166" s="193"/>
      <c r="AG166" s="177"/>
      <c r="AH166" s="177"/>
      <c r="AI166" s="177"/>
      <c r="AJ166" s="193"/>
    </row>
    <row r="167" spans="2:36" s="72" customFormat="1" ht="56.15" customHeight="1" x14ac:dyDescent="0.35">
      <c r="B167" s="194"/>
      <c r="C167" s="194"/>
      <c r="D167" s="194"/>
      <c r="E167" s="228"/>
      <c r="F167" s="228"/>
      <c r="G167" s="228"/>
      <c r="H167" s="194"/>
      <c r="I167" s="194"/>
      <c r="J167" s="15" t="s">
        <v>127</v>
      </c>
      <c r="K167" s="11" t="s">
        <v>128</v>
      </c>
      <c r="L167" s="11" t="s">
        <v>85</v>
      </c>
      <c r="M167" s="59">
        <v>30</v>
      </c>
      <c r="N167" s="191"/>
      <c r="O167" s="194"/>
      <c r="P167" s="194"/>
      <c r="Q167" s="194"/>
      <c r="R167" s="198"/>
      <c r="S167" s="198"/>
      <c r="T167" s="223"/>
      <c r="U167" s="223"/>
      <c r="V167" s="174"/>
      <c r="W167" s="174"/>
      <c r="X167" s="174"/>
      <c r="Y167" s="174"/>
      <c r="Z167" s="174"/>
      <c r="AA167" s="174"/>
      <c r="AB167" s="174"/>
      <c r="AC167" s="191"/>
      <c r="AD167" s="192"/>
      <c r="AE167" s="192"/>
      <c r="AF167" s="194"/>
      <c r="AG167" s="177"/>
      <c r="AH167" s="177"/>
      <c r="AI167" s="177"/>
      <c r="AJ167" s="194"/>
    </row>
    <row r="168" spans="2:36" s="72" customFormat="1" ht="51" customHeight="1" x14ac:dyDescent="0.35">
      <c r="B168" s="200" t="s">
        <v>335</v>
      </c>
      <c r="C168" s="200" t="s">
        <v>336</v>
      </c>
      <c r="D168" s="200" t="s">
        <v>66</v>
      </c>
      <c r="E168" s="226" t="s">
        <v>67</v>
      </c>
      <c r="F168" s="226" t="s">
        <v>134</v>
      </c>
      <c r="G168" s="226" t="s">
        <v>147</v>
      </c>
      <c r="H168" s="200" t="s">
        <v>70</v>
      </c>
      <c r="I168" s="200" t="s">
        <v>79</v>
      </c>
      <c r="J168" s="292" t="s">
        <v>127</v>
      </c>
      <c r="K168" s="200" t="s">
        <v>128</v>
      </c>
      <c r="L168" s="200" t="s">
        <v>85</v>
      </c>
      <c r="M168" s="310">
        <v>7</v>
      </c>
      <c r="N168" s="183" t="s">
        <v>108</v>
      </c>
      <c r="O168" s="200" t="s">
        <v>337</v>
      </c>
      <c r="P168" s="200" t="s">
        <v>75</v>
      </c>
      <c r="Q168" s="200" t="s">
        <v>76</v>
      </c>
      <c r="R168" s="179" t="s">
        <v>77</v>
      </c>
      <c r="S168" s="179" t="s">
        <v>109</v>
      </c>
      <c r="T168" s="181">
        <f>V168+Y168</f>
        <v>74900</v>
      </c>
      <c r="U168" s="181">
        <v>74900</v>
      </c>
      <c r="V168" s="172">
        <v>63665</v>
      </c>
      <c r="W168" s="172" t="s">
        <v>79</v>
      </c>
      <c r="X168" s="172" t="s">
        <v>79</v>
      </c>
      <c r="Y168" s="172">
        <v>11235</v>
      </c>
      <c r="Z168" s="172" t="s">
        <v>79</v>
      </c>
      <c r="AA168" s="172" t="s">
        <v>79</v>
      </c>
      <c r="AB168" s="172">
        <v>13217.65</v>
      </c>
      <c r="AC168" s="183" t="s">
        <v>110</v>
      </c>
      <c r="AD168" s="185" t="s">
        <v>79</v>
      </c>
      <c r="AE168" s="185">
        <f>V168+Y168</f>
        <v>74900</v>
      </c>
      <c r="AF168" s="183" t="s">
        <v>79</v>
      </c>
      <c r="AG168" s="183" t="s">
        <v>33</v>
      </c>
      <c r="AH168" s="183" t="s">
        <v>180</v>
      </c>
      <c r="AI168" s="183" t="s">
        <v>164</v>
      </c>
      <c r="AJ168" s="183"/>
    </row>
    <row r="169" spans="2:36" s="72" customFormat="1" ht="101.15" customHeight="1" x14ac:dyDescent="0.35">
      <c r="B169" s="178"/>
      <c r="C169" s="178"/>
      <c r="D169" s="178"/>
      <c r="E169" s="207"/>
      <c r="F169" s="207"/>
      <c r="G169" s="207"/>
      <c r="H169" s="193"/>
      <c r="I169" s="178"/>
      <c r="J169" s="315"/>
      <c r="K169" s="178"/>
      <c r="L169" s="178"/>
      <c r="M169" s="316"/>
      <c r="N169" s="177"/>
      <c r="O169" s="178"/>
      <c r="P169" s="193"/>
      <c r="Q169" s="193"/>
      <c r="R169" s="180"/>
      <c r="S169" s="199"/>
      <c r="T169" s="171"/>
      <c r="U169" s="171"/>
      <c r="V169" s="175"/>
      <c r="W169" s="175"/>
      <c r="X169" s="175"/>
      <c r="Y169" s="175"/>
      <c r="Z169" s="175"/>
      <c r="AA169" s="175"/>
      <c r="AB169" s="175"/>
      <c r="AC169" s="177"/>
      <c r="AD169" s="176"/>
      <c r="AE169" s="176"/>
      <c r="AF169" s="178"/>
      <c r="AG169" s="177"/>
      <c r="AH169" s="177"/>
      <c r="AI169" s="177"/>
      <c r="AJ169" s="178"/>
    </row>
    <row r="170" spans="2:36" s="72" customFormat="1" ht="119.5" customHeight="1" x14ac:dyDescent="0.35">
      <c r="B170" s="200" t="s">
        <v>339</v>
      </c>
      <c r="C170" s="200" t="s">
        <v>338</v>
      </c>
      <c r="D170" s="200" t="s">
        <v>66</v>
      </c>
      <c r="E170" s="226" t="s">
        <v>67</v>
      </c>
      <c r="F170" s="226" t="s">
        <v>134</v>
      </c>
      <c r="G170" s="226" t="s">
        <v>147</v>
      </c>
      <c r="H170" s="200" t="s">
        <v>70</v>
      </c>
      <c r="I170" s="200" t="s">
        <v>79</v>
      </c>
      <c r="J170" s="34" t="s">
        <v>215</v>
      </c>
      <c r="K170" s="18" t="s">
        <v>107</v>
      </c>
      <c r="L170" s="18" t="s">
        <v>86</v>
      </c>
      <c r="M170" s="59">
        <v>40</v>
      </c>
      <c r="N170" s="183" t="s">
        <v>108</v>
      </c>
      <c r="O170" s="200" t="s">
        <v>337</v>
      </c>
      <c r="P170" s="200" t="s">
        <v>75</v>
      </c>
      <c r="Q170" s="200" t="s">
        <v>76</v>
      </c>
      <c r="R170" s="179" t="s">
        <v>77</v>
      </c>
      <c r="S170" s="179" t="s">
        <v>109</v>
      </c>
      <c r="T170" s="181">
        <f>V170+Y170</f>
        <v>72393.37</v>
      </c>
      <c r="U170" s="181">
        <f>T170/M171</f>
        <v>72393.37</v>
      </c>
      <c r="V170" s="172">
        <v>61534.36</v>
      </c>
      <c r="W170" s="172" t="s">
        <v>79</v>
      </c>
      <c r="X170" s="172" t="s">
        <v>79</v>
      </c>
      <c r="Y170" s="172">
        <v>10859.01</v>
      </c>
      <c r="Z170" s="172" t="s">
        <v>79</v>
      </c>
      <c r="AA170" s="172" t="s">
        <v>79</v>
      </c>
      <c r="AB170" s="172">
        <v>12775.29</v>
      </c>
      <c r="AC170" s="183" t="s">
        <v>110</v>
      </c>
      <c r="AD170" s="185" t="s">
        <v>79</v>
      </c>
      <c r="AE170" s="185">
        <f>V170+Y170</f>
        <v>72393.37</v>
      </c>
      <c r="AF170" s="183" t="s">
        <v>79</v>
      </c>
      <c r="AG170" s="183" t="s">
        <v>33</v>
      </c>
      <c r="AH170" s="183" t="s">
        <v>183</v>
      </c>
      <c r="AI170" s="183" t="s">
        <v>314</v>
      </c>
      <c r="AJ170" s="183"/>
    </row>
    <row r="171" spans="2:36" s="72" customFormat="1" ht="109" customHeight="1" x14ac:dyDescent="0.35">
      <c r="B171" s="178"/>
      <c r="C171" s="178"/>
      <c r="D171" s="178"/>
      <c r="E171" s="207"/>
      <c r="F171" s="207"/>
      <c r="G171" s="207"/>
      <c r="H171" s="193"/>
      <c r="I171" s="178"/>
      <c r="J171" s="15" t="s">
        <v>111</v>
      </c>
      <c r="K171" s="11" t="s">
        <v>112</v>
      </c>
      <c r="L171" s="11" t="s">
        <v>85</v>
      </c>
      <c r="M171" s="59">
        <v>1</v>
      </c>
      <c r="N171" s="184"/>
      <c r="O171" s="193"/>
      <c r="P171" s="193"/>
      <c r="Q171" s="193"/>
      <c r="R171" s="180"/>
      <c r="S171" s="180"/>
      <c r="T171" s="182"/>
      <c r="U171" s="182"/>
      <c r="V171" s="173"/>
      <c r="W171" s="173"/>
      <c r="X171" s="173"/>
      <c r="Y171" s="173"/>
      <c r="Z171" s="173"/>
      <c r="AA171" s="173"/>
      <c r="AB171" s="173"/>
      <c r="AC171" s="184"/>
      <c r="AD171" s="186"/>
      <c r="AE171" s="186"/>
      <c r="AF171" s="193"/>
      <c r="AG171" s="184"/>
      <c r="AH171" s="184"/>
      <c r="AI171" s="184"/>
      <c r="AJ171" s="193"/>
    </row>
    <row r="172" spans="2:36" s="72" customFormat="1" ht="67" customHeight="1" x14ac:dyDescent="0.35">
      <c r="B172" s="178"/>
      <c r="C172" s="178"/>
      <c r="D172" s="178"/>
      <c r="E172" s="207"/>
      <c r="F172" s="207"/>
      <c r="G172" s="207"/>
      <c r="H172" s="194"/>
      <c r="I172" s="178"/>
      <c r="J172" s="15" t="s">
        <v>127</v>
      </c>
      <c r="K172" s="11" t="s">
        <v>128</v>
      </c>
      <c r="L172" s="11" t="s">
        <v>85</v>
      </c>
      <c r="M172" s="59">
        <v>36</v>
      </c>
      <c r="N172" s="191"/>
      <c r="O172" s="194"/>
      <c r="P172" s="194"/>
      <c r="Q172" s="194"/>
      <c r="R172" s="198"/>
      <c r="S172" s="198"/>
      <c r="T172" s="223"/>
      <c r="U172" s="223"/>
      <c r="V172" s="174"/>
      <c r="W172" s="174"/>
      <c r="X172" s="174"/>
      <c r="Y172" s="174"/>
      <c r="Z172" s="174"/>
      <c r="AA172" s="174"/>
      <c r="AB172" s="174"/>
      <c r="AC172" s="191"/>
      <c r="AD172" s="192"/>
      <c r="AE172" s="192"/>
      <c r="AF172" s="194"/>
      <c r="AG172" s="191"/>
      <c r="AH172" s="191"/>
      <c r="AI172" s="191"/>
      <c r="AJ172" s="194"/>
    </row>
    <row r="173" spans="2:36" s="72" customFormat="1" ht="53.15" customHeight="1" x14ac:dyDescent="0.35">
      <c r="B173" s="200" t="s">
        <v>340</v>
      </c>
      <c r="C173" s="200" t="s">
        <v>341</v>
      </c>
      <c r="D173" s="200" t="s">
        <v>66</v>
      </c>
      <c r="E173" s="226" t="s">
        <v>67</v>
      </c>
      <c r="F173" s="226" t="s">
        <v>132</v>
      </c>
      <c r="G173" s="226" t="s">
        <v>69</v>
      </c>
      <c r="H173" s="200" t="s">
        <v>70</v>
      </c>
      <c r="I173" s="200" t="s">
        <v>79</v>
      </c>
      <c r="J173" s="15" t="s">
        <v>113</v>
      </c>
      <c r="K173" s="11" t="s">
        <v>114</v>
      </c>
      <c r="L173" s="11" t="s">
        <v>115</v>
      </c>
      <c r="M173" s="59">
        <v>3</v>
      </c>
      <c r="N173" s="183" t="s">
        <v>108</v>
      </c>
      <c r="O173" s="200" t="s">
        <v>168</v>
      </c>
      <c r="P173" s="200" t="s">
        <v>75</v>
      </c>
      <c r="Q173" s="200" t="s">
        <v>76</v>
      </c>
      <c r="R173" s="179" t="s">
        <v>77</v>
      </c>
      <c r="S173" s="179" t="s">
        <v>109</v>
      </c>
      <c r="T173" s="181">
        <f>V173+Y173</f>
        <v>227910</v>
      </c>
      <c r="U173" s="181">
        <f>T173/M174</f>
        <v>75970</v>
      </c>
      <c r="V173" s="172">
        <v>193723.5</v>
      </c>
      <c r="W173" s="172" t="s">
        <v>79</v>
      </c>
      <c r="X173" s="172" t="s">
        <v>79</v>
      </c>
      <c r="Y173" s="172">
        <v>34186.5</v>
      </c>
      <c r="Z173" s="172" t="s">
        <v>79</v>
      </c>
      <c r="AA173" s="172" t="s">
        <v>79</v>
      </c>
      <c r="AB173" s="172">
        <v>40219.410000000003</v>
      </c>
      <c r="AC173" s="183" t="s">
        <v>80</v>
      </c>
      <c r="AD173" s="185" t="s">
        <v>79</v>
      </c>
      <c r="AE173" s="185">
        <f>V173+Y173</f>
        <v>227910</v>
      </c>
      <c r="AF173" s="183" t="s">
        <v>79</v>
      </c>
      <c r="AG173" s="183" t="s">
        <v>33</v>
      </c>
      <c r="AH173" s="183" t="s">
        <v>183</v>
      </c>
      <c r="AI173" s="183" t="s">
        <v>314</v>
      </c>
      <c r="AJ173" s="183"/>
    </row>
    <row r="174" spans="2:36" s="72" customFormat="1" ht="57" customHeight="1" x14ac:dyDescent="0.35">
      <c r="B174" s="193"/>
      <c r="C174" s="193"/>
      <c r="D174" s="193"/>
      <c r="E174" s="227"/>
      <c r="F174" s="227"/>
      <c r="G174" s="227"/>
      <c r="H174" s="193"/>
      <c r="I174" s="193"/>
      <c r="J174" s="15" t="s">
        <v>116</v>
      </c>
      <c r="K174" s="11" t="s">
        <v>117</v>
      </c>
      <c r="L174" s="11" t="s">
        <v>85</v>
      </c>
      <c r="M174" s="59">
        <v>3</v>
      </c>
      <c r="N174" s="184"/>
      <c r="O174" s="193"/>
      <c r="P174" s="193"/>
      <c r="Q174" s="193"/>
      <c r="R174" s="180"/>
      <c r="S174" s="180"/>
      <c r="T174" s="182"/>
      <c r="U174" s="182"/>
      <c r="V174" s="173"/>
      <c r="W174" s="173"/>
      <c r="X174" s="173"/>
      <c r="Y174" s="173"/>
      <c r="Z174" s="173"/>
      <c r="AA174" s="173"/>
      <c r="AB174" s="173"/>
      <c r="AC174" s="184"/>
      <c r="AD174" s="186"/>
      <c r="AE174" s="186"/>
      <c r="AF174" s="193"/>
      <c r="AG174" s="184"/>
      <c r="AH174" s="184"/>
      <c r="AI174" s="184"/>
      <c r="AJ174" s="193"/>
    </row>
    <row r="175" spans="2:36" s="72" customFormat="1" ht="49" customHeight="1" x14ac:dyDescent="0.35">
      <c r="B175" s="193"/>
      <c r="C175" s="193"/>
      <c r="D175" s="193"/>
      <c r="E175" s="227"/>
      <c r="F175" s="227"/>
      <c r="G175" s="227"/>
      <c r="H175" s="193"/>
      <c r="I175" s="193"/>
      <c r="J175" s="15" t="s">
        <v>216</v>
      </c>
      <c r="K175" s="11" t="s">
        <v>118</v>
      </c>
      <c r="L175" s="11" t="s">
        <v>119</v>
      </c>
      <c r="M175" s="59">
        <v>3</v>
      </c>
      <c r="N175" s="184"/>
      <c r="O175" s="193"/>
      <c r="P175" s="193"/>
      <c r="Q175" s="193"/>
      <c r="R175" s="180"/>
      <c r="S175" s="180"/>
      <c r="T175" s="182"/>
      <c r="U175" s="182"/>
      <c r="V175" s="173"/>
      <c r="W175" s="173"/>
      <c r="X175" s="173"/>
      <c r="Y175" s="173"/>
      <c r="Z175" s="173"/>
      <c r="AA175" s="173"/>
      <c r="AB175" s="173"/>
      <c r="AC175" s="184"/>
      <c r="AD175" s="186"/>
      <c r="AE175" s="186"/>
      <c r="AF175" s="193"/>
      <c r="AG175" s="184"/>
      <c r="AH175" s="184"/>
      <c r="AI175" s="184"/>
      <c r="AJ175" s="193"/>
    </row>
    <row r="176" spans="2:36" s="72" customFormat="1" ht="44.15" customHeight="1" x14ac:dyDescent="0.35">
      <c r="B176" s="194"/>
      <c r="C176" s="194"/>
      <c r="D176" s="194"/>
      <c r="E176" s="228"/>
      <c r="F176" s="228"/>
      <c r="G176" s="228"/>
      <c r="H176" s="194"/>
      <c r="I176" s="194"/>
      <c r="J176" s="15" t="s">
        <v>120</v>
      </c>
      <c r="K176" s="11" t="s">
        <v>121</v>
      </c>
      <c r="L176" s="11" t="s">
        <v>119</v>
      </c>
      <c r="M176" s="59">
        <v>3</v>
      </c>
      <c r="N176" s="191"/>
      <c r="O176" s="194"/>
      <c r="P176" s="194"/>
      <c r="Q176" s="194"/>
      <c r="R176" s="198"/>
      <c r="S176" s="198"/>
      <c r="T176" s="223"/>
      <c r="U176" s="223"/>
      <c r="V176" s="174"/>
      <c r="W176" s="174"/>
      <c r="X176" s="174"/>
      <c r="Y176" s="174"/>
      <c r="Z176" s="174"/>
      <c r="AA176" s="174"/>
      <c r="AB176" s="174"/>
      <c r="AC176" s="191"/>
      <c r="AD176" s="192"/>
      <c r="AE176" s="192"/>
      <c r="AF176" s="194"/>
      <c r="AG176" s="191"/>
      <c r="AH176" s="191"/>
      <c r="AI176" s="191"/>
      <c r="AJ176" s="194"/>
    </row>
    <row r="177" spans="2:36" s="72" customFormat="1" ht="117" x14ac:dyDescent="0.35">
      <c r="B177" s="200" t="s">
        <v>1030</v>
      </c>
      <c r="C177" s="200" t="s">
        <v>1031</v>
      </c>
      <c r="D177" s="200" t="s">
        <v>66</v>
      </c>
      <c r="E177" s="226" t="s">
        <v>67</v>
      </c>
      <c r="F177" s="226" t="s">
        <v>134</v>
      </c>
      <c r="G177" s="226" t="s">
        <v>147</v>
      </c>
      <c r="H177" s="200" t="s">
        <v>70</v>
      </c>
      <c r="I177" s="200" t="s">
        <v>79</v>
      </c>
      <c r="J177" s="34" t="s">
        <v>215</v>
      </c>
      <c r="K177" s="18" t="s">
        <v>107</v>
      </c>
      <c r="L177" s="18" t="s">
        <v>86</v>
      </c>
      <c r="M177" s="59">
        <v>40</v>
      </c>
      <c r="N177" s="183" t="s">
        <v>108</v>
      </c>
      <c r="O177" s="200" t="s">
        <v>332</v>
      </c>
      <c r="P177" s="200" t="s">
        <v>75</v>
      </c>
      <c r="Q177" s="200" t="s">
        <v>76</v>
      </c>
      <c r="R177" s="179" t="s">
        <v>77</v>
      </c>
      <c r="S177" s="179" t="s">
        <v>109</v>
      </c>
      <c r="T177" s="181">
        <f>V177+Y177</f>
        <v>155011.85</v>
      </c>
      <c r="U177" s="181">
        <f>T177/M178</f>
        <v>77505.925000000003</v>
      </c>
      <c r="V177" s="172">
        <v>131760.07</v>
      </c>
      <c r="W177" s="172" t="s">
        <v>79</v>
      </c>
      <c r="X177" s="172" t="s">
        <v>79</v>
      </c>
      <c r="Y177" s="172">
        <v>23251.78</v>
      </c>
      <c r="Z177" s="172" t="s">
        <v>79</v>
      </c>
      <c r="AA177" s="172" t="s">
        <v>79</v>
      </c>
      <c r="AB177" s="172">
        <v>27355.040000000001</v>
      </c>
      <c r="AC177" s="183" t="s">
        <v>110</v>
      </c>
      <c r="AD177" s="185" t="s">
        <v>79</v>
      </c>
      <c r="AE177" s="185">
        <f>V177+Y177</f>
        <v>155011.85</v>
      </c>
      <c r="AF177" s="183" t="s">
        <v>79</v>
      </c>
      <c r="AG177" s="183" t="s">
        <v>33</v>
      </c>
      <c r="AH177" s="187" t="s">
        <v>180</v>
      </c>
      <c r="AI177" s="187" t="s">
        <v>164</v>
      </c>
      <c r="AJ177" s="183"/>
    </row>
    <row r="178" spans="2:36" s="72" customFormat="1" ht="52" x14ac:dyDescent="0.35">
      <c r="B178" s="178"/>
      <c r="C178" s="178"/>
      <c r="D178" s="178"/>
      <c r="E178" s="207"/>
      <c r="F178" s="207"/>
      <c r="G178" s="207"/>
      <c r="H178" s="193"/>
      <c r="I178" s="178"/>
      <c r="J178" s="15" t="s">
        <v>111</v>
      </c>
      <c r="K178" s="11" t="s">
        <v>112</v>
      </c>
      <c r="L178" s="11" t="s">
        <v>85</v>
      </c>
      <c r="M178" s="59">
        <v>2</v>
      </c>
      <c r="N178" s="184"/>
      <c r="O178" s="193"/>
      <c r="P178" s="193"/>
      <c r="Q178" s="193"/>
      <c r="R178" s="180"/>
      <c r="S178" s="180"/>
      <c r="T178" s="182"/>
      <c r="U178" s="182"/>
      <c r="V178" s="173"/>
      <c r="W178" s="173"/>
      <c r="X178" s="173"/>
      <c r="Y178" s="173"/>
      <c r="Z178" s="173"/>
      <c r="AA178" s="173"/>
      <c r="AB178" s="173"/>
      <c r="AC178" s="184"/>
      <c r="AD178" s="186"/>
      <c r="AE178" s="186"/>
      <c r="AF178" s="193"/>
      <c r="AG178" s="184"/>
      <c r="AH178" s="187"/>
      <c r="AI178" s="187"/>
      <c r="AJ178" s="193"/>
    </row>
    <row r="179" spans="2:36" s="72" customFormat="1" ht="55" customHeight="1" x14ac:dyDescent="0.35">
      <c r="B179" s="178"/>
      <c r="C179" s="178"/>
      <c r="D179" s="178"/>
      <c r="E179" s="207"/>
      <c r="F179" s="207"/>
      <c r="G179" s="207"/>
      <c r="H179" s="194"/>
      <c r="I179" s="178"/>
      <c r="J179" s="15" t="s">
        <v>127</v>
      </c>
      <c r="K179" s="11" t="s">
        <v>128</v>
      </c>
      <c r="L179" s="11" t="s">
        <v>85</v>
      </c>
      <c r="M179" s="59">
        <v>76</v>
      </c>
      <c r="N179" s="191"/>
      <c r="O179" s="194"/>
      <c r="P179" s="194"/>
      <c r="Q179" s="194"/>
      <c r="R179" s="198"/>
      <c r="S179" s="198"/>
      <c r="T179" s="223"/>
      <c r="U179" s="223"/>
      <c r="V179" s="174"/>
      <c r="W179" s="174"/>
      <c r="X179" s="174"/>
      <c r="Y179" s="174"/>
      <c r="Z179" s="174"/>
      <c r="AA179" s="174"/>
      <c r="AB179" s="174"/>
      <c r="AC179" s="191"/>
      <c r="AD179" s="192"/>
      <c r="AE179" s="192"/>
      <c r="AF179" s="194"/>
      <c r="AG179" s="191"/>
      <c r="AH179" s="187"/>
      <c r="AI179" s="187"/>
      <c r="AJ179" s="194"/>
    </row>
    <row r="180" spans="2:36" s="42" customFormat="1" ht="132" customHeight="1" x14ac:dyDescent="0.35">
      <c r="B180" s="200" t="s">
        <v>382</v>
      </c>
      <c r="C180" s="200" t="s">
        <v>383</v>
      </c>
      <c r="D180" s="200" t="s">
        <v>106</v>
      </c>
      <c r="E180" s="226" t="s">
        <v>67</v>
      </c>
      <c r="F180" s="231" t="s">
        <v>134</v>
      </c>
      <c r="G180" s="226" t="s">
        <v>147</v>
      </c>
      <c r="H180" s="270" t="s">
        <v>70</v>
      </c>
      <c r="I180" s="270" t="s">
        <v>79</v>
      </c>
      <c r="J180" s="15" t="s">
        <v>215</v>
      </c>
      <c r="K180" s="11" t="s">
        <v>107</v>
      </c>
      <c r="L180" s="11" t="s">
        <v>86</v>
      </c>
      <c r="M180" s="11">
        <v>40</v>
      </c>
      <c r="N180" s="271" t="s">
        <v>108</v>
      </c>
      <c r="O180" s="200" t="s">
        <v>384</v>
      </c>
      <c r="P180" s="200" t="s">
        <v>75</v>
      </c>
      <c r="Q180" s="200" t="s">
        <v>76</v>
      </c>
      <c r="R180" s="179" t="s">
        <v>77</v>
      </c>
      <c r="S180" s="179" t="s">
        <v>109</v>
      </c>
      <c r="T180" s="181">
        <f>V180+Y180</f>
        <v>492200</v>
      </c>
      <c r="U180" s="284" t="s">
        <v>98</v>
      </c>
      <c r="V180" s="172">
        <v>418370</v>
      </c>
      <c r="W180" s="172" t="s">
        <v>79</v>
      </c>
      <c r="X180" s="172" t="s">
        <v>79</v>
      </c>
      <c r="Y180" s="172">
        <v>73830</v>
      </c>
      <c r="Z180" s="172" t="s">
        <v>98</v>
      </c>
      <c r="AA180" s="172" t="s">
        <v>79</v>
      </c>
      <c r="AB180" s="172">
        <v>221133.32</v>
      </c>
      <c r="AC180" s="183" t="s">
        <v>149</v>
      </c>
      <c r="AD180" s="185" t="s">
        <v>79</v>
      </c>
      <c r="AE180" s="185">
        <f>V180+Y180</f>
        <v>492200</v>
      </c>
      <c r="AF180" s="183" t="s">
        <v>79</v>
      </c>
      <c r="AG180" s="183" t="s">
        <v>33</v>
      </c>
      <c r="AH180" s="232" t="s">
        <v>178</v>
      </c>
      <c r="AI180" s="232" t="s">
        <v>161</v>
      </c>
      <c r="AJ180" s="183"/>
    </row>
    <row r="181" spans="2:36" s="42" customFormat="1" ht="86.15" customHeight="1" x14ac:dyDescent="0.35">
      <c r="B181" s="193"/>
      <c r="C181" s="193"/>
      <c r="D181" s="193"/>
      <c r="E181" s="227"/>
      <c r="F181" s="227"/>
      <c r="G181" s="227"/>
      <c r="H181" s="193"/>
      <c r="I181" s="193"/>
      <c r="J181" s="15" t="s">
        <v>111</v>
      </c>
      <c r="K181" s="11" t="s">
        <v>112</v>
      </c>
      <c r="L181" s="11" t="s">
        <v>85</v>
      </c>
      <c r="M181" s="11">
        <v>4</v>
      </c>
      <c r="N181" s="184"/>
      <c r="O181" s="193"/>
      <c r="P181" s="193"/>
      <c r="Q181" s="193"/>
      <c r="R181" s="180"/>
      <c r="S181" s="180"/>
      <c r="T181" s="182"/>
      <c r="U181" s="338"/>
      <c r="V181" s="173"/>
      <c r="W181" s="173"/>
      <c r="X181" s="173"/>
      <c r="Y181" s="173"/>
      <c r="Z181" s="173"/>
      <c r="AA181" s="173"/>
      <c r="AB181" s="173"/>
      <c r="AC181" s="184"/>
      <c r="AD181" s="186"/>
      <c r="AE181" s="186"/>
      <c r="AF181" s="193"/>
      <c r="AG181" s="184"/>
      <c r="AH181" s="233"/>
      <c r="AI181" s="233"/>
      <c r="AJ181" s="193"/>
    </row>
    <row r="182" spans="2:36" s="42" customFormat="1" ht="59.15" customHeight="1" x14ac:dyDescent="0.35">
      <c r="B182" s="194"/>
      <c r="C182" s="194"/>
      <c r="D182" s="194"/>
      <c r="E182" s="228"/>
      <c r="F182" s="228"/>
      <c r="G182" s="228"/>
      <c r="H182" s="194"/>
      <c r="I182" s="194"/>
      <c r="J182" s="15" t="s">
        <v>127</v>
      </c>
      <c r="K182" s="11" t="s">
        <v>128</v>
      </c>
      <c r="L182" s="11" t="s">
        <v>85</v>
      </c>
      <c r="M182" s="59">
        <v>230</v>
      </c>
      <c r="N182" s="191"/>
      <c r="O182" s="194"/>
      <c r="P182" s="194"/>
      <c r="Q182" s="194"/>
      <c r="R182" s="198"/>
      <c r="S182" s="198"/>
      <c r="T182" s="223"/>
      <c r="U182" s="339"/>
      <c r="V182" s="174"/>
      <c r="W182" s="174"/>
      <c r="X182" s="174"/>
      <c r="Y182" s="174"/>
      <c r="Z182" s="174"/>
      <c r="AA182" s="174"/>
      <c r="AB182" s="174"/>
      <c r="AC182" s="191"/>
      <c r="AD182" s="192"/>
      <c r="AE182" s="192"/>
      <c r="AF182" s="194"/>
      <c r="AG182" s="191"/>
      <c r="AH182" s="234"/>
      <c r="AI182" s="234"/>
      <c r="AJ182" s="194"/>
    </row>
    <row r="183" spans="2:36" s="42" customFormat="1" ht="132" customHeight="1" x14ac:dyDescent="0.35">
      <c r="B183" s="178" t="s">
        <v>385</v>
      </c>
      <c r="C183" s="178" t="s">
        <v>386</v>
      </c>
      <c r="D183" s="178" t="s">
        <v>106</v>
      </c>
      <c r="E183" s="207" t="s">
        <v>67</v>
      </c>
      <c r="F183" s="207" t="s">
        <v>134</v>
      </c>
      <c r="G183" s="207" t="s">
        <v>147</v>
      </c>
      <c r="H183" s="178" t="s">
        <v>70</v>
      </c>
      <c r="I183" s="178" t="s">
        <v>79</v>
      </c>
      <c r="J183" s="15" t="s">
        <v>215</v>
      </c>
      <c r="K183" s="11" t="s">
        <v>107</v>
      </c>
      <c r="L183" s="11" t="s">
        <v>86</v>
      </c>
      <c r="M183" s="11">
        <v>40</v>
      </c>
      <c r="N183" s="177" t="s">
        <v>108</v>
      </c>
      <c r="O183" s="178" t="s">
        <v>384</v>
      </c>
      <c r="P183" s="178" t="s">
        <v>75</v>
      </c>
      <c r="Q183" s="178" t="s">
        <v>76</v>
      </c>
      <c r="R183" s="199" t="s">
        <v>77</v>
      </c>
      <c r="S183" s="199" t="s">
        <v>109</v>
      </c>
      <c r="T183" s="171">
        <f>V183+Y183</f>
        <v>235400</v>
      </c>
      <c r="U183" s="284" t="s">
        <v>98</v>
      </c>
      <c r="V183" s="172">
        <v>200090</v>
      </c>
      <c r="W183" s="175" t="s">
        <v>79</v>
      </c>
      <c r="X183" s="175" t="s">
        <v>79</v>
      </c>
      <c r="Y183" s="175">
        <v>35310</v>
      </c>
      <c r="Z183" s="175" t="s">
        <v>98</v>
      </c>
      <c r="AA183" s="175" t="s">
        <v>79</v>
      </c>
      <c r="AB183" s="175">
        <v>105759.42</v>
      </c>
      <c r="AC183" s="177" t="s">
        <v>149</v>
      </c>
      <c r="AD183" s="176" t="s">
        <v>79</v>
      </c>
      <c r="AE183" s="176">
        <f>V183+Y183</f>
        <v>235400</v>
      </c>
      <c r="AF183" s="177" t="s">
        <v>79</v>
      </c>
      <c r="AG183" s="177" t="s">
        <v>33</v>
      </c>
      <c r="AH183" s="177" t="s">
        <v>161</v>
      </c>
      <c r="AI183" s="232" t="s">
        <v>180</v>
      </c>
      <c r="AJ183" s="177"/>
    </row>
    <row r="184" spans="2:36" s="42" customFormat="1" ht="86.15" customHeight="1" x14ac:dyDescent="0.35">
      <c r="B184" s="178"/>
      <c r="C184" s="178"/>
      <c r="D184" s="178"/>
      <c r="E184" s="207"/>
      <c r="F184" s="207"/>
      <c r="G184" s="207"/>
      <c r="H184" s="178"/>
      <c r="I184" s="178"/>
      <c r="J184" s="15" t="s">
        <v>111</v>
      </c>
      <c r="K184" s="11" t="s">
        <v>112</v>
      </c>
      <c r="L184" s="11" t="s">
        <v>85</v>
      </c>
      <c r="M184" s="11">
        <v>2</v>
      </c>
      <c r="N184" s="177"/>
      <c r="O184" s="178"/>
      <c r="P184" s="178"/>
      <c r="Q184" s="178"/>
      <c r="R184" s="199"/>
      <c r="S184" s="199"/>
      <c r="T184" s="171"/>
      <c r="U184" s="338"/>
      <c r="V184" s="173"/>
      <c r="W184" s="175"/>
      <c r="X184" s="175"/>
      <c r="Y184" s="175"/>
      <c r="Z184" s="175"/>
      <c r="AA184" s="175"/>
      <c r="AB184" s="175"/>
      <c r="AC184" s="177"/>
      <c r="AD184" s="176"/>
      <c r="AE184" s="176"/>
      <c r="AF184" s="178"/>
      <c r="AG184" s="177"/>
      <c r="AH184" s="177"/>
      <c r="AI184" s="233"/>
      <c r="AJ184" s="178"/>
    </row>
    <row r="185" spans="2:36" s="42" customFormat="1" ht="59.15" customHeight="1" x14ac:dyDescent="0.35">
      <c r="B185" s="178"/>
      <c r="C185" s="178"/>
      <c r="D185" s="178"/>
      <c r="E185" s="207"/>
      <c r="F185" s="207"/>
      <c r="G185" s="207"/>
      <c r="H185" s="178"/>
      <c r="I185" s="178"/>
      <c r="J185" s="15" t="s">
        <v>127</v>
      </c>
      <c r="K185" s="11" t="s">
        <v>128</v>
      </c>
      <c r="L185" s="11" t="s">
        <v>85</v>
      </c>
      <c r="M185" s="59">
        <v>110</v>
      </c>
      <c r="N185" s="177"/>
      <c r="O185" s="178"/>
      <c r="P185" s="178"/>
      <c r="Q185" s="178"/>
      <c r="R185" s="199"/>
      <c r="S185" s="199"/>
      <c r="T185" s="171"/>
      <c r="U185" s="339"/>
      <c r="V185" s="174"/>
      <c r="W185" s="175"/>
      <c r="X185" s="175"/>
      <c r="Y185" s="175"/>
      <c r="Z185" s="175"/>
      <c r="AA185" s="175"/>
      <c r="AB185" s="175"/>
      <c r="AC185" s="177"/>
      <c r="AD185" s="176"/>
      <c r="AE185" s="176"/>
      <c r="AF185" s="178"/>
      <c r="AG185" s="177"/>
      <c r="AH185" s="177"/>
      <c r="AI185" s="234"/>
      <c r="AJ185" s="178"/>
    </row>
    <row r="186" spans="2:36" ht="52" customHeight="1" x14ac:dyDescent="0.3">
      <c r="B186" s="178" t="s">
        <v>387</v>
      </c>
      <c r="C186" s="178" t="s">
        <v>388</v>
      </c>
      <c r="D186" s="178" t="s">
        <v>66</v>
      </c>
      <c r="E186" s="207" t="s">
        <v>67</v>
      </c>
      <c r="F186" s="207" t="s">
        <v>132</v>
      </c>
      <c r="G186" s="207" t="s">
        <v>69</v>
      </c>
      <c r="H186" s="178" t="s">
        <v>70</v>
      </c>
      <c r="I186" s="178" t="s">
        <v>79</v>
      </c>
      <c r="J186" s="15" t="s">
        <v>113</v>
      </c>
      <c r="K186" s="11" t="s">
        <v>114</v>
      </c>
      <c r="L186" s="11" t="s">
        <v>115</v>
      </c>
      <c r="M186" s="11">
        <v>2</v>
      </c>
      <c r="N186" s="177" t="s">
        <v>108</v>
      </c>
      <c r="O186" s="178" t="s">
        <v>384</v>
      </c>
      <c r="P186" s="178" t="s">
        <v>75</v>
      </c>
      <c r="Q186" s="178" t="s">
        <v>76</v>
      </c>
      <c r="R186" s="199" t="s">
        <v>77</v>
      </c>
      <c r="S186" s="199" t="s">
        <v>109</v>
      </c>
      <c r="T186" s="171">
        <f>V186+Y186</f>
        <v>151940</v>
      </c>
      <c r="U186" s="283" t="s">
        <v>98</v>
      </c>
      <c r="V186" s="175">
        <v>129149</v>
      </c>
      <c r="W186" s="175" t="s">
        <v>79</v>
      </c>
      <c r="X186" s="175" t="s">
        <v>79</v>
      </c>
      <c r="Y186" s="175">
        <v>22791</v>
      </c>
      <c r="Z186" s="175" t="s">
        <v>79</v>
      </c>
      <c r="AA186" s="175" t="s">
        <v>79</v>
      </c>
      <c r="AB186" s="175">
        <v>65117.15</v>
      </c>
      <c r="AC186" s="177" t="s">
        <v>80</v>
      </c>
      <c r="AD186" s="176" t="s">
        <v>79</v>
      </c>
      <c r="AE186" s="176">
        <f>V186+Y186</f>
        <v>151940</v>
      </c>
      <c r="AF186" s="177" t="s">
        <v>79</v>
      </c>
      <c r="AG186" s="177" t="s">
        <v>33</v>
      </c>
      <c r="AH186" s="177" t="s">
        <v>164</v>
      </c>
      <c r="AI186" s="177" t="s">
        <v>165</v>
      </c>
      <c r="AJ186" s="177"/>
    </row>
    <row r="187" spans="2:36" ht="65" x14ac:dyDescent="0.3">
      <c r="B187" s="178"/>
      <c r="C187" s="178"/>
      <c r="D187" s="178"/>
      <c r="E187" s="207"/>
      <c r="F187" s="207"/>
      <c r="G187" s="207"/>
      <c r="H187" s="178"/>
      <c r="I187" s="178"/>
      <c r="J187" s="15" t="s">
        <v>116</v>
      </c>
      <c r="K187" s="11" t="s">
        <v>117</v>
      </c>
      <c r="L187" s="11" t="s">
        <v>85</v>
      </c>
      <c r="M187" s="11">
        <v>2</v>
      </c>
      <c r="N187" s="177"/>
      <c r="O187" s="178"/>
      <c r="P187" s="178"/>
      <c r="Q187" s="178"/>
      <c r="R187" s="199"/>
      <c r="S187" s="199"/>
      <c r="T187" s="171"/>
      <c r="U187" s="283"/>
      <c r="V187" s="175"/>
      <c r="W187" s="175"/>
      <c r="X187" s="175"/>
      <c r="Y187" s="175"/>
      <c r="Z187" s="175"/>
      <c r="AA187" s="175"/>
      <c r="AB187" s="175"/>
      <c r="AC187" s="177"/>
      <c r="AD187" s="176"/>
      <c r="AE187" s="176"/>
      <c r="AF187" s="178"/>
      <c r="AG187" s="177"/>
      <c r="AH187" s="177"/>
      <c r="AI187" s="177"/>
      <c r="AJ187" s="178"/>
    </row>
    <row r="188" spans="2:36" ht="52" x14ac:dyDescent="0.3">
      <c r="B188" s="178"/>
      <c r="C188" s="178"/>
      <c r="D188" s="178"/>
      <c r="E188" s="207"/>
      <c r="F188" s="207"/>
      <c r="G188" s="207"/>
      <c r="H188" s="178"/>
      <c r="I188" s="178"/>
      <c r="J188" s="15" t="s">
        <v>216</v>
      </c>
      <c r="K188" s="11" t="s">
        <v>118</v>
      </c>
      <c r="L188" s="11" t="s">
        <v>119</v>
      </c>
      <c r="M188" s="11">
        <v>2</v>
      </c>
      <c r="N188" s="177"/>
      <c r="O188" s="178"/>
      <c r="P188" s="178"/>
      <c r="Q188" s="178"/>
      <c r="R188" s="199"/>
      <c r="S188" s="199"/>
      <c r="T188" s="171"/>
      <c r="U188" s="283"/>
      <c r="V188" s="175"/>
      <c r="W188" s="175"/>
      <c r="X188" s="175"/>
      <c r="Y188" s="175"/>
      <c r="Z188" s="175"/>
      <c r="AA188" s="175"/>
      <c r="AB188" s="175"/>
      <c r="AC188" s="177"/>
      <c r="AD188" s="176"/>
      <c r="AE188" s="176"/>
      <c r="AF188" s="178"/>
      <c r="AG188" s="177"/>
      <c r="AH188" s="177"/>
      <c r="AI188" s="177"/>
      <c r="AJ188" s="178"/>
    </row>
    <row r="189" spans="2:36" ht="26" x14ac:dyDescent="0.3">
      <c r="B189" s="178"/>
      <c r="C189" s="178"/>
      <c r="D189" s="178"/>
      <c r="E189" s="207"/>
      <c r="F189" s="207"/>
      <c r="G189" s="207"/>
      <c r="H189" s="178"/>
      <c r="I189" s="178"/>
      <c r="J189" s="15" t="s">
        <v>120</v>
      </c>
      <c r="K189" s="11" t="s">
        <v>121</v>
      </c>
      <c r="L189" s="11" t="s">
        <v>119</v>
      </c>
      <c r="M189" s="59">
        <v>2</v>
      </c>
      <c r="N189" s="177"/>
      <c r="O189" s="178"/>
      <c r="P189" s="178"/>
      <c r="Q189" s="178"/>
      <c r="R189" s="199"/>
      <c r="S189" s="199"/>
      <c r="T189" s="171"/>
      <c r="U189" s="283"/>
      <c r="V189" s="175"/>
      <c r="W189" s="175"/>
      <c r="X189" s="175"/>
      <c r="Y189" s="175"/>
      <c r="Z189" s="175"/>
      <c r="AA189" s="175"/>
      <c r="AB189" s="175"/>
      <c r="AC189" s="177"/>
      <c r="AD189" s="176"/>
      <c r="AE189" s="176"/>
      <c r="AF189" s="178"/>
      <c r="AG189" s="177"/>
      <c r="AH189" s="177"/>
      <c r="AI189" s="177"/>
      <c r="AJ189" s="178"/>
    </row>
    <row r="190" spans="2:36" s="42" customFormat="1" ht="95.15" customHeight="1" x14ac:dyDescent="0.35">
      <c r="B190" s="178" t="s">
        <v>389</v>
      </c>
      <c r="C190" s="178" t="s">
        <v>390</v>
      </c>
      <c r="D190" s="178" t="s">
        <v>106</v>
      </c>
      <c r="E190" s="207" t="s">
        <v>67</v>
      </c>
      <c r="F190" s="207" t="s">
        <v>134</v>
      </c>
      <c r="G190" s="207" t="s">
        <v>147</v>
      </c>
      <c r="H190" s="178" t="s">
        <v>70</v>
      </c>
      <c r="I190" s="178" t="s">
        <v>79</v>
      </c>
      <c r="J190" s="292" t="s">
        <v>111</v>
      </c>
      <c r="K190" s="200" t="s">
        <v>112</v>
      </c>
      <c r="L190" s="200" t="s">
        <v>85</v>
      </c>
      <c r="M190" s="200">
        <v>2</v>
      </c>
      <c r="N190" s="177" t="s">
        <v>108</v>
      </c>
      <c r="O190" s="178" t="s">
        <v>384</v>
      </c>
      <c r="P190" s="178" t="s">
        <v>75</v>
      </c>
      <c r="Q190" s="178" t="s">
        <v>76</v>
      </c>
      <c r="R190" s="199" t="s">
        <v>77</v>
      </c>
      <c r="S190" s="199" t="s">
        <v>109</v>
      </c>
      <c r="T190" s="171">
        <f>V190+Y190</f>
        <v>117700</v>
      </c>
      <c r="U190" s="283" t="s">
        <v>98</v>
      </c>
      <c r="V190" s="172">
        <v>100045</v>
      </c>
      <c r="W190" s="175" t="s">
        <v>79</v>
      </c>
      <c r="X190" s="175" t="s">
        <v>79</v>
      </c>
      <c r="Y190" s="175">
        <v>17655</v>
      </c>
      <c r="Z190" s="175" t="s">
        <v>98</v>
      </c>
      <c r="AA190" s="175" t="s">
        <v>79</v>
      </c>
      <c r="AB190" s="175">
        <v>50442.86</v>
      </c>
      <c r="AC190" s="177" t="s">
        <v>149</v>
      </c>
      <c r="AD190" s="176" t="s">
        <v>79</v>
      </c>
      <c r="AE190" s="176">
        <f>V190+Y190</f>
        <v>117700</v>
      </c>
      <c r="AF190" s="177" t="s">
        <v>79</v>
      </c>
      <c r="AG190" s="177" t="s">
        <v>33</v>
      </c>
      <c r="AH190" s="177" t="s">
        <v>170</v>
      </c>
      <c r="AI190" s="177" t="s">
        <v>171</v>
      </c>
      <c r="AJ190" s="177"/>
    </row>
    <row r="191" spans="2:36" s="42" customFormat="1" ht="86.15" customHeight="1" x14ac:dyDescent="0.35">
      <c r="B191" s="178"/>
      <c r="C191" s="178"/>
      <c r="D191" s="178"/>
      <c r="E191" s="207"/>
      <c r="F191" s="207"/>
      <c r="G191" s="207"/>
      <c r="H191" s="178"/>
      <c r="I191" s="178"/>
      <c r="J191" s="293"/>
      <c r="K191" s="194"/>
      <c r="L191" s="194"/>
      <c r="M191" s="194"/>
      <c r="N191" s="177"/>
      <c r="O191" s="178"/>
      <c r="P191" s="178"/>
      <c r="Q191" s="178"/>
      <c r="R191" s="199"/>
      <c r="S191" s="199"/>
      <c r="T191" s="171"/>
      <c r="U191" s="283"/>
      <c r="V191" s="173"/>
      <c r="W191" s="175"/>
      <c r="X191" s="175"/>
      <c r="Y191" s="175"/>
      <c r="Z191" s="175"/>
      <c r="AA191" s="175"/>
      <c r="AB191" s="175"/>
      <c r="AC191" s="177"/>
      <c r="AD191" s="176"/>
      <c r="AE191" s="176"/>
      <c r="AF191" s="178"/>
      <c r="AG191" s="177"/>
      <c r="AH191" s="177"/>
      <c r="AI191" s="177"/>
      <c r="AJ191" s="178"/>
    </row>
    <row r="192" spans="2:36" s="42" customFormat="1" ht="77.5" customHeight="1" x14ac:dyDescent="0.35">
      <c r="B192" s="178"/>
      <c r="C192" s="178"/>
      <c r="D192" s="178"/>
      <c r="E192" s="207"/>
      <c r="F192" s="207"/>
      <c r="G192" s="207"/>
      <c r="H192" s="178"/>
      <c r="I192" s="178"/>
      <c r="J192" s="15" t="s">
        <v>127</v>
      </c>
      <c r="K192" s="11" t="s">
        <v>128</v>
      </c>
      <c r="L192" s="11" t="s">
        <v>85</v>
      </c>
      <c r="M192" s="59">
        <v>12</v>
      </c>
      <c r="N192" s="177"/>
      <c r="O192" s="178"/>
      <c r="P192" s="178"/>
      <c r="Q192" s="178"/>
      <c r="R192" s="199"/>
      <c r="S192" s="199"/>
      <c r="T192" s="171"/>
      <c r="U192" s="283"/>
      <c r="V192" s="174"/>
      <c r="W192" s="175"/>
      <c r="X192" s="175"/>
      <c r="Y192" s="175"/>
      <c r="Z192" s="175"/>
      <c r="AA192" s="175"/>
      <c r="AB192" s="175"/>
      <c r="AC192" s="177"/>
      <c r="AD192" s="176"/>
      <c r="AE192" s="176"/>
      <c r="AF192" s="178"/>
      <c r="AG192" s="177"/>
      <c r="AH192" s="177"/>
      <c r="AI192" s="177"/>
      <c r="AJ192" s="178"/>
    </row>
    <row r="193" spans="2:36" s="42" customFormat="1" ht="132" customHeight="1" x14ac:dyDescent="0.35">
      <c r="B193" s="200" t="s">
        <v>503</v>
      </c>
      <c r="C193" s="178" t="s">
        <v>509</v>
      </c>
      <c r="D193" s="200" t="s">
        <v>106</v>
      </c>
      <c r="E193" s="226" t="s">
        <v>67</v>
      </c>
      <c r="F193" s="231" t="s">
        <v>134</v>
      </c>
      <c r="G193" s="226" t="s">
        <v>147</v>
      </c>
      <c r="H193" s="270" t="s">
        <v>70</v>
      </c>
      <c r="I193" s="270" t="s">
        <v>79</v>
      </c>
      <c r="J193" s="15" t="s">
        <v>215</v>
      </c>
      <c r="K193" s="11" t="s">
        <v>107</v>
      </c>
      <c r="L193" s="11" t="s">
        <v>86</v>
      </c>
      <c r="M193" s="11">
        <v>40</v>
      </c>
      <c r="N193" s="271" t="s">
        <v>108</v>
      </c>
      <c r="O193" s="207" t="s">
        <v>508</v>
      </c>
      <c r="P193" s="200" t="s">
        <v>75</v>
      </c>
      <c r="Q193" s="200" t="s">
        <v>76</v>
      </c>
      <c r="R193" s="179" t="s">
        <v>77</v>
      </c>
      <c r="S193" s="179" t="s">
        <v>109</v>
      </c>
      <c r="T193" s="181">
        <f>V193+Y193</f>
        <v>123264</v>
      </c>
      <c r="U193" s="181" t="s">
        <v>98</v>
      </c>
      <c r="V193" s="175">
        <v>104774.39999999999</v>
      </c>
      <c r="W193" s="175" t="s">
        <v>98</v>
      </c>
      <c r="X193" s="175" t="s">
        <v>98</v>
      </c>
      <c r="Y193" s="408">
        <v>18489.599999999999</v>
      </c>
      <c r="Z193" s="172"/>
      <c r="AA193" s="172"/>
      <c r="AB193" s="172">
        <v>31785.06</v>
      </c>
      <c r="AC193" s="183" t="s">
        <v>149</v>
      </c>
      <c r="AD193" s="185" t="s">
        <v>79</v>
      </c>
      <c r="AE193" s="185">
        <f>V193+Y193</f>
        <v>123264</v>
      </c>
      <c r="AF193" s="183" t="s">
        <v>79</v>
      </c>
      <c r="AG193" s="183" t="s">
        <v>33</v>
      </c>
      <c r="AH193" s="177" t="s">
        <v>178</v>
      </c>
      <c r="AI193" s="177" t="s">
        <v>161</v>
      </c>
      <c r="AJ193" s="183"/>
    </row>
    <row r="194" spans="2:36" s="42" customFormat="1" ht="86.15" customHeight="1" x14ac:dyDescent="0.35">
      <c r="B194" s="193"/>
      <c r="C194" s="178"/>
      <c r="D194" s="193"/>
      <c r="E194" s="227"/>
      <c r="F194" s="227"/>
      <c r="G194" s="227"/>
      <c r="H194" s="193"/>
      <c r="I194" s="193"/>
      <c r="J194" s="15" t="s">
        <v>111</v>
      </c>
      <c r="K194" s="11" t="s">
        <v>112</v>
      </c>
      <c r="L194" s="11" t="s">
        <v>85</v>
      </c>
      <c r="M194" s="11">
        <v>5</v>
      </c>
      <c r="N194" s="184"/>
      <c r="O194" s="207"/>
      <c r="P194" s="193"/>
      <c r="Q194" s="193"/>
      <c r="R194" s="180"/>
      <c r="S194" s="180"/>
      <c r="T194" s="182"/>
      <c r="U194" s="182"/>
      <c r="V194" s="175"/>
      <c r="W194" s="175"/>
      <c r="X194" s="175"/>
      <c r="Y194" s="409"/>
      <c r="Z194" s="173"/>
      <c r="AA194" s="173"/>
      <c r="AB194" s="173"/>
      <c r="AC194" s="184"/>
      <c r="AD194" s="186"/>
      <c r="AE194" s="186"/>
      <c r="AF194" s="193"/>
      <c r="AG194" s="184"/>
      <c r="AH194" s="177"/>
      <c r="AI194" s="177"/>
      <c r="AJ194" s="193"/>
    </row>
    <row r="195" spans="2:36" s="42" customFormat="1" ht="59.15" customHeight="1" x14ac:dyDescent="0.35">
      <c r="B195" s="194"/>
      <c r="C195" s="178"/>
      <c r="D195" s="194"/>
      <c r="E195" s="228"/>
      <c r="F195" s="228"/>
      <c r="G195" s="228"/>
      <c r="H195" s="194"/>
      <c r="I195" s="194"/>
      <c r="J195" s="15" t="s">
        <v>127</v>
      </c>
      <c r="K195" s="11" t="s">
        <v>128</v>
      </c>
      <c r="L195" s="11" t="s">
        <v>85</v>
      </c>
      <c r="M195" s="59">
        <v>64</v>
      </c>
      <c r="N195" s="191"/>
      <c r="O195" s="207"/>
      <c r="P195" s="194"/>
      <c r="Q195" s="194"/>
      <c r="R195" s="198"/>
      <c r="S195" s="198"/>
      <c r="T195" s="223"/>
      <c r="U195" s="223"/>
      <c r="V195" s="175"/>
      <c r="W195" s="175"/>
      <c r="X195" s="175"/>
      <c r="Y195" s="410"/>
      <c r="Z195" s="174"/>
      <c r="AA195" s="174"/>
      <c r="AB195" s="174"/>
      <c r="AC195" s="191"/>
      <c r="AD195" s="192"/>
      <c r="AE195" s="192"/>
      <c r="AF195" s="194"/>
      <c r="AG195" s="191"/>
      <c r="AH195" s="177"/>
      <c r="AI195" s="177"/>
      <c r="AJ195" s="194"/>
    </row>
    <row r="196" spans="2:36" s="42" customFormat="1" ht="132" customHeight="1" x14ac:dyDescent="0.35">
      <c r="B196" s="200" t="s">
        <v>504</v>
      </c>
      <c r="C196" s="178" t="s">
        <v>514</v>
      </c>
      <c r="D196" s="200" t="s">
        <v>106</v>
      </c>
      <c r="E196" s="226" t="s">
        <v>67</v>
      </c>
      <c r="F196" s="231" t="s">
        <v>134</v>
      </c>
      <c r="G196" s="226" t="s">
        <v>147</v>
      </c>
      <c r="H196" s="270" t="s">
        <v>70</v>
      </c>
      <c r="I196" s="270" t="s">
        <v>79</v>
      </c>
      <c r="J196" s="15" t="s">
        <v>215</v>
      </c>
      <c r="K196" s="11" t="s">
        <v>107</v>
      </c>
      <c r="L196" s="11" t="s">
        <v>86</v>
      </c>
      <c r="M196" s="11">
        <v>40</v>
      </c>
      <c r="N196" s="271" t="s">
        <v>108</v>
      </c>
      <c r="O196" s="200" t="s">
        <v>510</v>
      </c>
      <c r="P196" s="200" t="s">
        <v>75</v>
      </c>
      <c r="Q196" s="200" t="s">
        <v>76</v>
      </c>
      <c r="R196" s="179" t="s">
        <v>77</v>
      </c>
      <c r="S196" s="179" t="s">
        <v>109</v>
      </c>
      <c r="T196" s="181">
        <f>V196+Y196</f>
        <v>524482.4</v>
      </c>
      <c r="U196" s="181" t="s">
        <v>98</v>
      </c>
      <c r="V196" s="172">
        <v>445810.04</v>
      </c>
      <c r="W196" s="172" t="s">
        <v>98</v>
      </c>
      <c r="X196" s="172" t="s">
        <v>98</v>
      </c>
      <c r="Y196" s="172">
        <v>78672.36</v>
      </c>
      <c r="Z196" s="172"/>
      <c r="AA196" s="172"/>
      <c r="AB196" s="175">
        <v>135243.89000000001</v>
      </c>
      <c r="AC196" s="183" t="s">
        <v>149</v>
      </c>
      <c r="AD196" s="185" t="s">
        <v>79</v>
      </c>
      <c r="AE196" s="185">
        <f>V196+Y196</f>
        <v>524482.4</v>
      </c>
      <c r="AF196" s="183" t="s">
        <v>79</v>
      </c>
      <c r="AG196" s="183" t="s">
        <v>33</v>
      </c>
      <c r="AH196" s="177" t="s">
        <v>178</v>
      </c>
      <c r="AI196" s="177" t="s">
        <v>161</v>
      </c>
      <c r="AJ196" s="183"/>
    </row>
    <row r="197" spans="2:36" s="42" customFormat="1" ht="86.15" customHeight="1" x14ac:dyDescent="0.35">
      <c r="B197" s="193"/>
      <c r="C197" s="187"/>
      <c r="D197" s="193"/>
      <c r="E197" s="227"/>
      <c r="F197" s="227"/>
      <c r="G197" s="227"/>
      <c r="H197" s="193"/>
      <c r="I197" s="193"/>
      <c r="J197" s="15" t="s">
        <v>111</v>
      </c>
      <c r="K197" s="11" t="s">
        <v>112</v>
      </c>
      <c r="L197" s="11" t="s">
        <v>85</v>
      </c>
      <c r="M197" s="11">
        <v>7</v>
      </c>
      <c r="N197" s="184"/>
      <c r="O197" s="193"/>
      <c r="P197" s="193"/>
      <c r="Q197" s="193"/>
      <c r="R197" s="180"/>
      <c r="S197" s="180"/>
      <c r="T197" s="182"/>
      <c r="U197" s="182"/>
      <c r="V197" s="173"/>
      <c r="W197" s="173"/>
      <c r="X197" s="173"/>
      <c r="Y197" s="173"/>
      <c r="Z197" s="173"/>
      <c r="AA197" s="173"/>
      <c r="AB197" s="175"/>
      <c r="AC197" s="184"/>
      <c r="AD197" s="186"/>
      <c r="AE197" s="186"/>
      <c r="AF197" s="193"/>
      <c r="AG197" s="184"/>
      <c r="AH197" s="177"/>
      <c r="AI197" s="177"/>
      <c r="AJ197" s="193"/>
    </row>
    <row r="198" spans="2:36" s="42" customFormat="1" ht="59.15" customHeight="1" x14ac:dyDescent="0.35">
      <c r="B198" s="194"/>
      <c r="C198" s="187"/>
      <c r="D198" s="194"/>
      <c r="E198" s="228"/>
      <c r="F198" s="228"/>
      <c r="G198" s="228"/>
      <c r="H198" s="194"/>
      <c r="I198" s="194"/>
      <c r="J198" s="15" t="s">
        <v>127</v>
      </c>
      <c r="K198" s="11" t="s">
        <v>128</v>
      </c>
      <c r="L198" s="11" t="s">
        <v>85</v>
      </c>
      <c r="M198" s="59">
        <v>290</v>
      </c>
      <c r="N198" s="191"/>
      <c r="O198" s="194"/>
      <c r="P198" s="194"/>
      <c r="Q198" s="194"/>
      <c r="R198" s="198"/>
      <c r="S198" s="198"/>
      <c r="T198" s="223"/>
      <c r="U198" s="223"/>
      <c r="V198" s="174"/>
      <c r="W198" s="174"/>
      <c r="X198" s="174"/>
      <c r="Y198" s="174"/>
      <c r="Z198" s="174"/>
      <c r="AA198" s="174"/>
      <c r="AB198" s="175"/>
      <c r="AC198" s="191"/>
      <c r="AD198" s="192"/>
      <c r="AE198" s="192"/>
      <c r="AF198" s="194"/>
      <c r="AG198" s="191"/>
      <c r="AH198" s="177"/>
      <c r="AI198" s="177"/>
      <c r="AJ198" s="194"/>
    </row>
    <row r="199" spans="2:36" s="42" customFormat="1" ht="132" customHeight="1" x14ac:dyDescent="0.35">
      <c r="B199" s="200" t="s">
        <v>505</v>
      </c>
      <c r="C199" s="200" t="s">
        <v>515</v>
      </c>
      <c r="D199" s="200" t="s">
        <v>106</v>
      </c>
      <c r="E199" s="226" t="s">
        <v>67</v>
      </c>
      <c r="F199" s="231" t="s">
        <v>134</v>
      </c>
      <c r="G199" s="226" t="s">
        <v>147</v>
      </c>
      <c r="H199" s="270" t="s">
        <v>70</v>
      </c>
      <c r="I199" s="270" t="s">
        <v>79</v>
      </c>
      <c r="J199" s="15" t="s">
        <v>215</v>
      </c>
      <c r="K199" s="11" t="s">
        <v>107</v>
      </c>
      <c r="L199" s="11" t="s">
        <v>86</v>
      </c>
      <c r="M199" s="11">
        <v>40</v>
      </c>
      <c r="N199" s="271" t="s">
        <v>108</v>
      </c>
      <c r="O199" s="200" t="s">
        <v>511</v>
      </c>
      <c r="P199" s="200" t="s">
        <v>75</v>
      </c>
      <c r="Q199" s="200" t="s">
        <v>76</v>
      </c>
      <c r="R199" s="179" t="s">
        <v>77</v>
      </c>
      <c r="S199" s="179" t="s">
        <v>109</v>
      </c>
      <c r="T199" s="181">
        <f>V199+Y199</f>
        <v>120000</v>
      </c>
      <c r="U199" s="181" t="s">
        <v>98</v>
      </c>
      <c r="V199" s="172">
        <v>102000</v>
      </c>
      <c r="W199" s="172" t="s">
        <v>98</v>
      </c>
      <c r="X199" s="175" t="s">
        <v>98</v>
      </c>
      <c r="Y199" s="172">
        <v>18000</v>
      </c>
      <c r="Z199" s="172"/>
      <c r="AA199" s="172"/>
      <c r="AB199" s="175">
        <v>30943.4</v>
      </c>
      <c r="AC199" s="183" t="s">
        <v>149</v>
      </c>
      <c r="AD199" s="185" t="s">
        <v>79</v>
      </c>
      <c r="AE199" s="185">
        <f>V199+Y199</f>
        <v>120000</v>
      </c>
      <c r="AF199" s="183" t="s">
        <v>79</v>
      </c>
      <c r="AG199" s="183" t="s">
        <v>33</v>
      </c>
      <c r="AH199" s="183" t="s">
        <v>180</v>
      </c>
      <c r="AI199" s="183" t="s">
        <v>164</v>
      </c>
      <c r="AJ199" s="183"/>
    </row>
    <row r="200" spans="2:36" s="42" customFormat="1" ht="86.15" customHeight="1" x14ac:dyDescent="0.35">
      <c r="B200" s="193"/>
      <c r="C200" s="193"/>
      <c r="D200" s="193"/>
      <c r="E200" s="227"/>
      <c r="F200" s="227"/>
      <c r="G200" s="227"/>
      <c r="H200" s="193"/>
      <c r="I200" s="193"/>
      <c r="J200" s="15" t="s">
        <v>111</v>
      </c>
      <c r="K200" s="11" t="s">
        <v>112</v>
      </c>
      <c r="L200" s="11" t="s">
        <v>85</v>
      </c>
      <c r="M200" s="11">
        <v>2</v>
      </c>
      <c r="N200" s="184"/>
      <c r="O200" s="193"/>
      <c r="P200" s="193"/>
      <c r="Q200" s="193"/>
      <c r="R200" s="180"/>
      <c r="S200" s="180"/>
      <c r="T200" s="182"/>
      <c r="U200" s="182"/>
      <c r="V200" s="173"/>
      <c r="W200" s="173"/>
      <c r="X200" s="175"/>
      <c r="Y200" s="173"/>
      <c r="Z200" s="173"/>
      <c r="AA200" s="173"/>
      <c r="AB200" s="175"/>
      <c r="AC200" s="184"/>
      <c r="AD200" s="186"/>
      <c r="AE200" s="186"/>
      <c r="AF200" s="193"/>
      <c r="AG200" s="184"/>
      <c r="AH200" s="184"/>
      <c r="AI200" s="184"/>
      <c r="AJ200" s="193"/>
    </row>
    <row r="201" spans="2:36" s="42" customFormat="1" ht="59.15" customHeight="1" x14ac:dyDescent="0.35">
      <c r="B201" s="194"/>
      <c r="C201" s="194"/>
      <c r="D201" s="194"/>
      <c r="E201" s="228"/>
      <c r="F201" s="228"/>
      <c r="G201" s="228"/>
      <c r="H201" s="194"/>
      <c r="I201" s="194"/>
      <c r="J201" s="15" t="s">
        <v>127</v>
      </c>
      <c r="K201" s="11" t="s">
        <v>128</v>
      </c>
      <c r="L201" s="11" t="s">
        <v>85</v>
      </c>
      <c r="M201" s="59">
        <v>10</v>
      </c>
      <c r="N201" s="191"/>
      <c r="O201" s="194"/>
      <c r="P201" s="194"/>
      <c r="Q201" s="194"/>
      <c r="R201" s="198"/>
      <c r="S201" s="198"/>
      <c r="T201" s="223"/>
      <c r="U201" s="223"/>
      <c r="V201" s="174"/>
      <c r="W201" s="174"/>
      <c r="X201" s="175"/>
      <c r="Y201" s="174"/>
      <c r="Z201" s="174"/>
      <c r="AA201" s="174"/>
      <c r="AB201" s="175"/>
      <c r="AC201" s="191"/>
      <c r="AD201" s="192"/>
      <c r="AE201" s="192"/>
      <c r="AF201" s="194"/>
      <c r="AG201" s="191"/>
      <c r="AH201" s="191"/>
      <c r="AI201" s="191"/>
      <c r="AJ201" s="194"/>
    </row>
    <row r="202" spans="2:36" s="42" customFormat="1" ht="132" customHeight="1" x14ac:dyDescent="0.35">
      <c r="B202" s="200" t="s">
        <v>506</v>
      </c>
      <c r="C202" s="178" t="s">
        <v>516</v>
      </c>
      <c r="D202" s="200" t="s">
        <v>106</v>
      </c>
      <c r="E202" s="226" t="s">
        <v>67</v>
      </c>
      <c r="F202" s="231" t="s">
        <v>134</v>
      </c>
      <c r="G202" s="226" t="s">
        <v>147</v>
      </c>
      <c r="H202" s="270" t="s">
        <v>70</v>
      </c>
      <c r="I202" s="270" t="s">
        <v>79</v>
      </c>
      <c r="J202" s="15" t="s">
        <v>215</v>
      </c>
      <c r="K202" s="11" t="s">
        <v>107</v>
      </c>
      <c r="L202" s="11" t="s">
        <v>86</v>
      </c>
      <c r="M202" s="11">
        <v>40</v>
      </c>
      <c r="N202" s="271" t="s">
        <v>108</v>
      </c>
      <c r="O202" s="200" t="s">
        <v>512</v>
      </c>
      <c r="P202" s="200" t="s">
        <v>75</v>
      </c>
      <c r="Q202" s="200" t="s">
        <v>76</v>
      </c>
      <c r="R202" s="179" t="s">
        <v>77</v>
      </c>
      <c r="S202" s="179" t="s">
        <v>109</v>
      </c>
      <c r="T202" s="181">
        <f>V202+Y202</f>
        <v>20000</v>
      </c>
      <c r="U202" s="181" t="s">
        <v>98</v>
      </c>
      <c r="V202" s="172">
        <v>17000</v>
      </c>
      <c r="W202" s="172" t="s">
        <v>98</v>
      </c>
      <c r="X202" s="172" t="s">
        <v>98</v>
      </c>
      <c r="Y202" s="172">
        <v>3000</v>
      </c>
      <c r="Z202" s="172"/>
      <c r="AA202" s="172"/>
      <c r="AB202" s="172">
        <v>5157.2299999999996</v>
      </c>
      <c r="AC202" s="183" t="s">
        <v>149</v>
      </c>
      <c r="AD202" s="185" t="s">
        <v>79</v>
      </c>
      <c r="AE202" s="185">
        <f>V202+Y202</f>
        <v>20000</v>
      </c>
      <c r="AF202" s="183" t="s">
        <v>79</v>
      </c>
      <c r="AG202" s="183" t="s">
        <v>33</v>
      </c>
      <c r="AH202" s="183" t="s">
        <v>180</v>
      </c>
      <c r="AI202" s="183" t="s">
        <v>164</v>
      </c>
      <c r="AJ202" s="183"/>
    </row>
    <row r="203" spans="2:36" s="42" customFormat="1" ht="86.15" customHeight="1" x14ac:dyDescent="0.35">
      <c r="B203" s="193"/>
      <c r="C203" s="405"/>
      <c r="D203" s="193"/>
      <c r="E203" s="227"/>
      <c r="F203" s="227"/>
      <c r="G203" s="227"/>
      <c r="H203" s="193"/>
      <c r="I203" s="193"/>
      <c r="J203" s="15" t="s">
        <v>111</v>
      </c>
      <c r="K203" s="11" t="s">
        <v>112</v>
      </c>
      <c r="L203" s="11" t="s">
        <v>85</v>
      </c>
      <c r="M203" s="11">
        <v>1</v>
      </c>
      <c r="N203" s="184"/>
      <c r="O203" s="193"/>
      <c r="P203" s="193"/>
      <c r="Q203" s="193"/>
      <c r="R203" s="180"/>
      <c r="S203" s="180"/>
      <c r="T203" s="182"/>
      <c r="U203" s="182"/>
      <c r="V203" s="173"/>
      <c r="W203" s="173"/>
      <c r="X203" s="173"/>
      <c r="Y203" s="173"/>
      <c r="Z203" s="173"/>
      <c r="AA203" s="173"/>
      <c r="AB203" s="173"/>
      <c r="AC203" s="184"/>
      <c r="AD203" s="186"/>
      <c r="AE203" s="186"/>
      <c r="AF203" s="193"/>
      <c r="AG203" s="184"/>
      <c r="AH203" s="184"/>
      <c r="AI203" s="184"/>
      <c r="AJ203" s="193"/>
    </row>
    <row r="204" spans="2:36" s="42" customFormat="1" ht="59.15" customHeight="1" x14ac:dyDescent="0.35">
      <c r="B204" s="194"/>
      <c r="C204" s="405"/>
      <c r="D204" s="194"/>
      <c r="E204" s="228"/>
      <c r="F204" s="228"/>
      <c r="G204" s="228"/>
      <c r="H204" s="194"/>
      <c r="I204" s="194"/>
      <c r="J204" s="15" t="s">
        <v>127</v>
      </c>
      <c r="K204" s="11" t="s">
        <v>128</v>
      </c>
      <c r="L204" s="11" t="s">
        <v>85</v>
      </c>
      <c r="M204" s="59">
        <v>20</v>
      </c>
      <c r="N204" s="191"/>
      <c r="O204" s="194"/>
      <c r="P204" s="194"/>
      <c r="Q204" s="194"/>
      <c r="R204" s="198"/>
      <c r="S204" s="198"/>
      <c r="T204" s="223"/>
      <c r="U204" s="223"/>
      <c r="V204" s="174"/>
      <c r="W204" s="174"/>
      <c r="X204" s="174"/>
      <c r="Y204" s="174"/>
      <c r="Z204" s="174"/>
      <c r="AA204" s="174"/>
      <c r="AB204" s="174"/>
      <c r="AC204" s="191"/>
      <c r="AD204" s="192"/>
      <c r="AE204" s="192"/>
      <c r="AF204" s="194"/>
      <c r="AG204" s="191"/>
      <c r="AH204" s="191"/>
      <c r="AI204" s="191"/>
      <c r="AJ204" s="194"/>
    </row>
    <row r="205" spans="2:36" ht="52" customHeight="1" x14ac:dyDescent="0.3">
      <c r="B205" s="178" t="s">
        <v>507</v>
      </c>
      <c r="C205" s="178" t="s">
        <v>517</v>
      </c>
      <c r="D205" s="178" t="s">
        <v>66</v>
      </c>
      <c r="E205" s="207" t="s">
        <v>67</v>
      </c>
      <c r="F205" s="207" t="s">
        <v>132</v>
      </c>
      <c r="G205" s="207" t="s">
        <v>69</v>
      </c>
      <c r="H205" s="178" t="s">
        <v>70</v>
      </c>
      <c r="I205" s="178" t="s">
        <v>79</v>
      </c>
      <c r="J205" s="15" t="s">
        <v>113</v>
      </c>
      <c r="K205" s="11" t="s">
        <v>114</v>
      </c>
      <c r="L205" s="11" t="s">
        <v>115</v>
      </c>
      <c r="M205" s="11">
        <v>3</v>
      </c>
      <c r="N205" s="177" t="s">
        <v>108</v>
      </c>
      <c r="O205" s="178" t="s">
        <v>513</v>
      </c>
      <c r="P205" s="178" t="s">
        <v>75</v>
      </c>
      <c r="Q205" s="178" t="s">
        <v>76</v>
      </c>
      <c r="R205" s="199" t="s">
        <v>77</v>
      </c>
      <c r="S205" s="199" t="s">
        <v>109</v>
      </c>
      <c r="T205" s="171">
        <f>V205+Y205</f>
        <v>212250</v>
      </c>
      <c r="U205" s="171" t="s">
        <v>98</v>
      </c>
      <c r="V205" s="175">
        <v>180412.5</v>
      </c>
      <c r="W205" s="175" t="s">
        <v>98</v>
      </c>
      <c r="X205" s="175" t="s">
        <v>98</v>
      </c>
      <c r="Y205" s="342">
        <v>31837.5</v>
      </c>
      <c r="Z205" s="175"/>
      <c r="AA205" s="175"/>
      <c r="AB205" s="406">
        <v>54731.13</v>
      </c>
      <c r="AC205" s="177" t="s">
        <v>80</v>
      </c>
      <c r="AD205" s="176" t="s">
        <v>79</v>
      </c>
      <c r="AE205" s="176">
        <f>V205+Y205</f>
        <v>212250</v>
      </c>
      <c r="AF205" s="177" t="s">
        <v>79</v>
      </c>
      <c r="AG205" s="177" t="s">
        <v>33</v>
      </c>
      <c r="AH205" s="177" t="s">
        <v>183</v>
      </c>
      <c r="AI205" s="177" t="s">
        <v>314</v>
      </c>
      <c r="AJ205" s="177"/>
    </row>
    <row r="206" spans="2:36" ht="59.5" customHeight="1" x14ac:dyDescent="0.3">
      <c r="B206" s="178"/>
      <c r="C206" s="178"/>
      <c r="D206" s="178"/>
      <c r="E206" s="207"/>
      <c r="F206" s="207"/>
      <c r="G206" s="207"/>
      <c r="H206" s="178"/>
      <c r="I206" s="178"/>
      <c r="J206" s="15" t="s">
        <v>116</v>
      </c>
      <c r="K206" s="11" t="s">
        <v>117</v>
      </c>
      <c r="L206" s="11" t="s">
        <v>85</v>
      </c>
      <c r="M206" s="11">
        <v>3</v>
      </c>
      <c r="N206" s="177"/>
      <c r="O206" s="178"/>
      <c r="P206" s="178"/>
      <c r="Q206" s="178"/>
      <c r="R206" s="199"/>
      <c r="S206" s="199"/>
      <c r="T206" s="171"/>
      <c r="U206" s="171"/>
      <c r="V206" s="175"/>
      <c r="W206" s="175"/>
      <c r="X206" s="175"/>
      <c r="Y206" s="342"/>
      <c r="Z206" s="175"/>
      <c r="AA206" s="175"/>
      <c r="AB206" s="371"/>
      <c r="AC206" s="177"/>
      <c r="AD206" s="176"/>
      <c r="AE206" s="176"/>
      <c r="AF206" s="178"/>
      <c r="AG206" s="177"/>
      <c r="AH206" s="177"/>
      <c r="AI206" s="177"/>
      <c r="AJ206" s="178"/>
    </row>
    <row r="207" spans="2:36" ht="57.65" customHeight="1" x14ac:dyDescent="0.3">
      <c r="B207" s="178"/>
      <c r="C207" s="178"/>
      <c r="D207" s="178"/>
      <c r="E207" s="207"/>
      <c r="F207" s="207"/>
      <c r="G207" s="207"/>
      <c r="H207" s="178"/>
      <c r="I207" s="178"/>
      <c r="J207" s="15" t="s">
        <v>216</v>
      </c>
      <c r="K207" s="11" t="s">
        <v>118</v>
      </c>
      <c r="L207" s="11" t="s">
        <v>119</v>
      </c>
      <c r="M207" s="11">
        <v>3</v>
      </c>
      <c r="N207" s="177"/>
      <c r="O207" s="178"/>
      <c r="P207" s="178"/>
      <c r="Q207" s="178"/>
      <c r="R207" s="199"/>
      <c r="S207" s="199"/>
      <c r="T207" s="171"/>
      <c r="U207" s="171"/>
      <c r="V207" s="175"/>
      <c r="W207" s="175"/>
      <c r="X207" s="175"/>
      <c r="Y207" s="342"/>
      <c r="Z207" s="175"/>
      <c r="AA207" s="175"/>
      <c r="AB207" s="371"/>
      <c r="AC207" s="177"/>
      <c r="AD207" s="176"/>
      <c r="AE207" s="176"/>
      <c r="AF207" s="178"/>
      <c r="AG207" s="177"/>
      <c r="AH207" s="177"/>
      <c r="AI207" s="177"/>
      <c r="AJ207" s="178"/>
    </row>
    <row r="208" spans="2:36" ht="39" customHeight="1" x14ac:dyDescent="0.3">
      <c r="B208" s="178"/>
      <c r="C208" s="178"/>
      <c r="D208" s="178"/>
      <c r="E208" s="207"/>
      <c r="F208" s="207"/>
      <c r="G208" s="207"/>
      <c r="H208" s="178"/>
      <c r="I208" s="178"/>
      <c r="J208" s="15" t="s">
        <v>120</v>
      </c>
      <c r="K208" s="11" t="s">
        <v>121</v>
      </c>
      <c r="L208" s="11" t="s">
        <v>119</v>
      </c>
      <c r="M208" s="59">
        <v>3</v>
      </c>
      <c r="N208" s="177"/>
      <c r="O208" s="178"/>
      <c r="P208" s="178"/>
      <c r="Q208" s="178"/>
      <c r="R208" s="199"/>
      <c r="S208" s="199"/>
      <c r="T208" s="171"/>
      <c r="U208" s="171"/>
      <c r="V208" s="175"/>
      <c r="W208" s="175"/>
      <c r="X208" s="175"/>
      <c r="Y208" s="342"/>
      <c r="Z208" s="175"/>
      <c r="AA208" s="175"/>
      <c r="AB208" s="407"/>
      <c r="AC208" s="177"/>
      <c r="AD208" s="176"/>
      <c r="AE208" s="176"/>
      <c r="AF208" s="178"/>
      <c r="AG208" s="177"/>
      <c r="AH208" s="177"/>
      <c r="AI208" s="177"/>
      <c r="AJ208" s="178"/>
    </row>
    <row r="209" spans="2:36" s="42" customFormat="1" ht="132" customHeight="1" x14ac:dyDescent="0.35">
      <c r="B209" s="200" t="s">
        <v>217</v>
      </c>
      <c r="C209" s="200" t="s">
        <v>218</v>
      </c>
      <c r="D209" s="200" t="s">
        <v>106</v>
      </c>
      <c r="E209" s="226" t="s">
        <v>67</v>
      </c>
      <c r="F209" s="231" t="s">
        <v>134</v>
      </c>
      <c r="G209" s="226" t="s">
        <v>147</v>
      </c>
      <c r="H209" s="270" t="s">
        <v>70</v>
      </c>
      <c r="I209" s="270" t="s">
        <v>79</v>
      </c>
      <c r="J209" s="15" t="s">
        <v>215</v>
      </c>
      <c r="K209" s="11" t="s">
        <v>107</v>
      </c>
      <c r="L209" s="11" t="s">
        <v>86</v>
      </c>
      <c r="M209" s="11">
        <v>40</v>
      </c>
      <c r="N209" s="271" t="s">
        <v>108</v>
      </c>
      <c r="O209" s="200" t="s">
        <v>226</v>
      </c>
      <c r="P209" s="200" t="s">
        <v>75</v>
      </c>
      <c r="Q209" s="200" t="s">
        <v>76</v>
      </c>
      <c r="R209" s="179" t="s">
        <v>77</v>
      </c>
      <c r="S209" s="179" t="s">
        <v>109</v>
      </c>
      <c r="T209" s="181">
        <f>V209+Y209</f>
        <v>504588.61</v>
      </c>
      <c r="U209" s="181">
        <f>T209/M210</f>
        <v>168196.20333333334</v>
      </c>
      <c r="V209" s="172">
        <v>428900.32</v>
      </c>
      <c r="W209" s="172" t="s">
        <v>79</v>
      </c>
      <c r="X209" s="172" t="s">
        <v>79</v>
      </c>
      <c r="Y209" s="172">
        <v>75688.289999999994</v>
      </c>
      <c r="Z209" s="172" t="s">
        <v>98</v>
      </c>
      <c r="AA209" s="172" t="s">
        <v>79</v>
      </c>
      <c r="AB209" s="172">
        <v>40912.6</v>
      </c>
      <c r="AC209" s="183" t="s">
        <v>149</v>
      </c>
      <c r="AD209" s="185" t="s">
        <v>79</v>
      </c>
      <c r="AE209" s="185">
        <f>V209+Y209</f>
        <v>504588.61</v>
      </c>
      <c r="AF209" s="183" t="s">
        <v>79</v>
      </c>
      <c r="AG209" s="183" t="s">
        <v>33</v>
      </c>
      <c r="AH209" s="271" t="s">
        <v>178</v>
      </c>
      <c r="AI209" s="183" t="s">
        <v>161</v>
      </c>
      <c r="AJ209" s="183"/>
    </row>
    <row r="210" spans="2:36" s="42" customFormat="1" ht="86.15" customHeight="1" x14ac:dyDescent="0.35">
      <c r="B210" s="193"/>
      <c r="C210" s="193"/>
      <c r="D210" s="193"/>
      <c r="E210" s="227"/>
      <c r="F210" s="227"/>
      <c r="G210" s="227"/>
      <c r="H210" s="193"/>
      <c r="I210" s="193"/>
      <c r="J210" s="15" t="s">
        <v>111</v>
      </c>
      <c r="K210" s="11" t="s">
        <v>112</v>
      </c>
      <c r="L210" s="11" t="s">
        <v>85</v>
      </c>
      <c r="M210" s="11">
        <v>3</v>
      </c>
      <c r="N210" s="184"/>
      <c r="O210" s="193"/>
      <c r="P210" s="193"/>
      <c r="Q210" s="193"/>
      <c r="R210" s="180"/>
      <c r="S210" s="180"/>
      <c r="T210" s="182"/>
      <c r="U210" s="182"/>
      <c r="V210" s="173"/>
      <c r="W210" s="173"/>
      <c r="X210" s="173"/>
      <c r="Y210" s="173"/>
      <c r="Z210" s="173"/>
      <c r="AA210" s="173"/>
      <c r="AB210" s="173"/>
      <c r="AC210" s="184"/>
      <c r="AD210" s="186"/>
      <c r="AE210" s="186"/>
      <c r="AF210" s="193"/>
      <c r="AG210" s="184"/>
      <c r="AH210" s="184"/>
      <c r="AI210" s="184"/>
      <c r="AJ210" s="193"/>
    </row>
    <row r="211" spans="2:36" s="42" customFormat="1" ht="59.15" customHeight="1" x14ac:dyDescent="0.35">
      <c r="B211" s="194"/>
      <c r="C211" s="194"/>
      <c r="D211" s="194"/>
      <c r="E211" s="228"/>
      <c r="F211" s="228"/>
      <c r="G211" s="228"/>
      <c r="H211" s="194"/>
      <c r="I211" s="194"/>
      <c r="J211" s="15" t="s">
        <v>127</v>
      </c>
      <c r="K211" s="11" t="s">
        <v>128</v>
      </c>
      <c r="L211" s="11" t="s">
        <v>85</v>
      </c>
      <c r="M211" s="59">
        <v>360</v>
      </c>
      <c r="N211" s="191"/>
      <c r="O211" s="194"/>
      <c r="P211" s="194"/>
      <c r="Q211" s="194"/>
      <c r="R211" s="198"/>
      <c r="S211" s="198"/>
      <c r="T211" s="223"/>
      <c r="U211" s="223"/>
      <c r="V211" s="174"/>
      <c r="W211" s="174"/>
      <c r="X211" s="174"/>
      <c r="Y211" s="174"/>
      <c r="Z211" s="174"/>
      <c r="AA211" s="174"/>
      <c r="AB211" s="174"/>
      <c r="AC211" s="191"/>
      <c r="AD211" s="192"/>
      <c r="AE211" s="192"/>
      <c r="AF211" s="194"/>
      <c r="AG211" s="191"/>
      <c r="AH211" s="191"/>
      <c r="AI211" s="191"/>
      <c r="AJ211" s="194"/>
    </row>
    <row r="212" spans="2:36" s="42" customFormat="1" ht="132" customHeight="1" x14ac:dyDescent="0.35">
      <c r="B212" s="178" t="s">
        <v>219</v>
      </c>
      <c r="C212" s="178" t="s">
        <v>223</v>
      </c>
      <c r="D212" s="178" t="s">
        <v>106</v>
      </c>
      <c r="E212" s="207" t="s">
        <v>67</v>
      </c>
      <c r="F212" s="207" t="s">
        <v>134</v>
      </c>
      <c r="G212" s="207" t="s">
        <v>147</v>
      </c>
      <c r="H212" s="178" t="s">
        <v>70</v>
      </c>
      <c r="I212" s="178" t="s">
        <v>79</v>
      </c>
      <c r="J212" s="15" t="s">
        <v>215</v>
      </c>
      <c r="K212" s="11" t="s">
        <v>107</v>
      </c>
      <c r="L212" s="11" t="s">
        <v>86</v>
      </c>
      <c r="M212" s="11">
        <v>40</v>
      </c>
      <c r="N212" s="177" t="s">
        <v>108</v>
      </c>
      <c r="O212" s="178" t="s">
        <v>226</v>
      </c>
      <c r="P212" s="178" t="s">
        <v>75</v>
      </c>
      <c r="Q212" s="178" t="s">
        <v>76</v>
      </c>
      <c r="R212" s="199" t="s">
        <v>77</v>
      </c>
      <c r="S212" s="199" t="s">
        <v>109</v>
      </c>
      <c r="T212" s="171">
        <f>V212+Y212</f>
        <v>32099.99</v>
      </c>
      <c r="U212" s="171">
        <f>T212</f>
        <v>32099.99</v>
      </c>
      <c r="V212" s="172">
        <v>27284.99</v>
      </c>
      <c r="W212" s="175" t="s">
        <v>79</v>
      </c>
      <c r="X212" s="175" t="s">
        <v>79</v>
      </c>
      <c r="Y212" s="175">
        <v>4815</v>
      </c>
      <c r="Z212" s="175" t="s">
        <v>98</v>
      </c>
      <c r="AA212" s="175" t="s">
        <v>79</v>
      </c>
      <c r="AB212" s="175">
        <v>2602.71</v>
      </c>
      <c r="AC212" s="177" t="s">
        <v>149</v>
      </c>
      <c r="AD212" s="176" t="s">
        <v>79</v>
      </c>
      <c r="AE212" s="176">
        <f>V212+Y212</f>
        <v>32099.99</v>
      </c>
      <c r="AF212" s="177" t="s">
        <v>79</v>
      </c>
      <c r="AG212" s="177" t="s">
        <v>33</v>
      </c>
      <c r="AH212" s="271" t="s">
        <v>178</v>
      </c>
      <c r="AI212" s="183" t="s">
        <v>161</v>
      </c>
      <c r="AJ212" s="177"/>
    </row>
    <row r="213" spans="2:36" s="42" customFormat="1" ht="86.15" customHeight="1" x14ac:dyDescent="0.35">
      <c r="B213" s="178"/>
      <c r="C213" s="178"/>
      <c r="D213" s="178"/>
      <c r="E213" s="207"/>
      <c r="F213" s="207"/>
      <c r="G213" s="207"/>
      <c r="H213" s="178"/>
      <c r="I213" s="178"/>
      <c r="J213" s="15" t="s">
        <v>111</v>
      </c>
      <c r="K213" s="11" t="s">
        <v>112</v>
      </c>
      <c r="L213" s="11" t="s">
        <v>85</v>
      </c>
      <c r="M213" s="11">
        <v>1</v>
      </c>
      <c r="N213" s="177"/>
      <c r="O213" s="178"/>
      <c r="P213" s="178"/>
      <c r="Q213" s="178"/>
      <c r="R213" s="199"/>
      <c r="S213" s="199"/>
      <c r="T213" s="171"/>
      <c r="U213" s="171"/>
      <c r="V213" s="173"/>
      <c r="W213" s="175"/>
      <c r="X213" s="175"/>
      <c r="Y213" s="175"/>
      <c r="Z213" s="175"/>
      <c r="AA213" s="175"/>
      <c r="AB213" s="175"/>
      <c r="AC213" s="177"/>
      <c r="AD213" s="176"/>
      <c r="AE213" s="176"/>
      <c r="AF213" s="178"/>
      <c r="AG213" s="177"/>
      <c r="AH213" s="184"/>
      <c r="AI213" s="184"/>
      <c r="AJ213" s="178"/>
    </row>
    <row r="214" spans="2:36" s="42" customFormat="1" ht="59.15" customHeight="1" x14ac:dyDescent="0.35">
      <c r="B214" s="178"/>
      <c r="C214" s="178"/>
      <c r="D214" s="178"/>
      <c r="E214" s="207"/>
      <c r="F214" s="207"/>
      <c r="G214" s="207"/>
      <c r="H214" s="178"/>
      <c r="I214" s="178"/>
      <c r="J214" s="15" t="s">
        <v>127</v>
      </c>
      <c r="K214" s="11" t="s">
        <v>128</v>
      </c>
      <c r="L214" s="11" t="s">
        <v>85</v>
      </c>
      <c r="M214" s="59">
        <v>40</v>
      </c>
      <c r="N214" s="177"/>
      <c r="O214" s="178"/>
      <c r="P214" s="178"/>
      <c r="Q214" s="178"/>
      <c r="R214" s="199"/>
      <c r="S214" s="199"/>
      <c r="T214" s="171"/>
      <c r="U214" s="171"/>
      <c r="V214" s="174"/>
      <c r="W214" s="175"/>
      <c r="X214" s="175"/>
      <c r="Y214" s="175"/>
      <c r="Z214" s="175"/>
      <c r="AA214" s="175"/>
      <c r="AB214" s="175"/>
      <c r="AC214" s="177"/>
      <c r="AD214" s="176"/>
      <c r="AE214" s="176"/>
      <c r="AF214" s="178"/>
      <c r="AG214" s="177"/>
      <c r="AH214" s="191"/>
      <c r="AI214" s="191"/>
      <c r="AJ214" s="178"/>
    </row>
    <row r="215" spans="2:36" s="42" customFormat="1" ht="132" customHeight="1" x14ac:dyDescent="0.35">
      <c r="B215" s="178" t="s">
        <v>220</v>
      </c>
      <c r="C215" s="178" t="s">
        <v>224</v>
      </c>
      <c r="D215" s="178" t="s">
        <v>106</v>
      </c>
      <c r="E215" s="207" t="s">
        <v>67</v>
      </c>
      <c r="F215" s="207" t="s">
        <v>134</v>
      </c>
      <c r="G215" s="207" t="s">
        <v>147</v>
      </c>
      <c r="H215" s="178" t="s">
        <v>70</v>
      </c>
      <c r="I215" s="178" t="s">
        <v>79</v>
      </c>
      <c r="J215" s="15" t="s">
        <v>215</v>
      </c>
      <c r="K215" s="11" t="s">
        <v>107</v>
      </c>
      <c r="L215" s="11" t="s">
        <v>86</v>
      </c>
      <c r="M215" s="11">
        <v>40</v>
      </c>
      <c r="N215" s="177" t="s">
        <v>108</v>
      </c>
      <c r="O215" s="178" t="s">
        <v>226</v>
      </c>
      <c r="P215" s="178" t="s">
        <v>75</v>
      </c>
      <c r="Q215" s="178" t="s">
        <v>76</v>
      </c>
      <c r="R215" s="199" t="s">
        <v>77</v>
      </c>
      <c r="S215" s="199" t="s">
        <v>109</v>
      </c>
      <c r="T215" s="171">
        <f>V215+Y215</f>
        <v>213999.99</v>
      </c>
      <c r="U215" s="171">
        <v>106999.99</v>
      </c>
      <c r="V215" s="172">
        <v>181899.99</v>
      </c>
      <c r="W215" s="175" t="s">
        <v>79</v>
      </c>
      <c r="X215" s="175" t="s">
        <v>79</v>
      </c>
      <c r="Y215" s="175">
        <v>32100</v>
      </c>
      <c r="Z215" s="175" t="s">
        <v>98</v>
      </c>
      <c r="AA215" s="175" t="s">
        <v>79</v>
      </c>
      <c r="AB215" s="175">
        <v>17351.36</v>
      </c>
      <c r="AC215" s="177" t="s">
        <v>149</v>
      </c>
      <c r="AD215" s="176" t="s">
        <v>79</v>
      </c>
      <c r="AE215" s="176">
        <f>V215+Y215</f>
        <v>213999.99</v>
      </c>
      <c r="AF215" s="177" t="s">
        <v>79</v>
      </c>
      <c r="AG215" s="177" t="s">
        <v>33</v>
      </c>
      <c r="AH215" s="177" t="s">
        <v>161</v>
      </c>
      <c r="AI215" s="177" t="s">
        <v>162</v>
      </c>
      <c r="AJ215" s="177"/>
    </row>
    <row r="216" spans="2:36" s="42" customFormat="1" ht="86.15" customHeight="1" x14ac:dyDescent="0.35">
      <c r="B216" s="178"/>
      <c r="C216" s="178"/>
      <c r="D216" s="178"/>
      <c r="E216" s="207"/>
      <c r="F216" s="207"/>
      <c r="G216" s="207"/>
      <c r="H216" s="178"/>
      <c r="I216" s="178"/>
      <c r="J216" s="15" t="s">
        <v>111</v>
      </c>
      <c r="K216" s="11" t="s">
        <v>112</v>
      </c>
      <c r="L216" s="11" t="s">
        <v>85</v>
      </c>
      <c r="M216" s="11">
        <v>1</v>
      </c>
      <c r="N216" s="177"/>
      <c r="O216" s="178"/>
      <c r="P216" s="178"/>
      <c r="Q216" s="178"/>
      <c r="R216" s="199"/>
      <c r="S216" s="199"/>
      <c r="T216" s="171"/>
      <c r="U216" s="171"/>
      <c r="V216" s="173"/>
      <c r="W216" s="175"/>
      <c r="X216" s="175"/>
      <c r="Y216" s="175"/>
      <c r="Z216" s="175"/>
      <c r="AA216" s="175"/>
      <c r="AB216" s="175"/>
      <c r="AC216" s="177"/>
      <c r="AD216" s="176"/>
      <c r="AE216" s="176"/>
      <c r="AF216" s="178"/>
      <c r="AG216" s="177"/>
      <c r="AH216" s="177"/>
      <c r="AI216" s="177"/>
      <c r="AJ216" s="178"/>
    </row>
    <row r="217" spans="2:36" s="42" customFormat="1" ht="59.15" customHeight="1" x14ac:dyDescent="0.35">
      <c r="B217" s="178"/>
      <c r="C217" s="178"/>
      <c r="D217" s="178"/>
      <c r="E217" s="207"/>
      <c r="F217" s="207"/>
      <c r="G217" s="207"/>
      <c r="H217" s="178"/>
      <c r="I217" s="178"/>
      <c r="J217" s="15" t="s">
        <v>127</v>
      </c>
      <c r="K217" s="11" t="s">
        <v>128</v>
      </c>
      <c r="L217" s="11" t="s">
        <v>85</v>
      </c>
      <c r="M217" s="59">
        <v>45</v>
      </c>
      <c r="N217" s="177"/>
      <c r="O217" s="178"/>
      <c r="P217" s="178"/>
      <c r="Q217" s="178"/>
      <c r="R217" s="199"/>
      <c r="S217" s="199"/>
      <c r="T217" s="171"/>
      <c r="U217" s="171"/>
      <c r="V217" s="174"/>
      <c r="W217" s="175"/>
      <c r="X217" s="175"/>
      <c r="Y217" s="175"/>
      <c r="Z217" s="175"/>
      <c r="AA217" s="175"/>
      <c r="AB217" s="175"/>
      <c r="AC217" s="177"/>
      <c r="AD217" s="176"/>
      <c r="AE217" s="176"/>
      <c r="AF217" s="178"/>
      <c r="AG217" s="177"/>
      <c r="AH217" s="177"/>
      <c r="AI217" s="177"/>
      <c r="AJ217" s="178"/>
    </row>
    <row r="218" spans="2:36" s="42" customFormat="1" ht="89.15" customHeight="1" x14ac:dyDescent="0.35">
      <c r="B218" s="178" t="s">
        <v>221</v>
      </c>
      <c r="C218" s="178" t="s">
        <v>227</v>
      </c>
      <c r="D218" s="178" t="s">
        <v>106</v>
      </c>
      <c r="E218" s="207" t="s">
        <v>67</v>
      </c>
      <c r="F218" s="207" t="s">
        <v>134</v>
      </c>
      <c r="G218" s="207" t="s">
        <v>147</v>
      </c>
      <c r="H218" s="178" t="s">
        <v>70</v>
      </c>
      <c r="I218" s="178" t="s">
        <v>79</v>
      </c>
      <c r="J218" s="292" t="s">
        <v>215</v>
      </c>
      <c r="K218" s="200" t="s">
        <v>107</v>
      </c>
      <c r="L218" s="200" t="s">
        <v>86</v>
      </c>
      <c r="M218" s="200">
        <v>40</v>
      </c>
      <c r="N218" s="177" t="s">
        <v>108</v>
      </c>
      <c r="O218" s="178" t="s">
        <v>226</v>
      </c>
      <c r="P218" s="178" t="s">
        <v>75</v>
      </c>
      <c r="Q218" s="178" t="s">
        <v>76</v>
      </c>
      <c r="R218" s="199" t="s">
        <v>77</v>
      </c>
      <c r="S218" s="199" t="s">
        <v>109</v>
      </c>
      <c r="T218" s="171">
        <f>V218+Y218</f>
        <v>21400</v>
      </c>
      <c r="U218" s="171">
        <f>T218</f>
        <v>21400</v>
      </c>
      <c r="V218" s="172">
        <v>18190</v>
      </c>
      <c r="W218" s="175" t="s">
        <v>79</v>
      </c>
      <c r="X218" s="175" t="s">
        <v>79</v>
      </c>
      <c r="Y218" s="175">
        <v>3210</v>
      </c>
      <c r="Z218" s="175" t="s">
        <v>98</v>
      </c>
      <c r="AA218" s="175" t="s">
        <v>79</v>
      </c>
      <c r="AB218" s="175">
        <v>1735.14</v>
      </c>
      <c r="AC218" s="177" t="s">
        <v>149</v>
      </c>
      <c r="AD218" s="176" t="s">
        <v>79</v>
      </c>
      <c r="AE218" s="176">
        <f>V218+Y218</f>
        <v>21400</v>
      </c>
      <c r="AF218" s="177" t="s">
        <v>79</v>
      </c>
      <c r="AG218" s="177" t="s">
        <v>33</v>
      </c>
      <c r="AH218" s="177" t="s">
        <v>161</v>
      </c>
      <c r="AI218" s="177" t="s">
        <v>162</v>
      </c>
      <c r="AJ218" s="177"/>
    </row>
    <row r="219" spans="2:36" s="42" customFormat="1" ht="86.15" customHeight="1" x14ac:dyDescent="0.35">
      <c r="B219" s="178"/>
      <c r="C219" s="178"/>
      <c r="D219" s="178"/>
      <c r="E219" s="207"/>
      <c r="F219" s="207"/>
      <c r="G219" s="207"/>
      <c r="H219" s="178"/>
      <c r="I219" s="178"/>
      <c r="J219" s="293"/>
      <c r="K219" s="194"/>
      <c r="L219" s="194"/>
      <c r="M219" s="194"/>
      <c r="N219" s="177"/>
      <c r="O219" s="178"/>
      <c r="P219" s="178"/>
      <c r="Q219" s="178"/>
      <c r="R219" s="199"/>
      <c r="S219" s="199"/>
      <c r="T219" s="171"/>
      <c r="U219" s="171"/>
      <c r="V219" s="173"/>
      <c r="W219" s="175"/>
      <c r="X219" s="175"/>
      <c r="Y219" s="175"/>
      <c r="Z219" s="175"/>
      <c r="AA219" s="175"/>
      <c r="AB219" s="175"/>
      <c r="AC219" s="177"/>
      <c r="AD219" s="176"/>
      <c r="AE219" s="176"/>
      <c r="AF219" s="178"/>
      <c r="AG219" s="177"/>
      <c r="AH219" s="177"/>
      <c r="AI219" s="177"/>
      <c r="AJ219" s="178"/>
    </row>
    <row r="220" spans="2:36" s="42" customFormat="1" ht="59.15" customHeight="1" x14ac:dyDescent="0.35">
      <c r="B220" s="178"/>
      <c r="C220" s="178"/>
      <c r="D220" s="178"/>
      <c r="E220" s="207"/>
      <c r="F220" s="207"/>
      <c r="G220" s="207"/>
      <c r="H220" s="178"/>
      <c r="I220" s="178"/>
      <c r="J220" s="15" t="s">
        <v>127</v>
      </c>
      <c r="K220" s="11" t="s">
        <v>128</v>
      </c>
      <c r="L220" s="11" t="s">
        <v>85</v>
      </c>
      <c r="M220" s="59">
        <v>15</v>
      </c>
      <c r="N220" s="177"/>
      <c r="O220" s="178"/>
      <c r="P220" s="178"/>
      <c r="Q220" s="178"/>
      <c r="R220" s="199"/>
      <c r="S220" s="199"/>
      <c r="T220" s="171"/>
      <c r="U220" s="171"/>
      <c r="V220" s="174"/>
      <c r="W220" s="175"/>
      <c r="X220" s="175"/>
      <c r="Y220" s="175"/>
      <c r="Z220" s="175"/>
      <c r="AA220" s="175"/>
      <c r="AB220" s="175"/>
      <c r="AC220" s="177"/>
      <c r="AD220" s="176"/>
      <c r="AE220" s="176"/>
      <c r="AF220" s="178"/>
      <c r="AG220" s="177"/>
      <c r="AH220" s="177"/>
      <c r="AI220" s="177"/>
      <c r="AJ220" s="178"/>
    </row>
    <row r="221" spans="2:36" ht="52" customHeight="1" x14ac:dyDescent="0.3">
      <c r="B221" s="178" t="s">
        <v>222</v>
      </c>
      <c r="C221" s="178" t="s">
        <v>225</v>
      </c>
      <c r="D221" s="178" t="s">
        <v>66</v>
      </c>
      <c r="E221" s="207" t="s">
        <v>67</v>
      </c>
      <c r="F221" s="207" t="s">
        <v>132</v>
      </c>
      <c r="G221" s="207" t="s">
        <v>69</v>
      </c>
      <c r="H221" s="178" t="s">
        <v>70</v>
      </c>
      <c r="I221" s="178" t="s">
        <v>79</v>
      </c>
      <c r="J221" s="15" t="s">
        <v>113</v>
      </c>
      <c r="K221" s="11" t="s">
        <v>114</v>
      </c>
      <c r="L221" s="11" t="s">
        <v>115</v>
      </c>
      <c r="M221" s="11">
        <v>3</v>
      </c>
      <c r="N221" s="177" t="s">
        <v>108</v>
      </c>
      <c r="O221" s="178" t="s">
        <v>226</v>
      </c>
      <c r="P221" s="178" t="s">
        <v>75</v>
      </c>
      <c r="Q221" s="178" t="s">
        <v>76</v>
      </c>
      <c r="R221" s="199" t="s">
        <v>77</v>
      </c>
      <c r="S221" s="199" t="s">
        <v>109</v>
      </c>
      <c r="T221" s="171">
        <f>V221+Y221</f>
        <v>227910</v>
      </c>
      <c r="U221" s="171">
        <v>151940</v>
      </c>
      <c r="V221" s="175">
        <v>193723.5</v>
      </c>
      <c r="W221" s="175" t="s">
        <v>79</v>
      </c>
      <c r="X221" s="175" t="s">
        <v>79</v>
      </c>
      <c r="Y221" s="175">
        <v>34186.5</v>
      </c>
      <c r="Z221" s="175" t="s">
        <v>79</v>
      </c>
      <c r="AA221" s="175" t="s">
        <v>79</v>
      </c>
      <c r="AB221" s="175">
        <v>18479.189999999999</v>
      </c>
      <c r="AC221" s="177" t="s">
        <v>80</v>
      </c>
      <c r="AD221" s="176" t="s">
        <v>79</v>
      </c>
      <c r="AE221" s="176">
        <f>V221+Y221</f>
        <v>227910</v>
      </c>
      <c r="AF221" s="177" t="s">
        <v>79</v>
      </c>
      <c r="AG221" s="177" t="s">
        <v>33</v>
      </c>
      <c r="AH221" s="177" t="s">
        <v>162</v>
      </c>
      <c r="AI221" s="177" t="s">
        <v>180</v>
      </c>
      <c r="AJ221" s="177"/>
    </row>
    <row r="222" spans="2:36" ht="65" x14ac:dyDescent="0.3">
      <c r="B222" s="178"/>
      <c r="C222" s="178"/>
      <c r="D222" s="178"/>
      <c r="E222" s="207"/>
      <c r="F222" s="207"/>
      <c r="G222" s="207"/>
      <c r="H222" s="178"/>
      <c r="I222" s="178"/>
      <c r="J222" s="15" t="s">
        <v>116</v>
      </c>
      <c r="K222" s="11" t="s">
        <v>117</v>
      </c>
      <c r="L222" s="11" t="s">
        <v>85</v>
      </c>
      <c r="M222" s="11">
        <v>2</v>
      </c>
      <c r="N222" s="177"/>
      <c r="O222" s="178"/>
      <c r="P222" s="178"/>
      <c r="Q222" s="178"/>
      <c r="R222" s="199"/>
      <c r="S222" s="199"/>
      <c r="T222" s="171"/>
      <c r="U222" s="171"/>
      <c r="V222" s="175"/>
      <c r="W222" s="175"/>
      <c r="X222" s="175"/>
      <c r="Y222" s="175"/>
      <c r="Z222" s="175"/>
      <c r="AA222" s="175"/>
      <c r="AB222" s="175"/>
      <c r="AC222" s="177"/>
      <c r="AD222" s="176"/>
      <c r="AE222" s="176"/>
      <c r="AF222" s="178"/>
      <c r="AG222" s="177"/>
      <c r="AH222" s="177"/>
      <c r="AI222" s="177"/>
      <c r="AJ222" s="178"/>
    </row>
    <row r="223" spans="2:36" ht="52" x14ac:dyDescent="0.3">
      <c r="B223" s="178"/>
      <c r="C223" s="178"/>
      <c r="D223" s="178"/>
      <c r="E223" s="207"/>
      <c r="F223" s="207"/>
      <c r="G223" s="207"/>
      <c r="H223" s="178"/>
      <c r="I223" s="178"/>
      <c r="J223" s="15" t="s">
        <v>216</v>
      </c>
      <c r="K223" s="11" t="s">
        <v>118</v>
      </c>
      <c r="L223" s="11" t="s">
        <v>119</v>
      </c>
      <c r="M223" s="11">
        <v>2</v>
      </c>
      <c r="N223" s="177"/>
      <c r="O223" s="178"/>
      <c r="P223" s="178"/>
      <c r="Q223" s="178"/>
      <c r="R223" s="199"/>
      <c r="S223" s="199"/>
      <c r="T223" s="171"/>
      <c r="U223" s="171"/>
      <c r="V223" s="175"/>
      <c r="W223" s="175"/>
      <c r="X223" s="175"/>
      <c r="Y223" s="175"/>
      <c r="Z223" s="175"/>
      <c r="AA223" s="175"/>
      <c r="AB223" s="175"/>
      <c r="AC223" s="177"/>
      <c r="AD223" s="176"/>
      <c r="AE223" s="176"/>
      <c r="AF223" s="178"/>
      <c r="AG223" s="177"/>
      <c r="AH223" s="177"/>
      <c r="AI223" s="177"/>
      <c r="AJ223" s="178"/>
    </row>
    <row r="224" spans="2:36" ht="26" x14ac:dyDescent="0.3">
      <c r="B224" s="178"/>
      <c r="C224" s="178"/>
      <c r="D224" s="178"/>
      <c r="E224" s="207"/>
      <c r="F224" s="207"/>
      <c r="G224" s="207"/>
      <c r="H224" s="178"/>
      <c r="I224" s="178"/>
      <c r="J224" s="15" t="s">
        <v>120</v>
      </c>
      <c r="K224" s="11" t="s">
        <v>121</v>
      </c>
      <c r="L224" s="11" t="s">
        <v>119</v>
      </c>
      <c r="M224" s="59">
        <v>2</v>
      </c>
      <c r="N224" s="177"/>
      <c r="O224" s="178"/>
      <c r="P224" s="178"/>
      <c r="Q224" s="178"/>
      <c r="R224" s="199"/>
      <c r="S224" s="199"/>
      <c r="T224" s="171"/>
      <c r="U224" s="171"/>
      <c r="V224" s="175"/>
      <c r="W224" s="175"/>
      <c r="X224" s="175"/>
      <c r="Y224" s="175"/>
      <c r="Z224" s="175"/>
      <c r="AA224" s="175"/>
      <c r="AB224" s="175"/>
      <c r="AC224" s="177"/>
      <c r="AD224" s="176"/>
      <c r="AE224" s="176"/>
      <c r="AF224" s="178"/>
      <c r="AG224" s="177"/>
      <c r="AH224" s="177"/>
      <c r="AI224" s="177"/>
      <c r="AJ224" s="178"/>
    </row>
    <row r="225" spans="2:36" s="42" customFormat="1" ht="132" customHeight="1" x14ac:dyDescent="0.35">
      <c r="B225" s="200" t="s">
        <v>303</v>
      </c>
      <c r="C225" s="200" t="s">
        <v>304</v>
      </c>
      <c r="D225" s="200" t="s">
        <v>106</v>
      </c>
      <c r="E225" s="226" t="s">
        <v>67</v>
      </c>
      <c r="F225" s="231" t="s">
        <v>134</v>
      </c>
      <c r="G225" s="226" t="s">
        <v>147</v>
      </c>
      <c r="H225" s="270" t="s">
        <v>70</v>
      </c>
      <c r="I225" s="270" t="s">
        <v>79</v>
      </c>
      <c r="J225" s="15" t="s">
        <v>215</v>
      </c>
      <c r="K225" s="11" t="s">
        <v>107</v>
      </c>
      <c r="L225" s="11" t="s">
        <v>86</v>
      </c>
      <c r="M225" s="11">
        <v>40</v>
      </c>
      <c r="N225" s="271" t="s">
        <v>108</v>
      </c>
      <c r="O225" s="200" t="s">
        <v>307</v>
      </c>
      <c r="P225" s="200" t="s">
        <v>75</v>
      </c>
      <c r="Q225" s="200" t="s">
        <v>76</v>
      </c>
      <c r="R225" s="179" t="s">
        <v>77</v>
      </c>
      <c r="S225" s="179" t="s">
        <v>109</v>
      </c>
      <c r="T225" s="181">
        <f>V225+Y225</f>
        <v>96904.05</v>
      </c>
      <c r="U225" s="181" t="s">
        <v>79</v>
      </c>
      <c r="V225" s="172">
        <v>82368.44</v>
      </c>
      <c r="W225" s="172" t="s">
        <v>79</v>
      </c>
      <c r="X225" s="172" t="s">
        <v>79</v>
      </c>
      <c r="Y225" s="172">
        <v>14535.61</v>
      </c>
      <c r="Z225" s="172" t="s">
        <v>98</v>
      </c>
      <c r="AA225" s="172" t="s">
        <v>79</v>
      </c>
      <c r="AB225" s="172">
        <v>10767.12</v>
      </c>
      <c r="AC225" s="183" t="s">
        <v>149</v>
      </c>
      <c r="AD225" s="185" t="s">
        <v>79</v>
      </c>
      <c r="AE225" s="185">
        <f>V225+Y225</f>
        <v>96904.05</v>
      </c>
      <c r="AF225" s="183" t="s">
        <v>79</v>
      </c>
      <c r="AG225" s="183" t="s">
        <v>33</v>
      </c>
      <c r="AH225" s="271" t="s">
        <v>150</v>
      </c>
      <c r="AI225" s="183" t="s">
        <v>161</v>
      </c>
      <c r="AJ225" s="183"/>
    </row>
    <row r="226" spans="2:36" s="42" customFormat="1" ht="64" customHeight="1" x14ac:dyDescent="0.35">
      <c r="B226" s="193"/>
      <c r="C226" s="193"/>
      <c r="D226" s="193"/>
      <c r="E226" s="227"/>
      <c r="F226" s="227"/>
      <c r="G226" s="227"/>
      <c r="H226" s="193"/>
      <c r="I226" s="193"/>
      <c r="J226" s="15" t="s">
        <v>111</v>
      </c>
      <c r="K226" s="11" t="s">
        <v>112</v>
      </c>
      <c r="L226" s="11" t="s">
        <v>85</v>
      </c>
      <c r="M226" s="11">
        <v>4</v>
      </c>
      <c r="N226" s="184"/>
      <c r="O226" s="193"/>
      <c r="P226" s="193"/>
      <c r="Q226" s="193"/>
      <c r="R226" s="180"/>
      <c r="S226" s="180"/>
      <c r="T226" s="182"/>
      <c r="U226" s="182"/>
      <c r="V226" s="173"/>
      <c r="W226" s="173"/>
      <c r="X226" s="173"/>
      <c r="Y226" s="173"/>
      <c r="Z226" s="173"/>
      <c r="AA226" s="173"/>
      <c r="AB226" s="173"/>
      <c r="AC226" s="184"/>
      <c r="AD226" s="186"/>
      <c r="AE226" s="186"/>
      <c r="AF226" s="193"/>
      <c r="AG226" s="184"/>
      <c r="AH226" s="184"/>
      <c r="AI226" s="184"/>
      <c r="AJ226" s="193"/>
    </row>
    <row r="227" spans="2:36" s="42" customFormat="1" ht="59.15" customHeight="1" x14ac:dyDescent="0.35">
      <c r="B227" s="194"/>
      <c r="C227" s="194"/>
      <c r="D227" s="194"/>
      <c r="E227" s="228"/>
      <c r="F227" s="228"/>
      <c r="G227" s="228"/>
      <c r="H227" s="194"/>
      <c r="I227" s="194"/>
      <c r="J227" s="15" t="s">
        <v>127</v>
      </c>
      <c r="K227" s="11" t="s">
        <v>128</v>
      </c>
      <c r="L227" s="11" t="s">
        <v>85</v>
      </c>
      <c r="M227" s="59">
        <v>120</v>
      </c>
      <c r="N227" s="191"/>
      <c r="O227" s="194"/>
      <c r="P227" s="194"/>
      <c r="Q227" s="194"/>
      <c r="R227" s="198"/>
      <c r="S227" s="198"/>
      <c r="T227" s="223"/>
      <c r="U227" s="223"/>
      <c r="V227" s="174"/>
      <c r="W227" s="174"/>
      <c r="X227" s="174"/>
      <c r="Y227" s="174"/>
      <c r="Z227" s="174"/>
      <c r="AA227" s="174"/>
      <c r="AB227" s="174"/>
      <c r="AC227" s="191"/>
      <c r="AD227" s="192"/>
      <c r="AE227" s="192"/>
      <c r="AF227" s="194"/>
      <c r="AG227" s="191"/>
      <c r="AH227" s="191"/>
      <c r="AI227" s="191"/>
      <c r="AJ227" s="194"/>
    </row>
    <row r="228" spans="2:36" s="42" customFormat="1" ht="112.5" customHeight="1" x14ac:dyDescent="0.35">
      <c r="B228" s="178" t="s">
        <v>305</v>
      </c>
      <c r="C228" s="178" t="s">
        <v>306</v>
      </c>
      <c r="D228" s="178" t="s">
        <v>106</v>
      </c>
      <c r="E228" s="207" t="s">
        <v>67</v>
      </c>
      <c r="F228" s="207" t="s">
        <v>134</v>
      </c>
      <c r="G228" s="207" t="s">
        <v>147</v>
      </c>
      <c r="H228" s="178" t="s">
        <v>70</v>
      </c>
      <c r="I228" s="178" t="s">
        <v>79</v>
      </c>
      <c r="J228" s="15" t="s">
        <v>215</v>
      </c>
      <c r="K228" s="11" t="s">
        <v>107</v>
      </c>
      <c r="L228" s="11" t="s">
        <v>86</v>
      </c>
      <c r="M228" s="11">
        <v>40</v>
      </c>
      <c r="N228" s="177" t="s">
        <v>108</v>
      </c>
      <c r="O228" s="178" t="s">
        <v>307</v>
      </c>
      <c r="P228" s="178" t="s">
        <v>75</v>
      </c>
      <c r="Q228" s="178" t="s">
        <v>76</v>
      </c>
      <c r="R228" s="199" t="s">
        <v>77</v>
      </c>
      <c r="S228" s="199" t="s">
        <v>109</v>
      </c>
      <c r="T228" s="171">
        <f>V228+Y228</f>
        <v>19624.909999999996</v>
      </c>
      <c r="U228" s="171" t="s">
        <v>79</v>
      </c>
      <c r="V228" s="172">
        <v>16681.169999999998</v>
      </c>
      <c r="W228" s="175" t="s">
        <v>79</v>
      </c>
      <c r="X228" s="175" t="s">
        <v>79</v>
      </c>
      <c r="Y228" s="175">
        <v>2943.74</v>
      </c>
      <c r="Z228" s="175" t="s">
        <v>98</v>
      </c>
      <c r="AA228" s="175" t="s">
        <v>79</v>
      </c>
      <c r="AB228" s="175">
        <v>2180.54</v>
      </c>
      <c r="AC228" s="177" t="s">
        <v>149</v>
      </c>
      <c r="AD228" s="176" t="s">
        <v>79</v>
      </c>
      <c r="AE228" s="176">
        <f>V228+Y228</f>
        <v>19624.909999999996</v>
      </c>
      <c r="AF228" s="177" t="s">
        <v>79</v>
      </c>
      <c r="AG228" s="177" t="s">
        <v>33</v>
      </c>
      <c r="AH228" s="177" t="s">
        <v>150</v>
      </c>
      <c r="AI228" s="177" t="s">
        <v>161</v>
      </c>
      <c r="AJ228" s="177"/>
    </row>
    <row r="229" spans="2:36" s="42" customFormat="1" ht="86.15" customHeight="1" x14ac:dyDescent="0.35">
      <c r="B229" s="178"/>
      <c r="C229" s="178"/>
      <c r="D229" s="178"/>
      <c r="E229" s="207"/>
      <c r="F229" s="207"/>
      <c r="G229" s="207"/>
      <c r="H229" s="178"/>
      <c r="I229" s="178"/>
      <c r="J229" s="15" t="s">
        <v>111</v>
      </c>
      <c r="K229" s="11" t="s">
        <v>112</v>
      </c>
      <c r="L229" s="11" t="s">
        <v>85</v>
      </c>
      <c r="M229" s="11">
        <v>2</v>
      </c>
      <c r="N229" s="177"/>
      <c r="O229" s="178"/>
      <c r="P229" s="178"/>
      <c r="Q229" s="178"/>
      <c r="R229" s="199"/>
      <c r="S229" s="199"/>
      <c r="T229" s="171"/>
      <c r="U229" s="171"/>
      <c r="V229" s="173"/>
      <c r="W229" s="175"/>
      <c r="X229" s="175"/>
      <c r="Y229" s="175"/>
      <c r="Z229" s="175"/>
      <c r="AA229" s="175"/>
      <c r="AB229" s="175"/>
      <c r="AC229" s="177"/>
      <c r="AD229" s="176"/>
      <c r="AE229" s="176"/>
      <c r="AF229" s="178"/>
      <c r="AG229" s="177"/>
      <c r="AH229" s="177"/>
      <c r="AI229" s="177"/>
      <c r="AJ229" s="178"/>
    </row>
    <row r="230" spans="2:36" s="42" customFormat="1" ht="59.15" customHeight="1" x14ac:dyDescent="0.35">
      <c r="B230" s="178"/>
      <c r="C230" s="178"/>
      <c r="D230" s="178"/>
      <c r="E230" s="207"/>
      <c r="F230" s="207"/>
      <c r="G230" s="207"/>
      <c r="H230" s="178"/>
      <c r="I230" s="178"/>
      <c r="J230" s="15" t="s">
        <v>127</v>
      </c>
      <c r="K230" s="11" t="s">
        <v>128</v>
      </c>
      <c r="L230" s="11" t="s">
        <v>85</v>
      </c>
      <c r="M230" s="59">
        <v>37</v>
      </c>
      <c r="N230" s="177"/>
      <c r="O230" s="178"/>
      <c r="P230" s="178"/>
      <c r="Q230" s="178"/>
      <c r="R230" s="199"/>
      <c r="S230" s="199"/>
      <c r="T230" s="171"/>
      <c r="U230" s="171"/>
      <c r="V230" s="174"/>
      <c r="W230" s="175"/>
      <c r="X230" s="175"/>
      <c r="Y230" s="175"/>
      <c r="Z230" s="175"/>
      <c r="AA230" s="175"/>
      <c r="AB230" s="175"/>
      <c r="AC230" s="177"/>
      <c r="AD230" s="176"/>
      <c r="AE230" s="176"/>
      <c r="AF230" s="178"/>
      <c r="AG230" s="177"/>
      <c r="AH230" s="177"/>
      <c r="AI230" s="177"/>
      <c r="AJ230" s="178"/>
    </row>
    <row r="231" spans="2:36" s="42" customFormat="1" ht="132" customHeight="1" x14ac:dyDescent="0.35">
      <c r="B231" s="178" t="s">
        <v>308</v>
      </c>
      <c r="C231" s="178" t="s">
        <v>309</v>
      </c>
      <c r="D231" s="178" t="s">
        <v>106</v>
      </c>
      <c r="E231" s="207" t="s">
        <v>67</v>
      </c>
      <c r="F231" s="207" t="s">
        <v>134</v>
      </c>
      <c r="G231" s="207" t="s">
        <v>147</v>
      </c>
      <c r="H231" s="178" t="s">
        <v>70</v>
      </c>
      <c r="I231" s="178" t="s">
        <v>79</v>
      </c>
      <c r="J231" s="15" t="s">
        <v>215</v>
      </c>
      <c r="K231" s="11" t="s">
        <v>107</v>
      </c>
      <c r="L231" s="11" t="s">
        <v>86</v>
      </c>
      <c r="M231" s="11">
        <v>40</v>
      </c>
      <c r="N231" s="177" t="s">
        <v>108</v>
      </c>
      <c r="O231" s="178" t="s">
        <v>307</v>
      </c>
      <c r="P231" s="178" t="s">
        <v>75</v>
      </c>
      <c r="Q231" s="178" t="s">
        <v>76</v>
      </c>
      <c r="R231" s="199" t="s">
        <v>77</v>
      </c>
      <c r="S231" s="199" t="s">
        <v>109</v>
      </c>
      <c r="T231" s="171">
        <f>V231+Y231</f>
        <v>27069.22</v>
      </c>
      <c r="U231" s="171" t="s">
        <v>79</v>
      </c>
      <c r="V231" s="172">
        <v>23008.84</v>
      </c>
      <c r="W231" s="175" t="s">
        <v>79</v>
      </c>
      <c r="X231" s="175" t="s">
        <v>79</v>
      </c>
      <c r="Y231" s="175">
        <v>4060.38</v>
      </c>
      <c r="Z231" s="175" t="s">
        <v>98</v>
      </c>
      <c r="AA231" s="175" t="s">
        <v>79</v>
      </c>
      <c r="AB231" s="175">
        <v>3007.69</v>
      </c>
      <c r="AC231" s="177" t="s">
        <v>149</v>
      </c>
      <c r="AD231" s="176" t="s">
        <v>79</v>
      </c>
      <c r="AE231" s="176">
        <f>V231+Y231</f>
        <v>27069.22</v>
      </c>
      <c r="AF231" s="177" t="s">
        <v>79</v>
      </c>
      <c r="AG231" s="177" t="s">
        <v>33</v>
      </c>
      <c r="AH231" s="177" t="s">
        <v>150</v>
      </c>
      <c r="AI231" s="177" t="s">
        <v>161</v>
      </c>
      <c r="AJ231" s="177"/>
    </row>
    <row r="232" spans="2:36" s="42" customFormat="1" ht="86.15" customHeight="1" x14ac:dyDescent="0.35">
      <c r="B232" s="178"/>
      <c r="C232" s="178"/>
      <c r="D232" s="178"/>
      <c r="E232" s="207"/>
      <c r="F232" s="207"/>
      <c r="G232" s="207"/>
      <c r="H232" s="178"/>
      <c r="I232" s="178"/>
      <c r="J232" s="15" t="s">
        <v>111</v>
      </c>
      <c r="K232" s="11" t="s">
        <v>112</v>
      </c>
      <c r="L232" s="11" t="s">
        <v>85</v>
      </c>
      <c r="M232" s="11">
        <v>2</v>
      </c>
      <c r="N232" s="177"/>
      <c r="O232" s="178"/>
      <c r="P232" s="178"/>
      <c r="Q232" s="178"/>
      <c r="R232" s="199"/>
      <c r="S232" s="199"/>
      <c r="T232" s="171"/>
      <c r="U232" s="171"/>
      <c r="V232" s="173"/>
      <c r="W232" s="175"/>
      <c r="X232" s="175"/>
      <c r="Y232" s="175"/>
      <c r="Z232" s="175"/>
      <c r="AA232" s="175"/>
      <c r="AB232" s="175"/>
      <c r="AC232" s="177"/>
      <c r="AD232" s="176"/>
      <c r="AE232" s="176"/>
      <c r="AF232" s="178"/>
      <c r="AG232" s="177"/>
      <c r="AH232" s="177"/>
      <c r="AI232" s="177"/>
      <c r="AJ232" s="178"/>
    </row>
    <row r="233" spans="2:36" s="42" customFormat="1" ht="59.15" customHeight="1" x14ac:dyDescent="0.35">
      <c r="B233" s="178"/>
      <c r="C233" s="178"/>
      <c r="D233" s="178"/>
      <c r="E233" s="207"/>
      <c r="F233" s="207"/>
      <c r="G233" s="207"/>
      <c r="H233" s="178"/>
      <c r="I233" s="178"/>
      <c r="J233" s="15" t="s">
        <v>127</v>
      </c>
      <c r="K233" s="11" t="s">
        <v>128</v>
      </c>
      <c r="L233" s="11" t="s">
        <v>85</v>
      </c>
      <c r="M233" s="59">
        <v>6</v>
      </c>
      <c r="N233" s="177"/>
      <c r="O233" s="178"/>
      <c r="P233" s="178"/>
      <c r="Q233" s="178"/>
      <c r="R233" s="199"/>
      <c r="S233" s="199"/>
      <c r="T233" s="171"/>
      <c r="U233" s="171"/>
      <c r="V233" s="174"/>
      <c r="W233" s="175"/>
      <c r="X233" s="175"/>
      <c r="Y233" s="175"/>
      <c r="Z233" s="175"/>
      <c r="AA233" s="175"/>
      <c r="AB233" s="175"/>
      <c r="AC233" s="177"/>
      <c r="AD233" s="176"/>
      <c r="AE233" s="176"/>
      <c r="AF233" s="178"/>
      <c r="AG233" s="177"/>
      <c r="AH233" s="177"/>
      <c r="AI233" s="177"/>
      <c r="AJ233" s="178"/>
    </row>
    <row r="234" spans="2:36" ht="52" customHeight="1" x14ac:dyDescent="0.3">
      <c r="B234" s="178" t="s">
        <v>310</v>
      </c>
      <c r="C234" s="178" t="s">
        <v>311</v>
      </c>
      <c r="D234" s="178" t="s">
        <v>66</v>
      </c>
      <c r="E234" s="207" t="s">
        <v>67</v>
      </c>
      <c r="F234" s="207" t="s">
        <v>132</v>
      </c>
      <c r="G234" s="207" t="s">
        <v>69</v>
      </c>
      <c r="H234" s="178" t="s">
        <v>70</v>
      </c>
      <c r="I234" s="178" t="s">
        <v>79</v>
      </c>
      <c r="J234" s="15" t="s">
        <v>113</v>
      </c>
      <c r="K234" s="11" t="s">
        <v>114</v>
      </c>
      <c r="L234" s="11" t="s">
        <v>115</v>
      </c>
      <c r="M234" s="11">
        <v>1.5</v>
      </c>
      <c r="N234" s="177" t="s">
        <v>108</v>
      </c>
      <c r="O234" s="178" t="s">
        <v>312</v>
      </c>
      <c r="P234" s="178" t="s">
        <v>75</v>
      </c>
      <c r="Q234" s="178" t="s">
        <v>76</v>
      </c>
      <c r="R234" s="199" t="s">
        <v>77</v>
      </c>
      <c r="S234" s="199" t="s">
        <v>109</v>
      </c>
      <c r="T234" s="171">
        <f>V234+Y234</f>
        <v>107998.52</v>
      </c>
      <c r="U234" s="171" t="s">
        <v>79</v>
      </c>
      <c r="V234" s="175">
        <v>91798.74</v>
      </c>
      <c r="W234" s="175" t="s">
        <v>79</v>
      </c>
      <c r="X234" s="175" t="s">
        <v>79</v>
      </c>
      <c r="Y234" s="175">
        <v>16199.78</v>
      </c>
      <c r="Z234" s="175" t="s">
        <v>79</v>
      </c>
      <c r="AA234" s="175" t="s">
        <v>79</v>
      </c>
      <c r="AB234" s="175">
        <v>11999.84</v>
      </c>
      <c r="AC234" s="177" t="s">
        <v>80</v>
      </c>
      <c r="AD234" s="176" t="s">
        <v>79</v>
      </c>
      <c r="AE234" s="176">
        <f>V234+Y234</f>
        <v>107998.52</v>
      </c>
      <c r="AF234" s="177" t="s">
        <v>79</v>
      </c>
      <c r="AG234" s="177" t="s">
        <v>33</v>
      </c>
      <c r="AH234" s="177" t="s">
        <v>150</v>
      </c>
      <c r="AI234" s="177" t="s">
        <v>161</v>
      </c>
      <c r="AJ234" s="177"/>
    </row>
    <row r="235" spans="2:36" ht="65" x14ac:dyDescent="0.3">
      <c r="B235" s="178"/>
      <c r="C235" s="178"/>
      <c r="D235" s="178"/>
      <c r="E235" s="207"/>
      <c r="F235" s="207"/>
      <c r="G235" s="207"/>
      <c r="H235" s="178"/>
      <c r="I235" s="178"/>
      <c r="J235" s="15" t="s">
        <v>116</v>
      </c>
      <c r="K235" s="11" t="s">
        <v>117</v>
      </c>
      <c r="L235" s="11" t="s">
        <v>85</v>
      </c>
      <c r="M235" s="11">
        <v>1</v>
      </c>
      <c r="N235" s="177"/>
      <c r="O235" s="178"/>
      <c r="P235" s="178"/>
      <c r="Q235" s="178"/>
      <c r="R235" s="199"/>
      <c r="S235" s="199"/>
      <c r="T235" s="171"/>
      <c r="U235" s="171"/>
      <c r="V235" s="175"/>
      <c r="W235" s="175"/>
      <c r="X235" s="175"/>
      <c r="Y235" s="175"/>
      <c r="Z235" s="175"/>
      <c r="AA235" s="175"/>
      <c r="AB235" s="175"/>
      <c r="AC235" s="177"/>
      <c r="AD235" s="176"/>
      <c r="AE235" s="176"/>
      <c r="AF235" s="178"/>
      <c r="AG235" s="177"/>
      <c r="AH235" s="177"/>
      <c r="AI235" s="177"/>
      <c r="AJ235" s="178"/>
    </row>
    <row r="236" spans="2:36" ht="52" x14ac:dyDescent="0.3">
      <c r="B236" s="178"/>
      <c r="C236" s="178"/>
      <c r="D236" s="178"/>
      <c r="E236" s="207"/>
      <c r="F236" s="207"/>
      <c r="G236" s="207"/>
      <c r="H236" s="178"/>
      <c r="I236" s="178"/>
      <c r="J236" s="15" t="s">
        <v>216</v>
      </c>
      <c r="K236" s="11" t="s">
        <v>118</v>
      </c>
      <c r="L236" s="11" t="s">
        <v>119</v>
      </c>
      <c r="M236" s="11">
        <v>1</v>
      </c>
      <c r="N236" s="177"/>
      <c r="O236" s="178"/>
      <c r="P236" s="178"/>
      <c r="Q236" s="178"/>
      <c r="R236" s="199"/>
      <c r="S236" s="199"/>
      <c r="T236" s="171"/>
      <c r="U236" s="171"/>
      <c r="V236" s="175"/>
      <c r="W236" s="175"/>
      <c r="X236" s="175"/>
      <c r="Y236" s="175"/>
      <c r="Z236" s="175"/>
      <c r="AA236" s="175"/>
      <c r="AB236" s="175"/>
      <c r="AC236" s="177"/>
      <c r="AD236" s="176"/>
      <c r="AE236" s="176"/>
      <c r="AF236" s="178"/>
      <c r="AG236" s="177"/>
      <c r="AH236" s="177"/>
      <c r="AI236" s="177"/>
      <c r="AJ236" s="178"/>
    </row>
    <row r="237" spans="2:36" ht="44.15" customHeight="1" x14ac:dyDescent="0.3">
      <c r="B237" s="178"/>
      <c r="C237" s="178"/>
      <c r="D237" s="178"/>
      <c r="E237" s="207"/>
      <c r="F237" s="207"/>
      <c r="G237" s="207"/>
      <c r="H237" s="178"/>
      <c r="I237" s="178"/>
      <c r="J237" s="15" t="s">
        <v>120</v>
      </c>
      <c r="K237" s="11" t="s">
        <v>121</v>
      </c>
      <c r="L237" s="11" t="s">
        <v>119</v>
      </c>
      <c r="M237" s="59">
        <v>1</v>
      </c>
      <c r="N237" s="177"/>
      <c r="O237" s="178"/>
      <c r="P237" s="178"/>
      <c r="Q237" s="178"/>
      <c r="R237" s="199"/>
      <c r="S237" s="199"/>
      <c r="T237" s="171"/>
      <c r="U237" s="171"/>
      <c r="V237" s="175"/>
      <c r="W237" s="175"/>
      <c r="X237" s="175"/>
      <c r="Y237" s="175"/>
      <c r="Z237" s="175"/>
      <c r="AA237" s="175"/>
      <c r="AB237" s="175"/>
      <c r="AC237" s="177"/>
      <c r="AD237" s="176"/>
      <c r="AE237" s="176"/>
      <c r="AF237" s="178"/>
      <c r="AG237" s="177"/>
      <c r="AH237" s="177"/>
      <c r="AI237" s="177"/>
      <c r="AJ237" s="178"/>
    </row>
    <row r="238" spans="2:36" s="42" customFormat="1" ht="89.15" customHeight="1" x14ac:dyDescent="0.35">
      <c r="B238" s="178" t="s">
        <v>313</v>
      </c>
      <c r="C238" s="178" t="s">
        <v>304</v>
      </c>
      <c r="D238" s="178" t="s">
        <v>106</v>
      </c>
      <c r="E238" s="207" t="s">
        <v>67</v>
      </c>
      <c r="F238" s="207" t="s">
        <v>134</v>
      </c>
      <c r="G238" s="207" t="s">
        <v>147</v>
      </c>
      <c r="H238" s="178" t="s">
        <v>70</v>
      </c>
      <c r="I238" s="178" t="s">
        <v>79</v>
      </c>
      <c r="J238" s="34" t="s">
        <v>215</v>
      </c>
      <c r="K238" s="18" t="s">
        <v>107</v>
      </c>
      <c r="L238" s="18" t="s">
        <v>86</v>
      </c>
      <c r="M238" s="18">
        <v>40</v>
      </c>
      <c r="N238" s="177" t="s">
        <v>108</v>
      </c>
      <c r="O238" s="178" t="s">
        <v>307</v>
      </c>
      <c r="P238" s="178" t="s">
        <v>75</v>
      </c>
      <c r="Q238" s="178" t="s">
        <v>76</v>
      </c>
      <c r="R238" s="199" t="s">
        <v>77</v>
      </c>
      <c r="S238" s="199" t="s">
        <v>109</v>
      </c>
      <c r="T238" s="171">
        <f>V238+Y238</f>
        <v>146095.95000000001</v>
      </c>
      <c r="U238" s="171" t="s">
        <v>79</v>
      </c>
      <c r="V238" s="172">
        <v>124181.56</v>
      </c>
      <c r="W238" s="175" t="s">
        <v>79</v>
      </c>
      <c r="X238" s="175" t="s">
        <v>79</v>
      </c>
      <c r="Y238" s="175">
        <v>21914.39</v>
      </c>
      <c r="Z238" s="175" t="s">
        <v>98</v>
      </c>
      <c r="AA238" s="175" t="s">
        <v>79</v>
      </c>
      <c r="AB238" s="175">
        <v>16232.88</v>
      </c>
      <c r="AC238" s="177" t="s">
        <v>149</v>
      </c>
      <c r="AD238" s="176" t="s">
        <v>79</v>
      </c>
      <c r="AE238" s="176">
        <f>V238+Y238</f>
        <v>146095.95000000001</v>
      </c>
      <c r="AF238" s="177" t="s">
        <v>79</v>
      </c>
      <c r="AG238" s="177" t="s">
        <v>33</v>
      </c>
      <c r="AH238" s="177" t="s">
        <v>165</v>
      </c>
      <c r="AI238" s="177" t="s">
        <v>183</v>
      </c>
      <c r="AJ238" s="177"/>
    </row>
    <row r="239" spans="2:36" s="42" customFormat="1" ht="86.15" customHeight="1" x14ac:dyDescent="0.35">
      <c r="B239" s="178"/>
      <c r="C239" s="178"/>
      <c r="D239" s="178"/>
      <c r="E239" s="207"/>
      <c r="F239" s="207"/>
      <c r="G239" s="207"/>
      <c r="H239" s="178"/>
      <c r="I239" s="178"/>
      <c r="J239" s="15" t="s">
        <v>111</v>
      </c>
      <c r="K239" s="11" t="s">
        <v>112</v>
      </c>
      <c r="L239" s="11" t="s">
        <v>85</v>
      </c>
      <c r="M239" s="11">
        <v>4</v>
      </c>
      <c r="N239" s="177"/>
      <c r="O239" s="178"/>
      <c r="P239" s="178"/>
      <c r="Q239" s="178"/>
      <c r="R239" s="199"/>
      <c r="S239" s="199"/>
      <c r="T239" s="171"/>
      <c r="U239" s="171"/>
      <c r="V239" s="173"/>
      <c r="W239" s="175"/>
      <c r="X239" s="175"/>
      <c r="Y239" s="175"/>
      <c r="Z239" s="175"/>
      <c r="AA239" s="175"/>
      <c r="AB239" s="175"/>
      <c r="AC239" s="177"/>
      <c r="AD239" s="176"/>
      <c r="AE239" s="176"/>
      <c r="AF239" s="178"/>
      <c r="AG239" s="177"/>
      <c r="AH239" s="177"/>
      <c r="AI239" s="177"/>
      <c r="AJ239" s="178"/>
    </row>
    <row r="240" spans="2:36" s="42" customFormat="1" ht="88.5" customHeight="1" x14ac:dyDescent="0.35">
      <c r="B240" s="178"/>
      <c r="C240" s="178"/>
      <c r="D240" s="178"/>
      <c r="E240" s="207"/>
      <c r="F240" s="207"/>
      <c r="G240" s="207"/>
      <c r="H240" s="178"/>
      <c r="I240" s="178"/>
      <c r="J240" s="15" t="s">
        <v>127</v>
      </c>
      <c r="K240" s="11" t="s">
        <v>128</v>
      </c>
      <c r="L240" s="11" t="s">
        <v>85</v>
      </c>
      <c r="M240" s="59">
        <v>116</v>
      </c>
      <c r="N240" s="177"/>
      <c r="O240" s="178"/>
      <c r="P240" s="178"/>
      <c r="Q240" s="178"/>
      <c r="R240" s="199"/>
      <c r="S240" s="199"/>
      <c r="T240" s="171"/>
      <c r="U240" s="171"/>
      <c r="V240" s="174"/>
      <c r="W240" s="175"/>
      <c r="X240" s="175"/>
      <c r="Y240" s="175"/>
      <c r="Z240" s="175"/>
      <c r="AA240" s="175"/>
      <c r="AB240" s="175"/>
      <c r="AC240" s="177"/>
      <c r="AD240" s="176"/>
      <c r="AE240" s="176"/>
      <c r="AF240" s="178"/>
      <c r="AG240" s="177"/>
      <c r="AH240" s="177"/>
      <c r="AI240" s="177"/>
      <c r="AJ240" s="178"/>
    </row>
    <row r="241" spans="2:36" s="42" customFormat="1" ht="89.15" customHeight="1" x14ac:dyDescent="0.35">
      <c r="B241" s="178" t="s">
        <v>315</v>
      </c>
      <c r="C241" s="178" t="s">
        <v>306</v>
      </c>
      <c r="D241" s="178" t="s">
        <v>106</v>
      </c>
      <c r="E241" s="207" t="s">
        <v>67</v>
      </c>
      <c r="F241" s="207" t="s">
        <v>134</v>
      </c>
      <c r="G241" s="207" t="s">
        <v>147</v>
      </c>
      <c r="H241" s="178" t="s">
        <v>70</v>
      </c>
      <c r="I241" s="178" t="s">
        <v>79</v>
      </c>
      <c r="J241" s="34" t="s">
        <v>215</v>
      </c>
      <c r="K241" s="18" t="s">
        <v>107</v>
      </c>
      <c r="L241" s="18" t="s">
        <v>86</v>
      </c>
      <c r="M241" s="18">
        <v>40</v>
      </c>
      <c r="N241" s="177" t="s">
        <v>108</v>
      </c>
      <c r="O241" s="178" t="s">
        <v>307</v>
      </c>
      <c r="P241" s="178" t="s">
        <v>75</v>
      </c>
      <c r="Q241" s="178" t="s">
        <v>76</v>
      </c>
      <c r="R241" s="199" t="s">
        <v>77</v>
      </c>
      <c r="S241" s="199" t="s">
        <v>109</v>
      </c>
      <c r="T241" s="171">
        <f>+V241+Y241</f>
        <v>56345.11</v>
      </c>
      <c r="U241" s="171" t="s">
        <v>79</v>
      </c>
      <c r="V241" s="172">
        <v>47893.34</v>
      </c>
      <c r="W241" s="175" t="s">
        <v>79</v>
      </c>
      <c r="X241" s="175" t="s">
        <v>79</v>
      </c>
      <c r="Y241" s="175">
        <v>8451.77</v>
      </c>
      <c r="Z241" s="175" t="s">
        <v>98</v>
      </c>
      <c r="AA241" s="175" t="s">
        <v>79</v>
      </c>
      <c r="AB241" s="175">
        <v>6260.57</v>
      </c>
      <c r="AC241" s="177" t="s">
        <v>149</v>
      </c>
      <c r="AD241" s="176" t="s">
        <v>79</v>
      </c>
      <c r="AE241" s="176">
        <f>V241+Y241</f>
        <v>56345.11</v>
      </c>
      <c r="AF241" s="177" t="s">
        <v>79</v>
      </c>
      <c r="AG241" s="177" t="s">
        <v>33</v>
      </c>
      <c r="AH241" s="177" t="s">
        <v>165</v>
      </c>
      <c r="AI241" s="177" t="s">
        <v>183</v>
      </c>
      <c r="AJ241" s="177"/>
    </row>
    <row r="242" spans="2:36" s="42" customFormat="1" ht="86.15" customHeight="1" x14ac:dyDescent="0.35">
      <c r="B242" s="178"/>
      <c r="C242" s="178"/>
      <c r="D242" s="178"/>
      <c r="E242" s="207"/>
      <c r="F242" s="207"/>
      <c r="G242" s="207"/>
      <c r="H242" s="178"/>
      <c r="I242" s="178"/>
      <c r="J242" s="15" t="s">
        <v>111</v>
      </c>
      <c r="K242" s="11" t="s">
        <v>112</v>
      </c>
      <c r="L242" s="11" t="s">
        <v>85</v>
      </c>
      <c r="M242" s="11">
        <v>2</v>
      </c>
      <c r="N242" s="177"/>
      <c r="O242" s="178"/>
      <c r="P242" s="178"/>
      <c r="Q242" s="178"/>
      <c r="R242" s="199"/>
      <c r="S242" s="199"/>
      <c r="T242" s="171"/>
      <c r="U242" s="171"/>
      <c r="V242" s="173"/>
      <c r="W242" s="175"/>
      <c r="X242" s="175"/>
      <c r="Y242" s="175"/>
      <c r="Z242" s="175"/>
      <c r="AA242" s="175"/>
      <c r="AB242" s="175"/>
      <c r="AC242" s="177"/>
      <c r="AD242" s="176"/>
      <c r="AE242" s="176"/>
      <c r="AF242" s="178"/>
      <c r="AG242" s="177"/>
      <c r="AH242" s="177"/>
      <c r="AI242" s="177"/>
      <c r="AJ242" s="178"/>
    </row>
    <row r="243" spans="2:36" s="42" customFormat="1" ht="50.5" customHeight="1" x14ac:dyDescent="0.35">
      <c r="B243" s="178"/>
      <c r="C243" s="178"/>
      <c r="D243" s="178"/>
      <c r="E243" s="207"/>
      <c r="F243" s="207"/>
      <c r="G243" s="207"/>
      <c r="H243" s="178"/>
      <c r="I243" s="178"/>
      <c r="J243" s="15" t="s">
        <v>127</v>
      </c>
      <c r="K243" s="11" t="s">
        <v>128</v>
      </c>
      <c r="L243" s="11" t="s">
        <v>85</v>
      </c>
      <c r="M243" s="59">
        <v>34</v>
      </c>
      <c r="N243" s="177"/>
      <c r="O243" s="178"/>
      <c r="P243" s="178"/>
      <c r="Q243" s="178"/>
      <c r="R243" s="199"/>
      <c r="S243" s="199"/>
      <c r="T243" s="171"/>
      <c r="U243" s="171"/>
      <c r="V243" s="174"/>
      <c r="W243" s="175"/>
      <c r="X243" s="175"/>
      <c r="Y243" s="175"/>
      <c r="Z243" s="175"/>
      <c r="AA243" s="175"/>
      <c r="AB243" s="175"/>
      <c r="AC243" s="177"/>
      <c r="AD243" s="176"/>
      <c r="AE243" s="176"/>
      <c r="AF243" s="178"/>
      <c r="AG243" s="177"/>
      <c r="AH243" s="177"/>
      <c r="AI243" s="177"/>
      <c r="AJ243" s="178"/>
    </row>
    <row r="244" spans="2:36" s="42" customFormat="1" ht="89.15" customHeight="1" x14ac:dyDescent="0.35">
      <c r="B244" s="178" t="s">
        <v>316</v>
      </c>
      <c r="C244" s="178" t="s">
        <v>309</v>
      </c>
      <c r="D244" s="178" t="s">
        <v>106</v>
      </c>
      <c r="E244" s="207" t="s">
        <v>67</v>
      </c>
      <c r="F244" s="207" t="s">
        <v>134</v>
      </c>
      <c r="G244" s="207" t="s">
        <v>147</v>
      </c>
      <c r="H244" s="178" t="s">
        <v>70</v>
      </c>
      <c r="I244" s="178" t="s">
        <v>79</v>
      </c>
      <c r="J244" s="15" t="s">
        <v>215</v>
      </c>
      <c r="K244" s="11" t="s">
        <v>107</v>
      </c>
      <c r="L244" s="11" t="s">
        <v>86</v>
      </c>
      <c r="M244" s="59">
        <v>40</v>
      </c>
      <c r="N244" s="177" t="s">
        <v>108</v>
      </c>
      <c r="O244" s="178" t="s">
        <v>307</v>
      </c>
      <c r="P244" s="178" t="s">
        <v>75</v>
      </c>
      <c r="Q244" s="178" t="s">
        <v>76</v>
      </c>
      <c r="R244" s="199" t="s">
        <v>77</v>
      </c>
      <c r="S244" s="199" t="s">
        <v>109</v>
      </c>
      <c r="T244" s="171">
        <f>V244+Y244</f>
        <v>84331.72</v>
      </c>
      <c r="U244" s="171" t="s">
        <v>79</v>
      </c>
      <c r="V244" s="172">
        <v>71681.960000000006</v>
      </c>
      <c r="W244" s="175" t="s">
        <v>79</v>
      </c>
      <c r="X244" s="175" t="s">
        <v>79</v>
      </c>
      <c r="Y244" s="175">
        <v>12649.76</v>
      </c>
      <c r="Z244" s="175" t="s">
        <v>98</v>
      </c>
      <c r="AA244" s="175" t="s">
        <v>79</v>
      </c>
      <c r="AB244" s="175">
        <v>9370.19</v>
      </c>
      <c r="AC244" s="177" t="s">
        <v>149</v>
      </c>
      <c r="AD244" s="176" t="s">
        <v>79</v>
      </c>
      <c r="AE244" s="176">
        <f>V244+Y244</f>
        <v>84331.72</v>
      </c>
      <c r="AF244" s="177" t="s">
        <v>79</v>
      </c>
      <c r="AG244" s="177" t="s">
        <v>33</v>
      </c>
      <c r="AH244" s="177" t="s">
        <v>165</v>
      </c>
      <c r="AI244" s="177" t="s">
        <v>183</v>
      </c>
      <c r="AJ244" s="177"/>
    </row>
    <row r="245" spans="2:36" s="42" customFormat="1" ht="86.15" customHeight="1" x14ac:dyDescent="0.35">
      <c r="B245" s="178"/>
      <c r="C245" s="178"/>
      <c r="D245" s="178"/>
      <c r="E245" s="207"/>
      <c r="F245" s="207"/>
      <c r="G245" s="207"/>
      <c r="H245" s="178"/>
      <c r="I245" s="178"/>
      <c r="J245" s="15" t="s">
        <v>111</v>
      </c>
      <c r="K245" s="11" t="s">
        <v>112</v>
      </c>
      <c r="L245" s="11" t="s">
        <v>85</v>
      </c>
      <c r="M245" s="59">
        <v>1</v>
      </c>
      <c r="N245" s="177"/>
      <c r="O245" s="178"/>
      <c r="P245" s="178"/>
      <c r="Q245" s="178"/>
      <c r="R245" s="199"/>
      <c r="S245" s="199"/>
      <c r="T245" s="171"/>
      <c r="U245" s="171"/>
      <c r="V245" s="173"/>
      <c r="W245" s="175"/>
      <c r="X245" s="175"/>
      <c r="Y245" s="175"/>
      <c r="Z245" s="175"/>
      <c r="AA245" s="175"/>
      <c r="AB245" s="175"/>
      <c r="AC245" s="177"/>
      <c r="AD245" s="176"/>
      <c r="AE245" s="176"/>
      <c r="AF245" s="178"/>
      <c r="AG245" s="177"/>
      <c r="AH245" s="177"/>
      <c r="AI245" s="177"/>
      <c r="AJ245" s="178"/>
    </row>
    <row r="246" spans="2:36" s="42" customFormat="1" ht="54" customHeight="1" x14ac:dyDescent="0.35">
      <c r="B246" s="178"/>
      <c r="C246" s="178"/>
      <c r="D246" s="178"/>
      <c r="E246" s="207"/>
      <c r="F246" s="207"/>
      <c r="G246" s="207"/>
      <c r="H246" s="178"/>
      <c r="I246" s="178"/>
      <c r="J246" s="15" t="s">
        <v>127</v>
      </c>
      <c r="K246" s="11" t="s">
        <v>128</v>
      </c>
      <c r="L246" s="11" t="s">
        <v>85</v>
      </c>
      <c r="M246" s="59">
        <v>3</v>
      </c>
      <c r="N246" s="177"/>
      <c r="O246" s="178"/>
      <c r="P246" s="178"/>
      <c r="Q246" s="178"/>
      <c r="R246" s="199"/>
      <c r="S246" s="199"/>
      <c r="T246" s="171"/>
      <c r="U246" s="171"/>
      <c r="V246" s="174"/>
      <c r="W246" s="175"/>
      <c r="X246" s="175"/>
      <c r="Y246" s="175"/>
      <c r="Z246" s="175"/>
      <c r="AA246" s="175"/>
      <c r="AB246" s="175"/>
      <c r="AC246" s="177"/>
      <c r="AD246" s="176"/>
      <c r="AE246" s="176"/>
      <c r="AF246" s="178"/>
      <c r="AG246" s="177"/>
      <c r="AH246" s="177"/>
      <c r="AI246" s="177"/>
      <c r="AJ246" s="178"/>
    </row>
    <row r="247" spans="2:36" s="42" customFormat="1" ht="89.15" customHeight="1" x14ac:dyDescent="0.35">
      <c r="B247" s="178" t="s">
        <v>317</v>
      </c>
      <c r="C247" s="178" t="s">
        <v>304</v>
      </c>
      <c r="D247" s="178" t="s">
        <v>106</v>
      </c>
      <c r="E247" s="207" t="s">
        <v>67</v>
      </c>
      <c r="F247" s="207" t="s">
        <v>134</v>
      </c>
      <c r="G247" s="207" t="s">
        <v>147</v>
      </c>
      <c r="H247" s="178" t="s">
        <v>70</v>
      </c>
      <c r="I247" s="178" t="s">
        <v>79</v>
      </c>
      <c r="J247" s="15" t="s">
        <v>215</v>
      </c>
      <c r="K247" s="11" t="s">
        <v>107</v>
      </c>
      <c r="L247" s="11" t="s">
        <v>86</v>
      </c>
      <c r="M247" s="59">
        <v>40</v>
      </c>
      <c r="N247" s="177" t="s">
        <v>108</v>
      </c>
      <c r="O247" s="178" t="s">
        <v>307</v>
      </c>
      <c r="P247" s="178" t="s">
        <v>75</v>
      </c>
      <c r="Q247" s="178" t="s">
        <v>76</v>
      </c>
      <c r="R247" s="199" t="s">
        <v>77</v>
      </c>
      <c r="S247" s="199" t="s">
        <v>109</v>
      </c>
      <c r="T247" s="171">
        <f>V247+Y247</f>
        <v>46970</v>
      </c>
      <c r="U247" s="171" t="s">
        <v>79</v>
      </c>
      <c r="V247" s="172">
        <v>39924.5</v>
      </c>
      <c r="W247" s="175" t="s">
        <v>79</v>
      </c>
      <c r="X247" s="175" t="s">
        <v>79</v>
      </c>
      <c r="Y247" s="175">
        <v>7045.5</v>
      </c>
      <c r="Z247" s="175" t="s">
        <v>98</v>
      </c>
      <c r="AA247" s="175" t="s">
        <v>79</v>
      </c>
      <c r="AB247" s="175">
        <v>5218.8900000000003</v>
      </c>
      <c r="AC247" s="177" t="s">
        <v>149</v>
      </c>
      <c r="AD247" s="176" t="s">
        <v>79</v>
      </c>
      <c r="AE247" s="176">
        <f>V247+Y247</f>
        <v>46970</v>
      </c>
      <c r="AF247" s="177" t="s">
        <v>79</v>
      </c>
      <c r="AG247" s="177" t="s">
        <v>33</v>
      </c>
      <c r="AH247" s="177" t="s">
        <v>266</v>
      </c>
      <c r="AI247" s="177" t="s">
        <v>269</v>
      </c>
      <c r="AJ247" s="177"/>
    </row>
    <row r="248" spans="2:36" s="42" customFormat="1" ht="86.15" customHeight="1" x14ac:dyDescent="0.35">
      <c r="B248" s="178"/>
      <c r="C248" s="178"/>
      <c r="D248" s="178"/>
      <c r="E248" s="207"/>
      <c r="F248" s="207"/>
      <c r="G248" s="207"/>
      <c r="H248" s="178"/>
      <c r="I248" s="178"/>
      <c r="J248" s="15" t="s">
        <v>111</v>
      </c>
      <c r="K248" s="11" t="s">
        <v>112</v>
      </c>
      <c r="L248" s="11" t="s">
        <v>85</v>
      </c>
      <c r="M248" s="59">
        <v>2</v>
      </c>
      <c r="N248" s="177"/>
      <c r="O248" s="178"/>
      <c r="P248" s="178"/>
      <c r="Q248" s="178"/>
      <c r="R248" s="199"/>
      <c r="S248" s="199"/>
      <c r="T248" s="171"/>
      <c r="U248" s="171"/>
      <c r="V248" s="173"/>
      <c r="W248" s="175"/>
      <c r="X248" s="175"/>
      <c r="Y248" s="175"/>
      <c r="Z248" s="175"/>
      <c r="AA248" s="175"/>
      <c r="AB248" s="175"/>
      <c r="AC248" s="177"/>
      <c r="AD248" s="176"/>
      <c r="AE248" s="176"/>
      <c r="AF248" s="178"/>
      <c r="AG248" s="177"/>
      <c r="AH248" s="177"/>
      <c r="AI248" s="177"/>
      <c r="AJ248" s="178"/>
    </row>
    <row r="249" spans="2:36" s="42" customFormat="1" ht="88.5" customHeight="1" x14ac:dyDescent="0.35">
      <c r="B249" s="178"/>
      <c r="C249" s="178"/>
      <c r="D249" s="178"/>
      <c r="E249" s="207"/>
      <c r="F249" s="207"/>
      <c r="G249" s="207"/>
      <c r="H249" s="178"/>
      <c r="I249" s="178"/>
      <c r="J249" s="15" t="s">
        <v>127</v>
      </c>
      <c r="K249" s="11" t="s">
        <v>128</v>
      </c>
      <c r="L249" s="11" t="s">
        <v>85</v>
      </c>
      <c r="M249" s="59">
        <v>35</v>
      </c>
      <c r="N249" s="177"/>
      <c r="O249" s="178"/>
      <c r="P249" s="178"/>
      <c r="Q249" s="178"/>
      <c r="R249" s="199"/>
      <c r="S249" s="199"/>
      <c r="T249" s="171"/>
      <c r="U249" s="171"/>
      <c r="V249" s="174"/>
      <c r="W249" s="175"/>
      <c r="X249" s="175"/>
      <c r="Y249" s="175"/>
      <c r="Z249" s="175"/>
      <c r="AA249" s="175"/>
      <c r="AB249" s="175"/>
      <c r="AC249" s="177"/>
      <c r="AD249" s="176"/>
      <c r="AE249" s="176"/>
      <c r="AF249" s="178"/>
      <c r="AG249" s="177"/>
      <c r="AH249" s="177"/>
      <c r="AI249" s="177"/>
      <c r="AJ249" s="178"/>
    </row>
    <row r="250" spans="2:36" ht="39" x14ac:dyDescent="0.3">
      <c r="B250" s="178" t="s">
        <v>318</v>
      </c>
      <c r="C250" s="178" t="s">
        <v>311</v>
      </c>
      <c r="D250" s="178" t="s">
        <v>66</v>
      </c>
      <c r="E250" s="207" t="s">
        <v>67</v>
      </c>
      <c r="F250" s="207" t="s">
        <v>132</v>
      </c>
      <c r="G250" s="207" t="s">
        <v>69</v>
      </c>
      <c r="H250" s="178" t="s">
        <v>70</v>
      </c>
      <c r="I250" s="178" t="s">
        <v>79</v>
      </c>
      <c r="J250" s="15" t="s">
        <v>113</v>
      </c>
      <c r="K250" s="11" t="s">
        <v>114</v>
      </c>
      <c r="L250" s="11" t="s">
        <v>115</v>
      </c>
      <c r="M250" s="11">
        <v>1</v>
      </c>
      <c r="N250" s="177" t="s">
        <v>108</v>
      </c>
      <c r="O250" s="178" t="s">
        <v>312</v>
      </c>
      <c r="P250" s="178" t="s">
        <v>75</v>
      </c>
      <c r="Q250" s="178" t="s">
        <v>76</v>
      </c>
      <c r="R250" s="199" t="s">
        <v>77</v>
      </c>
      <c r="S250" s="199" t="s">
        <v>109</v>
      </c>
      <c r="T250" s="171">
        <f>V250+Y250</f>
        <v>81926.48</v>
      </c>
      <c r="U250" s="171" t="s">
        <v>79</v>
      </c>
      <c r="V250" s="175">
        <v>69637.509999999995</v>
      </c>
      <c r="W250" s="175" t="s">
        <v>79</v>
      </c>
      <c r="X250" s="175" t="s">
        <v>79</v>
      </c>
      <c r="Y250" s="175">
        <v>12288.97</v>
      </c>
      <c r="Z250" s="175" t="s">
        <v>79</v>
      </c>
      <c r="AA250" s="175" t="s">
        <v>79</v>
      </c>
      <c r="AB250" s="175">
        <v>9102.94</v>
      </c>
      <c r="AC250" s="177" t="s">
        <v>80</v>
      </c>
      <c r="AD250" s="176" t="s">
        <v>79</v>
      </c>
      <c r="AE250" s="176">
        <f>V250+Y250</f>
        <v>81926.48</v>
      </c>
      <c r="AF250" s="177" t="s">
        <v>79</v>
      </c>
      <c r="AG250" s="177" t="s">
        <v>33</v>
      </c>
      <c r="AH250" s="177" t="s">
        <v>165</v>
      </c>
      <c r="AI250" s="177" t="s">
        <v>437</v>
      </c>
      <c r="AJ250" s="177"/>
    </row>
    <row r="251" spans="2:36" ht="65" x14ac:dyDescent="0.3">
      <c r="B251" s="178"/>
      <c r="C251" s="178"/>
      <c r="D251" s="178"/>
      <c r="E251" s="207"/>
      <c r="F251" s="207"/>
      <c r="G251" s="207"/>
      <c r="H251" s="178"/>
      <c r="I251" s="178"/>
      <c r="J251" s="15" t="s">
        <v>116</v>
      </c>
      <c r="K251" s="11" t="s">
        <v>117</v>
      </c>
      <c r="L251" s="11" t="s">
        <v>85</v>
      </c>
      <c r="M251" s="11">
        <v>1</v>
      </c>
      <c r="N251" s="177"/>
      <c r="O251" s="178"/>
      <c r="P251" s="178"/>
      <c r="Q251" s="178"/>
      <c r="R251" s="199"/>
      <c r="S251" s="199"/>
      <c r="T251" s="171"/>
      <c r="U251" s="171"/>
      <c r="V251" s="175"/>
      <c r="W251" s="175"/>
      <c r="X251" s="175"/>
      <c r="Y251" s="175"/>
      <c r="Z251" s="175"/>
      <c r="AA251" s="175"/>
      <c r="AB251" s="175"/>
      <c r="AC251" s="177"/>
      <c r="AD251" s="176"/>
      <c r="AE251" s="176"/>
      <c r="AF251" s="178"/>
      <c r="AG251" s="177"/>
      <c r="AH251" s="177"/>
      <c r="AI251" s="177"/>
      <c r="AJ251" s="178"/>
    </row>
    <row r="252" spans="2:36" ht="52" x14ac:dyDescent="0.3">
      <c r="B252" s="178"/>
      <c r="C252" s="178"/>
      <c r="D252" s="178"/>
      <c r="E252" s="207"/>
      <c r="F252" s="207"/>
      <c r="G252" s="207"/>
      <c r="H252" s="178"/>
      <c r="I252" s="178"/>
      <c r="J252" s="15" t="s">
        <v>216</v>
      </c>
      <c r="K252" s="11" t="s">
        <v>118</v>
      </c>
      <c r="L252" s="11" t="s">
        <v>119</v>
      </c>
      <c r="M252" s="11">
        <v>1</v>
      </c>
      <c r="N252" s="177"/>
      <c r="O252" s="178"/>
      <c r="P252" s="178"/>
      <c r="Q252" s="178"/>
      <c r="R252" s="199"/>
      <c r="S252" s="199"/>
      <c r="T252" s="171"/>
      <c r="U252" s="171"/>
      <c r="V252" s="175"/>
      <c r="W252" s="175"/>
      <c r="X252" s="175"/>
      <c r="Y252" s="175"/>
      <c r="Z252" s="175"/>
      <c r="AA252" s="175"/>
      <c r="AB252" s="175"/>
      <c r="AC252" s="177"/>
      <c r="AD252" s="176"/>
      <c r="AE252" s="176"/>
      <c r="AF252" s="178"/>
      <c r="AG252" s="177"/>
      <c r="AH252" s="177"/>
      <c r="AI252" s="177"/>
      <c r="AJ252" s="178"/>
    </row>
    <row r="253" spans="2:36" ht="40.5" customHeight="1" x14ac:dyDescent="0.3">
      <c r="B253" s="178"/>
      <c r="C253" s="178"/>
      <c r="D253" s="178"/>
      <c r="E253" s="207"/>
      <c r="F253" s="207"/>
      <c r="G253" s="207"/>
      <c r="H253" s="178"/>
      <c r="I253" s="178"/>
      <c r="J253" s="15" t="s">
        <v>120</v>
      </c>
      <c r="K253" s="11" t="s">
        <v>121</v>
      </c>
      <c r="L253" s="11" t="s">
        <v>119</v>
      </c>
      <c r="M253" s="59">
        <v>1</v>
      </c>
      <c r="N253" s="177"/>
      <c r="O253" s="178"/>
      <c r="P253" s="178"/>
      <c r="Q253" s="178"/>
      <c r="R253" s="199"/>
      <c r="S253" s="199"/>
      <c r="T253" s="171"/>
      <c r="U253" s="171"/>
      <c r="V253" s="175"/>
      <c r="W253" s="175"/>
      <c r="X253" s="175"/>
      <c r="Y253" s="175"/>
      <c r="Z253" s="175"/>
      <c r="AA253" s="175"/>
      <c r="AB253" s="175"/>
      <c r="AC253" s="177"/>
      <c r="AD253" s="176"/>
      <c r="AE253" s="176"/>
      <c r="AF253" s="178"/>
      <c r="AG253" s="177"/>
      <c r="AH253" s="177"/>
      <c r="AI253" s="177"/>
      <c r="AJ253" s="178"/>
    </row>
    <row r="254" spans="2:36" ht="117" x14ac:dyDescent="0.3">
      <c r="B254" s="200" t="s">
        <v>598</v>
      </c>
      <c r="C254" s="200" t="s">
        <v>599</v>
      </c>
      <c r="D254" s="200" t="s">
        <v>66</v>
      </c>
      <c r="E254" s="245" t="s">
        <v>655</v>
      </c>
      <c r="F254" s="226" t="s">
        <v>134</v>
      </c>
      <c r="G254" s="207" t="s">
        <v>147</v>
      </c>
      <c r="H254" s="178" t="s">
        <v>70</v>
      </c>
      <c r="I254" s="178" t="s">
        <v>79</v>
      </c>
      <c r="J254" s="15" t="s">
        <v>215</v>
      </c>
      <c r="K254" s="11" t="s">
        <v>107</v>
      </c>
      <c r="L254" s="11" t="s">
        <v>86</v>
      </c>
      <c r="M254" s="59">
        <v>40</v>
      </c>
      <c r="N254" s="177" t="s">
        <v>108</v>
      </c>
      <c r="O254" s="178" t="s">
        <v>623</v>
      </c>
      <c r="P254" s="200" t="s">
        <v>75</v>
      </c>
      <c r="Q254" s="200" t="s">
        <v>76</v>
      </c>
      <c r="R254" s="179" t="s">
        <v>77</v>
      </c>
      <c r="S254" s="179" t="s">
        <v>109</v>
      </c>
      <c r="T254" s="171">
        <f>V254+Y254</f>
        <v>151800</v>
      </c>
      <c r="U254" s="171">
        <f>+T254/M255</f>
        <v>50600</v>
      </c>
      <c r="V254" s="172">
        <v>129030</v>
      </c>
      <c r="W254" s="175" t="s">
        <v>98</v>
      </c>
      <c r="X254" s="175" t="s">
        <v>98</v>
      </c>
      <c r="Y254" s="175">
        <v>22770</v>
      </c>
      <c r="Z254" s="175" t="s">
        <v>98</v>
      </c>
      <c r="AA254" s="175" t="s">
        <v>79</v>
      </c>
      <c r="AB254" s="175">
        <v>68200</v>
      </c>
      <c r="AC254" s="177" t="s">
        <v>149</v>
      </c>
      <c r="AD254" s="176" t="s">
        <v>79</v>
      </c>
      <c r="AE254" s="176">
        <f>V254+Y254</f>
        <v>151800</v>
      </c>
      <c r="AF254" s="178" t="s">
        <v>79</v>
      </c>
      <c r="AG254" s="177" t="s">
        <v>33</v>
      </c>
      <c r="AH254" s="177" t="s">
        <v>162</v>
      </c>
      <c r="AI254" s="177" t="s">
        <v>164</v>
      </c>
      <c r="AJ254" s="178"/>
    </row>
    <row r="255" spans="2:36" ht="62.5" customHeight="1" x14ac:dyDescent="0.3">
      <c r="B255" s="193"/>
      <c r="C255" s="193"/>
      <c r="D255" s="193"/>
      <c r="E255" s="403"/>
      <c r="F255" s="227"/>
      <c r="G255" s="207"/>
      <c r="H255" s="178"/>
      <c r="I255" s="178"/>
      <c r="J255" s="15" t="s">
        <v>111</v>
      </c>
      <c r="K255" s="11" t="s">
        <v>112</v>
      </c>
      <c r="L255" s="11" t="s">
        <v>85</v>
      </c>
      <c r="M255" s="59">
        <v>3</v>
      </c>
      <c r="N255" s="177"/>
      <c r="O255" s="178"/>
      <c r="P255" s="193"/>
      <c r="Q255" s="193"/>
      <c r="R255" s="180"/>
      <c r="S255" s="180"/>
      <c r="T255" s="171"/>
      <c r="U255" s="171"/>
      <c r="V255" s="173"/>
      <c r="W255" s="175"/>
      <c r="X255" s="175"/>
      <c r="Y255" s="175"/>
      <c r="Z255" s="175"/>
      <c r="AA255" s="175"/>
      <c r="AB255" s="175"/>
      <c r="AC255" s="177"/>
      <c r="AD255" s="176"/>
      <c r="AE255" s="176"/>
      <c r="AF255" s="178"/>
      <c r="AG255" s="177"/>
      <c r="AH255" s="177"/>
      <c r="AI255" s="177"/>
      <c r="AJ255" s="178"/>
    </row>
    <row r="256" spans="2:36" ht="111.65" customHeight="1" x14ac:dyDescent="0.3">
      <c r="B256" s="194"/>
      <c r="C256" s="194"/>
      <c r="D256" s="194"/>
      <c r="E256" s="404"/>
      <c r="F256" s="228"/>
      <c r="G256" s="207"/>
      <c r="H256" s="178"/>
      <c r="I256" s="178"/>
      <c r="J256" s="15" t="s">
        <v>127</v>
      </c>
      <c r="K256" s="11" t="s">
        <v>128</v>
      </c>
      <c r="L256" s="11" t="s">
        <v>85</v>
      </c>
      <c r="M256" s="59">
        <v>102</v>
      </c>
      <c r="N256" s="177"/>
      <c r="O256" s="178"/>
      <c r="P256" s="194"/>
      <c r="Q256" s="194"/>
      <c r="R256" s="198"/>
      <c r="S256" s="198"/>
      <c r="T256" s="171"/>
      <c r="U256" s="171"/>
      <c r="V256" s="174"/>
      <c r="W256" s="175"/>
      <c r="X256" s="175"/>
      <c r="Y256" s="175"/>
      <c r="Z256" s="175"/>
      <c r="AA256" s="175"/>
      <c r="AB256" s="175"/>
      <c r="AC256" s="177"/>
      <c r="AD256" s="176"/>
      <c r="AE256" s="176"/>
      <c r="AF256" s="178"/>
      <c r="AG256" s="177"/>
      <c r="AH256" s="177"/>
      <c r="AI256" s="177"/>
      <c r="AJ256" s="178"/>
    </row>
    <row r="257" spans="2:36" ht="117" x14ac:dyDescent="0.3">
      <c r="B257" s="200" t="s">
        <v>601</v>
      </c>
      <c r="C257" s="200" t="s">
        <v>602</v>
      </c>
      <c r="D257" s="200" t="s">
        <v>66</v>
      </c>
      <c r="E257" s="245" t="s">
        <v>655</v>
      </c>
      <c r="F257" s="226" t="s">
        <v>134</v>
      </c>
      <c r="G257" s="207" t="s">
        <v>147</v>
      </c>
      <c r="H257" s="178" t="s">
        <v>70</v>
      </c>
      <c r="I257" s="178" t="s">
        <v>79</v>
      </c>
      <c r="J257" s="15" t="s">
        <v>215</v>
      </c>
      <c r="K257" s="11" t="s">
        <v>107</v>
      </c>
      <c r="L257" s="11" t="s">
        <v>86</v>
      </c>
      <c r="M257" s="59">
        <v>40</v>
      </c>
      <c r="N257" s="177" t="s">
        <v>108</v>
      </c>
      <c r="O257" s="178" t="s">
        <v>623</v>
      </c>
      <c r="P257" s="200" t="s">
        <v>75</v>
      </c>
      <c r="Q257" s="200" t="s">
        <v>76</v>
      </c>
      <c r="R257" s="179" t="s">
        <v>77</v>
      </c>
      <c r="S257" s="179" t="s">
        <v>109</v>
      </c>
      <c r="T257" s="171">
        <f>V257+Y257</f>
        <v>103500</v>
      </c>
      <c r="U257" s="171">
        <f>+T257/M258</f>
        <v>51750</v>
      </c>
      <c r="V257" s="175">
        <v>87975</v>
      </c>
      <c r="W257" s="175" t="s">
        <v>98</v>
      </c>
      <c r="X257" s="175" t="s">
        <v>98</v>
      </c>
      <c r="Y257" s="175">
        <v>15525</v>
      </c>
      <c r="Z257" s="175" t="s">
        <v>98</v>
      </c>
      <c r="AA257" s="175" t="s">
        <v>79</v>
      </c>
      <c r="AB257" s="175">
        <v>46500</v>
      </c>
      <c r="AC257" s="177" t="s">
        <v>149</v>
      </c>
      <c r="AD257" s="176" t="s">
        <v>79</v>
      </c>
      <c r="AE257" s="176">
        <f>V257+Y257</f>
        <v>103500</v>
      </c>
      <c r="AF257" s="178" t="s">
        <v>79</v>
      </c>
      <c r="AG257" s="177" t="s">
        <v>33</v>
      </c>
      <c r="AH257" s="177" t="s">
        <v>162</v>
      </c>
      <c r="AI257" s="177" t="s">
        <v>164</v>
      </c>
      <c r="AJ257" s="178"/>
    </row>
    <row r="258" spans="2:36" ht="62.5" customHeight="1" x14ac:dyDescent="0.3">
      <c r="B258" s="193"/>
      <c r="C258" s="193"/>
      <c r="D258" s="193"/>
      <c r="E258" s="403"/>
      <c r="F258" s="227"/>
      <c r="G258" s="207"/>
      <c r="H258" s="178"/>
      <c r="I258" s="178"/>
      <c r="J258" s="15" t="s">
        <v>111</v>
      </c>
      <c r="K258" s="11" t="s">
        <v>112</v>
      </c>
      <c r="L258" s="11" t="s">
        <v>85</v>
      </c>
      <c r="M258" s="59">
        <v>2</v>
      </c>
      <c r="N258" s="177"/>
      <c r="O258" s="178"/>
      <c r="P258" s="193"/>
      <c r="Q258" s="193"/>
      <c r="R258" s="180"/>
      <c r="S258" s="180"/>
      <c r="T258" s="171"/>
      <c r="U258" s="171"/>
      <c r="V258" s="175"/>
      <c r="W258" s="175"/>
      <c r="X258" s="175"/>
      <c r="Y258" s="175"/>
      <c r="Z258" s="175"/>
      <c r="AA258" s="175"/>
      <c r="AB258" s="175"/>
      <c r="AC258" s="177"/>
      <c r="AD258" s="176"/>
      <c r="AE258" s="176"/>
      <c r="AF258" s="178"/>
      <c r="AG258" s="177"/>
      <c r="AH258" s="177"/>
      <c r="AI258" s="177"/>
      <c r="AJ258" s="178"/>
    </row>
    <row r="259" spans="2:36" ht="131.15" customHeight="1" x14ac:dyDescent="0.3">
      <c r="B259" s="194"/>
      <c r="C259" s="194"/>
      <c r="D259" s="194"/>
      <c r="E259" s="404"/>
      <c r="F259" s="228"/>
      <c r="G259" s="207"/>
      <c r="H259" s="178"/>
      <c r="I259" s="178"/>
      <c r="J259" s="15" t="s">
        <v>127</v>
      </c>
      <c r="K259" s="11" t="s">
        <v>128</v>
      </c>
      <c r="L259" s="11" t="s">
        <v>85</v>
      </c>
      <c r="M259" s="59">
        <v>70</v>
      </c>
      <c r="N259" s="177"/>
      <c r="O259" s="178"/>
      <c r="P259" s="194"/>
      <c r="Q259" s="194"/>
      <c r="R259" s="198"/>
      <c r="S259" s="198"/>
      <c r="T259" s="171"/>
      <c r="U259" s="171"/>
      <c r="V259" s="175"/>
      <c r="W259" s="175"/>
      <c r="X259" s="175"/>
      <c r="Y259" s="175"/>
      <c r="Z259" s="175"/>
      <c r="AA259" s="175"/>
      <c r="AB259" s="175"/>
      <c r="AC259" s="177"/>
      <c r="AD259" s="176"/>
      <c r="AE259" s="176"/>
      <c r="AF259" s="178"/>
      <c r="AG259" s="177"/>
      <c r="AH259" s="177"/>
      <c r="AI259" s="177"/>
      <c r="AJ259" s="178"/>
    </row>
    <row r="260" spans="2:36" ht="117" x14ac:dyDescent="0.3">
      <c r="B260" s="200" t="s">
        <v>603</v>
      </c>
      <c r="C260" s="200" t="s">
        <v>604</v>
      </c>
      <c r="D260" s="200" t="s">
        <v>66</v>
      </c>
      <c r="E260" s="245" t="s">
        <v>655</v>
      </c>
      <c r="F260" s="226" t="s">
        <v>134</v>
      </c>
      <c r="G260" s="207" t="s">
        <v>147</v>
      </c>
      <c r="H260" s="178" t="s">
        <v>70</v>
      </c>
      <c r="I260" s="178" t="s">
        <v>79</v>
      </c>
      <c r="J260" s="15" t="s">
        <v>215</v>
      </c>
      <c r="K260" s="11" t="s">
        <v>107</v>
      </c>
      <c r="L260" s="11" t="s">
        <v>86</v>
      </c>
      <c r="M260" s="59">
        <v>40</v>
      </c>
      <c r="N260" s="177" t="s">
        <v>108</v>
      </c>
      <c r="O260" s="178" t="s">
        <v>623</v>
      </c>
      <c r="P260" s="200" t="s">
        <v>75</v>
      </c>
      <c r="Q260" s="200" t="s">
        <v>76</v>
      </c>
      <c r="R260" s="179" t="s">
        <v>77</v>
      </c>
      <c r="S260" s="179" t="s">
        <v>109</v>
      </c>
      <c r="T260" s="171">
        <f>V260+Y260</f>
        <v>17250</v>
      </c>
      <c r="U260" s="171">
        <f>+T260/M261</f>
        <v>17250</v>
      </c>
      <c r="V260" s="175">
        <v>14662.5</v>
      </c>
      <c r="W260" s="175" t="s">
        <v>98</v>
      </c>
      <c r="X260" s="175" t="s">
        <v>98</v>
      </c>
      <c r="Y260" s="175">
        <v>2587.5</v>
      </c>
      <c r="Z260" s="175" t="s">
        <v>98</v>
      </c>
      <c r="AA260" s="175" t="s">
        <v>79</v>
      </c>
      <c r="AB260" s="175">
        <v>7750</v>
      </c>
      <c r="AC260" s="177" t="s">
        <v>149</v>
      </c>
      <c r="AD260" s="176" t="s">
        <v>79</v>
      </c>
      <c r="AE260" s="176">
        <f>V260+Y260</f>
        <v>17250</v>
      </c>
      <c r="AF260" s="178" t="s">
        <v>79</v>
      </c>
      <c r="AG260" s="177" t="s">
        <v>33</v>
      </c>
      <c r="AH260" s="177" t="s">
        <v>162</v>
      </c>
      <c r="AI260" s="177" t="s">
        <v>164</v>
      </c>
      <c r="AJ260" s="178"/>
    </row>
    <row r="261" spans="2:36" ht="62.5" customHeight="1" x14ac:dyDescent="0.3">
      <c r="B261" s="193"/>
      <c r="C261" s="193"/>
      <c r="D261" s="193"/>
      <c r="E261" s="403"/>
      <c r="F261" s="227"/>
      <c r="G261" s="207"/>
      <c r="H261" s="178"/>
      <c r="I261" s="178"/>
      <c r="J261" s="15" t="s">
        <v>111</v>
      </c>
      <c r="K261" s="11" t="s">
        <v>112</v>
      </c>
      <c r="L261" s="11" t="s">
        <v>85</v>
      </c>
      <c r="M261" s="59">
        <v>1</v>
      </c>
      <c r="N261" s="177"/>
      <c r="O261" s="178"/>
      <c r="P261" s="193"/>
      <c r="Q261" s="193"/>
      <c r="R261" s="180"/>
      <c r="S261" s="180"/>
      <c r="T261" s="171"/>
      <c r="U261" s="171"/>
      <c r="V261" s="175"/>
      <c r="W261" s="175"/>
      <c r="X261" s="175"/>
      <c r="Y261" s="175"/>
      <c r="Z261" s="175"/>
      <c r="AA261" s="175"/>
      <c r="AB261" s="175"/>
      <c r="AC261" s="177"/>
      <c r="AD261" s="176"/>
      <c r="AE261" s="176"/>
      <c r="AF261" s="178"/>
      <c r="AG261" s="177"/>
      <c r="AH261" s="177"/>
      <c r="AI261" s="177"/>
      <c r="AJ261" s="178"/>
    </row>
    <row r="262" spans="2:36" ht="39" x14ac:dyDescent="0.3">
      <c r="B262" s="194"/>
      <c r="C262" s="194"/>
      <c r="D262" s="194"/>
      <c r="E262" s="404"/>
      <c r="F262" s="228"/>
      <c r="G262" s="207"/>
      <c r="H262" s="178"/>
      <c r="I262" s="178"/>
      <c r="J262" s="15" t="s">
        <v>127</v>
      </c>
      <c r="K262" s="11" t="s">
        <v>128</v>
      </c>
      <c r="L262" s="11" t="s">
        <v>85</v>
      </c>
      <c r="M262" s="59">
        <v>10</v>
      </c>
      <c r="N262" s="177"/>
      <c r="O262" s="178"/>
      <c r="P262" s="194"/>
      <c r="Q262" s="194"/>
      <c r="R262" s="198"/>
      <c r="S262" s="198"/>
      <c r="T262" s="171"/>
      <c r="U262" s="171"/>
      <c r="V262" s="175"/>
      <c r="W262" s="175"/>
      <c r="X262" s="175"/>
      <c r="Y262" s="175"/>
      <c r="Z262" s="175"/>
      <c r="AA262" s="175"/>
      <c r="AB262" s="175"/>
      <c r="AC262" s="177"/>
      <c r="AD262" s="176"/>
      <c r="AE262" s="176"/>
      <c r="AF262" s="178"/>
      <c r="AG262" s="177"/>
      <c r="AH262" s="177"/>
      <c r="AI262" s="177"/>
      <c r="AJ262" s="178"/>
    </row>
    <row r="263" spans="2:36" ht="117" x14ac:dyDescent="0.3">
      <c r="B263" s="200" t="s">
        <v>605</v>
      </c>
      <c r="C263" s="200" t="s">
        <v>606</v>
      </c>
      <c r="D263" s="200" t="s">
        <v>66</v>
      </c>
      <c r="E263" s="245" t="s">
        <v>655</v>
      </c>
      <c r="F263" s="226" t="s">
        <v>134</v>
      </c>
      <c r="G263" s="207" t="s">
        <v>147</v>
      </c>
      <c r="H263" s="178" t="s">
        <v>70</v>
      </c>
      <c r="I263" s="178" t="s">
        <v>79</v>
      </c>
      <c r="J263" s="15" t="s">
        <v>215</v>
      </c>
      <c r="K263" s="11" t="s">
        <v>107</v>
      </c>
      <c r="L263" s="11" t="s">
        <v>86</v>
      </c>
      <c r="M263" s="59">
        <v>40</v>
      </c>
      <c r="N263" s="177" t="s">
        <v>108</v>
      </c>
      <c r="O263" s="178" t="s">
        <v>623</v>
      </c>
      <c r="P263" s="200" t="s">
        <v>75</v>
      </c>
      <c r="Q263" s="200" t="s">
        <v>76</v>
      </c>
      <c r="R263" s="179" t="s">
        <v>77</v>
      </c>
      <c r="S263" s="179" t="s">
        <v>109</v>
      </c>
      <c r="T263" s="171">
        <f>V263+Y263</f>
        <v>62100</v>
      </c>
      <c r="U263" s="171">
        <f>+T263/M264</f>
        <v>31050</v>
      </c>
      <c r="V263" s="175">
        <v>52785</v>
      </c>
      <c r="W263" s="175" t="s">
        <v>98</v>
      </c>
      <c r="X263" s="175" t="s">
        <v>98</v>
      </c>
      <c r="Y263" s="175">
        <v>9315</v>
      </c>
      <c r="Z263" s="175" t="s">
        <v>98</v>
      </c>
      <c r="AA263" s="175" t="s">
        <v>79</v>
      </c>
      <c r="AB263" s="175">
        <v>27900</v>
      </c>
      <c r="AC263" s="177" t="s">
        <v>149</v>
      </c>
      <c r="AD263" s="176" t="s">
        <v>79</v>
      </c>
      <c r="AE263" s="176">
        <f>V263+Y263</f>
        <v>62100</v>
      </c>
      <c r="AF263" s="178" t="s">
        <v>79</v>
      </c>
      <c r="AG263" s="177" t="s">
        <v>33</v>
      </c>
      <c r="AH263" s="177" t="s">
        <v>180</v>
      </c>
      <c r="AI263" s="177" t="s">
        <v>164</v>
      </c>
      <c r="AJ263" s="178"/>
    </row>
    <row r="264" spans="2:36" ht="62.5" customHeight="1" x14ac:dyDescent="0.3">
      <c r="B264" s="193"/>
      <c r="C264" s="193"/>
      <c r="D264" s="193"/>
      <c r="E264" s="403"/>
      <c r="F264" s="227"/>
      <c r="G264" s="207"/>
      <c r="H264" s="178"/>
      <c r="I264" s="178"/>
      <c r="J264" s="15" t="s">
        <v>111</v>
      </c>
      <c r="K264" s="11" t="s">
        <v>112</v>
      </c>
      <c r="L264" s="11" t="s">
        <v>85</v>
      </c>
      <c r="M264" s="59">
        <v>2</v>
      </c>
      <c r="N264" s="177"/>
      <c r="O264" s="178"/>
      <c r="P264" s="193"/>
      <c r="Q264" s="193"/>
      <c r="R264" s="180"/>
      <c r="S264" s="180"/>
      <c r="T264" s="171"/>
      <c r="U264" s="171"/>
      <c r="V264" s="175"/>
      <c r="W264" s="175"/>
      <c r="X264" s="175"/>
      <c r="Y264" s="175"/>
      <c r="Z264" s="175"/>
      <c r="AA264" s="175"/>
      <c r="AB264" s="175"/>
      <c r="AC264" s="177"/>
      <c r="AD264" s="176"/>
      <c r="AE264" s="176"/>
      <c r="AF264" s="178"/>
      <c r="AG264" s="177"/>
      <c r="AH264" s="177"/>
      <c r="AI264" s="177"/>
      <c r="AJ264" s="178"/>
    </row>
    <row r="265" spans="2:36" ht="115.5" customHeight="1" x14ac:dyDescent="0.3">
      <c r="B265" s="194"/>
      <c r="C265" s="194"/>
      <c r="D265" s="194"/>
      <c r="E265" s="404"/>
      <c r="F265" s="228"/>
      <c r="G265" s="207"/>
      <c r="H265" s="178"/>
      <c r="I265" s="178"/>
      <c r="J265" s="15" t="s">
        <v>127</v>
      </c>
      <c r="K265" s="11" t="s">
        <v>128</v>
      </c>
      <c r="L265" s="11" t="s">
        <v>85</v>
      </c>
      <c r="M265" s="59">
        <v>42</v>
      </c>
      <c r="N265" s="177"/>
      <c r="O265" s="178"/>
      <c r="P265" s="194"/>
      <c r="Q265" s="194"/>
      <c r="R265" s="198"/>
      <c r="S265" s="198"/>
      <c r="T265" s="171"/>
      <c r="U265" s="171"/>
      <c r="V265" s="175"/>
      <c r="W265" s="175"/>
      <c r="X265" s="175"/>
      <c r="Y265" s="175"/>
      <c r="Z265" s="175"/>
      <c r="AA265" s="175"/>
      <c r="AB265" s="175"/>
      <c r="AC265" s="177"/>
      <c r="AD265" s="176"/>
      <c r="AE265" s="176"/>
      <c r="AF265" s="178"/>
      <c r="AG265" s="177"/>
      <c r="AH265" s="177"/>
      <c r="AI265" s="177"/>
      <c r="AJ265" s="178"/>
    </row>
    <row r="266" spans="2:36" ht="117" x14ac:dyDescent="0.3">
      <c r="B266" s="200" t="s">
        <v>607</v>
      </c>
      <c r="C266" s="200" t="s">
        <v>608</v>
      </c>
      <c r="D266" s="200" t="s">
        <v>66</v>
      </c>
      <c r="E266" s="245" t="s">
        <v>655</v>
      </c>
      <c r="F266" s="226" t="s">
        <v>134</v>
      </c>
      <c r="G266" s="207" t="s">
        <v>147</v>
      </c>
      <c r="H266" s="178" t="s">
        <v>70</v>
      </c>
      <c r="I266" s="178" t="s">
        <v>79</v>
      </c>
      <c r="J266" s="15" t="s">
        <v>215</v>
      </c>
      <c r="K266" s="11" t="s">
        <v>107</v>
      </c>
      <c r="L266" s="11" t="s">
        <v>86</v>
      </c>
      <c r="M266" s="59">
        <v>40</v>
      </c>
      <c r="N266" s="177" t="s">
        <v>108</v>
      </c>
      <c r="O266" s="178" t="s">
        <v>600</v>
      </c>
      <c r="P266" s="200" t="s">
        <v>75</v>
      </c>
      <c r="Q266" s="200" t="s">
        <v>76</v>
      </c>
      <c r="R266" s="179" t="s">
        <v>77</v>
      </c>
      <c r="S266" s="179" t="s">
        <v>109</v>
      </c>
      <c r="T266" s="171">
        <f>V266+Y266</f>
        <v>103500</v>
      </c>
      <c r="U266" s="171">
        <f>+T266/M270</f>
        <v>51750</v>
      </c>
      <c r="V266" s="175">
        <v>87975</v>
      </c>
      <c r="W266" s="175" t="s">
        <v>98</v>
      </c>
      <c r="X266" s="175" t="s">
        <v>79</v>
      </c>
      <c r="Y266" s="175">
        <v>15525</v>
      </c>
      <c r="Z266" s="175" t="s">
        <v>98</v>
      </c>
      <c r="AA266" s="175" t="s">
        <v>79</v>
      </c>
      <c r="AB266" s="175">
        <v>46500</v>
      </c>
      <c r="AC266" s="177" t="s">
        <v>149</v>
      </c>
      <c r="AD266" s="176" t="s">
        <v>79</v>
      </c>
      <c r="AE266" s="176">
        <f>V266+Y266</f>
        <v>103500</v>
      </c>
      <c r="AF266" s="178" t="s">
        <v>79</v>
      </c>
      <c r="AG266" s="177" t="s">
        <v>33</v>
      </c>
      <c r="AH266" s="177" t="s">
        <v>180</v>
      </c>
      <c r="AI266" s="177" t="s">
        <v>164</v>
      </c>
      <c r="AJ266" s="178"/>
    </row>
    <row r="267" spans="2:36" ht="62.5" customHeight="1" x14ac:dyDescent="0.3">
      <c r="B267" s="193"/>
      <c r="C267" s="193"/>
      <c r="D267" s="193"/>
      <c r="E267" s="403"/>
      <c r="F267" s="227"/>
      <c r="G267" s="207"/>
      <c r="H267" s="178"/>
      <c r="I267" s="178"/>
      <c r="J267" s="15" t="s">
        <v>111</v>
      </c>
      <c r="K267" s="11" t="s">
        <v>112</v>
      </c>
      <c r="L267" s="11" t="s">
        <v>85</v>
      </c>
      <c r="M267" s="59">
        <v>2</v>
      </c>
      <c r="N267" s="177"/>
      <c r="O267" s="178"/>
      <c r="P267" s="193"/>
      <c r="Q267" s="193"/>
      <c r="R267" s="180"/>
      <c r="S267" s="180"/>
      <c r="T267" s="171"/>
      <c r="U267" s="171"/>
      <c r="V267" s="175"/>
      <c r="W267" s="175"/>
      <c r="X267" s="175"/>
      <c r="Y267" s="175"/>
      <c r="Z267" s="175"/>
      <c r="AA267" s="175"/>
      <c r="AB267" s="175"/>
      <c r="AC267" s="177"/>
      <c r="AD267" s="176"/>
      <c r="AE267" s="176"/>
      <c r="AF267" s="178"/>
      <c r="AG267" s="177"/>
      <c r="AH267" s="177"/>
      <c r="AI267" s="177"/>
      <c r="AJ267" s="178"/>
    </row>
    <row r="268" spans="2:36" ht="74.150000000000006" customHeight="1" x14ac:dyDescent="0.3">
      <c r="B268" s="194"/>
      <c r="C268" s="194"/>
      <c r="D268" s="194"/>
      <c r="E268" s="404"/>
      <c r="F268" s="228"/>
      <c r="G268" s="207"/>
      <c r="H268" s="178"/>
      <c r="I268" s="178"/>
      <c r="J268" s="15" t="s">
        <v>127</v>
      </c>
      <c r="K268" s="11" t="s">
        <v>128</v>
      </c>
      <c r="L268" s="11" t="s">
        <v>85</v>
      </c>
      <c r="M268" s="59">
        <v>14</v>
      </c>
      <c r="N268" s="177"/>
      <c r="O268" s="178"/>
      <c r="P268" s="194"/>
      <c r="Q268" s="194"/>
      <c r="R268" s="198"/>
      <c r="S268" s="198"/>
      <c r="T268" s="171"/>
      <c r="U268" s="171"/>
      <c r="V268" s="175"/>
      <c r="W268" s="175"/>
      <c r="X268" s="175"/>
      <c r="Y268" s="175"/>
      <c r="Z268" s="175"/>
      <c r="AA268" s="175"/>
      <c r="AB268" s="175"/>
      <c r="AC268" s="177"/>
      <c r="AD268" s="176"/>
      <c r="AE268" s="176"/>
      <c r="AF268" s="178"/>
      <c r="AG268" s="177"/>
      <c r="AH268" s="177"/>
      <c r="AI268" s="177"/>
      <c r="AJ268" s="178"/>
    </row>
    <row r="269" spans="2:36" ht="57" customHeight="1" x14ac:dyDescent="0.3">
      <c r="B269" s="178" t="s">
        <v>609</v>
      </c>
      <c r="C269" s="178" t="s">
        <v>610</v>
      </c>
      <c r="D269" s="178" t="s">
        <v>66</v>
      </c>
      <c r="E269" s="207" t="s">
        <v>67</v>
      </c>
      <c r="F269" s="207" t="s">
        <v>132</v>
      </c>
      <c r="G269" s="207" t="s">
        <v>69</v>
      </c>
      <c r="H269" s="178" t="s">
        <v>70</v>
      </c>
      <c r="I269" s="178" t="s">
        <v>79</v>
      </c>
      <c r="J269" s="15" t="s">
        <v>113</v>
      </c>
      <c r="K269" s="11" t="s">
        <v>114</v>
      </c>
      <c r="L269" s="11" t="s">
        <v>115</v>
      </c>
      <c r="M269" s="11">
        <v>2</v>
      </c>
      <c r="N269" s="177" t="s">
        <v>108</v>
      </c>
      <c r="O269" s="178" t="s">
        <v>312</v>
      </c>
      <c r="P269" s="178" t="s">
        <v>75</v>
      </c>
      <c r="Q269" s="178" t="s">
        <v>76</v>
      </c>
      <c r="R269" s="199" t="s">
        <v>77</v>
      </c>
      <c r="S269" s="199" t="s">
        <v>109</v>
      </c>
      <c r="T269" s="171">
        <f>V269+Y269</f>
        <v>96600</v>
      </c>
      <c r="U269" s="171">
        <f>+T269/M269</f>
        <v>48300</v>
      </c>
      <c r="V269" s="175">
        <v>82110</v>
      </c>
      <c r="W269" s="175" t="s">
        <v>79</v>
      </c>
      <c r="X269" s="175" t="s">
        <v>79</v>
      </c>
      <c r="Y269" s="175">
        <v>14490</v>
      </c>
      <c r="Z269" s="175" t="s">
        <v>79</v>
      </c>
      <c r="AA269" s="175" t="s">
        <v>79</v>
      </c>
      <c r="AB269" s="175">
        <v>43400</v>
      </c>
      <c r="AC269" s="177" t="s">
        <v>80</v>
      </c>
      <c r="AD269" s="176" t="s">
        <v>79</v>
      </c>
      <c r="AE269" s="176">
        <f>V269+Y269</f>
        <v>96600</v>
      </c>
      <c r="AF269" s="178" t="s">
        <v>79</v>
      </c>
      <c r="AG269" s="177" t="s">
        <v>33</v>
      </c>
      <c r="AH269" s="177" t="s">
        <v>262</v>
      </c>
      <c r="AI269" s="177" t="s">
        <v>266</v>
      </c>
      <c r="AJ269" s="178"/>
    </row>
    <row r="270" spans="2:36" ht="65" x14ac:dyDescent="0.3">
      <c r="B270" s="178"/>
      <c r="C270" s="178"/>
      <c r="D270" s="178"/>
      <c r="E270" s="207"/>
      <c r="F270" s="207"/>
      <c r="G270" s="207"/>
      <c r="H270" s="178"/>
      <c r="I270" s="178"/>
      <c r="J270" s="15" t="s">
        <v>116</v>
      </c>
      <c r="K270" s="11" t="s">
        <v>117</v>
      </c>
      <c r="L270" s="11" t="s">
        <v>85</v>
      </c>
      <c r="M270" s="11">
        <v>2</v>
      </c>
      <c r="N270" s="177"/>
      <c r="O270" s="178"/>
      <c r="P270" s="178"/>
      <c r="Q270" s="178"/>
      <c r="R270" s="199"/>
      <c r="S270" s="199"/>
      <c r="T270" s="171"/>
      <c r="U270" s="171"/>
      <c r="V270" s="175"/>
      <c r="W270" s="175"/>
      <c r="X270" s="175"/>
      <c r="Y270" s="175"/>
      <c r="Z270" s="175"/>
      <c r="AA270" s="175"/>
      <c r="AB270" s="175"/>
      <c r="AC270" s="177"/>
      <c r="AD270" s="176"/>
      <c r="AE270" s="176"/>
      <c r="AF270" s="178"/>
      <c r="AG270" s="177"/>
      <c r="AH270" s="177"/>
      <c r="AI270" s="177"/>
      <c r="AJ270" s="178"/>
    </row>
    <row r="271" spans="2:36" ht="52" x14ac:dyDescent="0.3">
      <c r="B271" s="178"/>
      <c r="C271" s="178"/>
      <c r="D271" s="178"/>
      <c r="E271" s="207"/>
      <c r="F271" s="207"/>
      <c r="G271" s="207"/>
      <c r="H271" s="178"/>
      <c r="I271" s="178"/>
      <c r="J271" s="15" t="s">
        <v>216</v>
      </c>
      <c r="K271" s="11" t="s">
        <v>118</v>
      </c>
      <c r="L271" s="11" t="s">
        <v>119</v>
      </c>
      <c r="M271" s="11">
        <v>2</v>
      </c>
      <c r="N271" s="177"/>
      <c r="O271" s="178"/>
      <c r="P271" s="178"/>
      <c r="Q271" s="178"/>
      <c r="R271" s="199"/>
      <c r="S271" s="199"/>
      <c r="T271" s="171"/>
      <c r="U271" s="171"/>
      <c r="V271" s="175"/>
      <c r="W271" s="175"/>
      <c r="X271" s="175"/>
      <c r="Y271" s="175"/>
      <c r="Z271" s="175"/>
      <c r="AA271" s="175"/>
      <c r="AB271" s="175"/>
      <c r="AC271" s="177"/>
      <c r="AD271" s="176"/>
      <c r="AE271" s="176"/>
      <c r="AF271" s="178"/>
      <c r="AG271" s="177"/>
      <c r="AH271" s="177"/>
      <c r="AI271" s="177"/>
      <c r="AJ271" s="178"/>
    </row>
    <row r="272" spans="2:36" ht="26" x14ac:dyDescent="0.3">
      <c r="B272" s="178"/>
      <c r="C272" s="178"/>
      <c r="D272" s="178"/>
      <c r="E272" s="207"/>
      <c r="F272" s="207"/>
      <c r="G272" s="207"/>
      <c r="H272" s="178"/>
      <c r="I272" s="178"/>
      <c r="J272" s="15" t="s">
        <v>120</v>
      </c>
      <c r="K272" s="11" t="s">
        <v>121</v>
      </c>
      <c r="L272" s="11" t="s">
        <v>119</v>
      </c>
      <c r="M272" s="59">
        <v>2</v>
      </c>
      <c r="N272" s="177"/>
      <c r="O272" s="178"/>
      <c r="P272" s="178"/>
      <c r="Q272" s="178"/>
      <c r="R272" s="199"/>
      <c r="S272" s="199"/>
      <c r="T272" s="171"/>
      <c r="U272" s="171"/>
      <c r="V272" s="175"/>
      <c r="W272" s="175"/>
      <c r="X272" s="175"/>
      <c r="Y272" s="175"/>
      <c r="Z272" s="175"/>
      <c r="AA272" s="175"/>
      <c r="AB272" s="175"/>
      <c r="AC272" s="177"/>
      <c r="AD272" s="176"/>
      <c r="AE272" s="176"/>
      <c r="AF272" s="178"/>
      <c r="AG272" s="177"/>
      <c r="AH272" s="177"/>
      <c r="AI272" s="177"/>
      <c r="AJ272" s="178"/>
    </row>
    <row r="273" spans="2:36" s="42" customFormat="1" ht="117" x14ac:dyDescent="0.35">
      <c r="B273" s="200" t="s">
        <v>365</v>
      </c>
      <c r="C273" s="200" t="s">
        <v>366</v>
      </c>
      <c r="D273" s="200" t="s">
        <v>106</v>
      </c>
      <c r="E273" s="226" t="s">
        <v>67</v>
      </c>
      <c r="F273" s="231" t="s">
        <v>134</v>
      </c>
      <c r="G273" s="226" t="s">
        <v>147</v>
      </c>
      <c r="H273" s="270" t="s">
        <v>70</v>
      </c>
      <c r="I273" s="270" t="s">
        <v>79</v>
      </c>
      <c r="J273" s="15" t="s">
        <v>215</v>
      </c>
      <c r="K273" s="11" t="s">
        <v>107</v>
      </c>
      <c r="L273" s="11" t="s">
        <v>86</v>
      </c>
      <c r="M273" s="11">
        <v>40</v>
      </c>
      <c r="N273" s="271" t="s">
        <v>108</v>
      </c>
      <c r="O273" s="200" t="s">
        <v>367</v>
      </c>
      <c r="P273" s="200" t="s">
        <v>75</v>
      </c>
      <c r="Q273" s="200" t="s">
        <v>76</v>
      </c>
      <c r="R273" s="179" t="s">
        <v>77</v>
      </c>
      <c r="S273" s="179" t="s">
        <v>109</v>
      </c>
      <c r="T273" s="181">
        <f>V273+Y273</f>
        <v>144000</v>
      </c>
      <c r="U273" s="181">
        <f>T273/M274</f>
        <v>72000</v>
      </c>
      <c r="V273" s="172">
        <v>122400</v>
      </c>
      <c r="W273" s="172" t="s">
        <v>79</v>
      </c>
      <c r="X273" s="172" t="s">
        <v>79</v>
      </c>
      <c r="Y273" s="172">
        <v>21600</v>
      </c>
      <c r="Z273" s="172" t="s">
        <v>98</v>
      </c>
      <c r="AA273" s="394" t="s">
        <v>79</v>
      </c>
      <c r="AB273" s="172">
        <v>36000</v>
      </c>
      <c r="AC273" s="183" t="s">
        <v>149</v>
      </c>
      <c r="AD273" s="185" t="s">
        <v>79</v>
      </c>
      <c r="AE273" s="185">
        <f>V273+Y273</f>
        <v>144000</v>
      </c>
      <c r="AF273" s="200" t="s">
        <v>79</v>
      </c>
      <c r="AG273" s="183" t="s">
        <v>33</v>
      </c>
      <c r="AH273" s="271" t="s">
        <v>150</v>
      </c>
      <c r="AI273" s="183" t="s">
        <v>161</v>
      </c>
      <c r="AJ273" s="200"/>
    </row>
    <row r="274" spans="2:36" s="42" customFormat="1" ht="52" x14ac:dyDescent="0.35">
      <c r="B274" s="193"/>
      <c r="C274" s="193"/>
      <c r="D274" s="193"/>
      <c r="E274" s="227"/>
      <c r="F274" s="227"/>
      <c r="G274" s="227"/>
      <c r="H274" s="193"/>
      <c r="I274" s="193"/>
      <c r="J274" s="15" t="s">
        <v>111</v>
      </c>
      <c r="K274" s="11" t="s">
        <v>112</v>
      </c>
      <c r="L274" s="11" t="s">
        <v>85</v>
      </c>
      <c r="M274" s="11">
        <v>2</v>
      </c>
      <c r="N274" s="184"/>
      <c r="O274" s="193"/>
      <c r="P274" s="193"/>
      <c r="Q274" s="193"/>
      <c r="R274" s="180"/>
      <c r="S274" s="180"/>
      <c r="T274" s="182"/>
      <c r="U274" s="182"/>
      <c r="V274" s="173"/>
      <c r="W274" s="173"/>
      <c r="X274" s="173"/>
      <c r="Y274" s="173"/>
      <c r="Z274" s="173"/>
      <c r="AA274" s="395"/>
      <c r="AB274" s="173"/>
      <c r="AC274" s="184"/>
      <c r="AD274" s="186"/>
      <c r="AE274" s="186"/>
      <c r="AF274" s="193"/>
      <c r="AG274" s="184"/>
      <c r="AH274" s="184"/>
      <c r="AI274" s="184"/>
      <c r="AJ274" s="193"/>
    </row>
    <row r="275" spans="2:36" s="42" customFormat="1" ht="59.15" customHeight="1" x14ac:dyDescent="0.35">
      <c r="B275" s="194"/>
      <c r="C275" s="194"/>
      <c r="D275" s="194"/>
      <c r="E275" s="228"/>
      <c r="F275" s="228"/>
      <c r="G275" s="228"/>
      <c r="H275" s="194"/>
      <c r="I275" s="194"/>
      <c r="J275" s="15" t="s">
        <v>127</v>
      </c>
      <c r="K275" s="11" t="s">
        <v>128</v>
      </c>
      <c r="L275" s="11" t="s">
        <v>85</v>
      </c>
      <c r="M275" s="67" t="s">
        <v>595</v>
      </c>
      <c r="N275" s="191"/>
      <c r="O275" s="194"/>
      <c r="P275" s="194"/>
      <c r="Q275" s="194"/>
      <c r="R275" s="198"/>
      <c r="S275" s="198"/>
      <c r="T275" s="223"/>
      <c r="U275" s="223"/>
      <c r="V275" s="174"/>
      <c r="W275" s="174"/>
      <c r="X275" s="174"/>
      <c r="Y275" s="174"/>
      <c r="Z275" s="174"/>
      <c r="AA275" s="396"/>
      <c r="AB275" s="174"/>
      <c r="AC275" s="191"/>
      <c r="AD275" s="192"/>
      <c r="AE275" s="192"/>
      <c r="AF275" s="194"/>
      <c r="AG275" s="191"/>
      <c r="AH275" s="191"/>
      <c r="AI275" s="191"/>
      <c r="AJ275" s="194"/>
    </row>
    <row r="276" spans="2:36" s="42" customFormat="1" ht="132" customHeight="1" x14ac:dyDescent="0.35">
      <c r="B276" s="178" t="s">
        <v>368</v>
      </c>
      <c r="C276" s="178" t="s">
        <v>369</v>
      </c>
      <c r="D276" s="178" t="s">
        <v>106</v>
      </c>
      <c r="E276" s="207" t="s">
        <v>67</v>
      </c>
      <c r="F276" s="207" t="s">
        <v>134</v>
      </c>
      <c r="G276" s="207" t="s">
        <v>147</v>
      </c>
      <c r="H276" s="178" t="s">
        <v>70</v>
      </c>
      <c r="I276" s="178" t="s">
        <v>79</v>
      </c>
      <c r="J276" s="15" t="s">
        <v>215</v>
      </c>
      <c r="K276" s="11" t="s">
        <v>107</v>
      </c>
      <c r="L276" s="11" t="s">
        <v>86</v>
      </c>
      <c r="M276" s="11">
        <v>40</v>
      </c>
      <c r="N276" s="177" t="s">
        <v>108</v>
      </c>
      <c r="O276" s="178" t="s">
        <v>367</v>
      </c>
      <c r="P276" s="178" t="s">
        <v>75</v>
      </c>
      <c r="Q276" s="178" t="s">
        <v>76</v>
      </c>
      <c r="R276" s="199" t="s">
        <v>77</v>
      </c>
      <c r="S276" s="199" t="s">
        <v>109</v>
      </c>
      <c r="T276" s="171">
        <f>V276+Y276</f>
        <v>30496</v>
      </c>
      <c r="U276" s="171">
        <f>T276/M277</f>
        <v>30496</v>
      </c>
      <c r="V276" s="172">
        <v>25921.599999999999</v>
      </c>
      <c r="W276" s="175" t="s">
        <v>79</v>
      </c>
      <c r="X276" s="175" t="s">
        <v>79</v>
      </c>
      <c r="Y276" s="175">
        <v>4574.3999999999996</v>
      </c>
      <c r="Z276" s="175" t="s">
        <v>98</v>
      </c>
      <c r="AA276" s="175" t="s">
        <v>79</v>
      </c>
      <c r="AB276" s="24">
        <v>7624</v>
      </c>
      <c r="AC276" s="177" t="s">
        <v>149</v>
      </c>
      <c r="AD276" s="176" t="s">
        <v>79</v>
      </c>
      <c r="AE276" s="176">
        <f>V276+Y276</f>
        <v>30496</v>
      </c>
      <c r="AF276" s="177" t="s">
        <v>79</v>
      </c>
      <c r="AG276" s="177" t="s">
        <v>33</v>
      </c>
      <c r="AH276" s="271" t="s">
        <v>178</v>
      </c>
      <c r="AI276" s="183" t="s">
        <v>162</v>
      </c>
      <c r="AJ276" s="177"/>
    </row>
    <row r="277" spans="2:36" s="42" customFormat="1" ht="86.15" customHeight="1" x14ac:dyDescent="0.35">
      <c r="B277" s="178"/>
      <c r="C277" s="178"/>
      <c r="D277" s="178"/>
      <c r="E277" s="207"/>
      <c r="F277" s="207"/>
      <c r="G277" s="207"/>
      <c r="H277" s="178"/>
      <c r="I277" s="178"/>
      <c r="J277" s="15" t="s">
        <v>111</v>
      </c>
      <c r="K277" s="11" t="s">
        <v>112</v>
      </c>
      <c r="L277" s="11" t="s">
        <v>85</v>
      </c>
      <c r="M277" s="11">
        <v>1</v>
      </c>
      <c r="N277" s="177"/>
      <c r="O277" s="178"/>
      <c r="P277" s="178"/>
      <c r="Q277" s="178"/>
      <c r="R277" s="199"/>
      <c r="S277" s="199"/>
      <c r="T277" s="171"/>
      <c r="U277" s="171"/>
      <c r="V277" s="173"/>
      <c r="W277" s="175"/>
      <c r="X277" s="175"/>
      <c r="Y277" s="175"/>
      <c r="Z277" s="175"/>
      <c r="AA277" s="175"/>
      <c r="AB277" s="173"/>
      <c r="AC277" s="177"/>
      <c r="AD277" s="176"/>
      <c r="AE277" s="176"/>
      <c r="AF277" s="178"/>
      <c r="AG277" s="177"/>
      <c r="AH277" s="184"/>
      <c r="AI277" s="184"/>
      <c r="AJ277" s="178"/>
    </row>
    <row r="278" spans="2:36" s="42" customFormat="1" ht="59.15" customHeight="1" x14ac:dyDescent="0.35">
      <c r="B278" s="178"/>
      <c r="C278" s="178"/>
      <c r="D278" s="178"/>
      <c r="E278" s="207"/>
      <c r="F278" s="207"/>
      <c r="G278" s="207"/>
      <c r="H278" s="178"/>
      <c r="I278" s="178"/>
      <c r="J278" s="15" t="s">
        <v>127</v>
      </c>
      <c r="K278" s="11" t="s">
        <v>128</v>
      </c>
      <c r="L278" s="11" t="s">
        <v>85</v>
      </c>
      <c r="M278" s="59" t="s">
        <v>593</v>
      </c>
      <c r="N278" s="177"/>
      <c r="O278" s="178"/>
      <c r="P278" s="178"/>
      <c r="Q278" s="178"/>
      <c r="R278" s="199"/>
      <c r="S278" s="199"/>
      <c r="T278" s="171"/>
      <c r="U278" s="171"/>
      <c r="V278" s="174"/>
      <c r="W278" s="175"/>
      <c r="X278" s="175"/>
      <c r="Y278" s="175"/>
      <c r="Z278" s="175"/>
      <c r="AA278" s="175"/>
      <c r="AB278" s="174"/>
      <c r="AC278" s="177"/>
      <c r="AD278" s="176"/>
      <c r="AE278" s="176"/>
      <c r="AF278" s="178"/>
      <c r="AG278" s="177"/>
      <c r="AH278" s="191"/>
      <c r="AI278" s="191"/>
      <c r="AJ278" s="178"/>
    </row>
    <row r="279" spans="2:36" s="42" customFormat="1" ht="132" customHeight="1" x14ac:dyDescent="0.35">
      <c r="B279" s="178" t="s">
        <v>370</v>
      </c>
      <c r="C279" s="178" t="s">
        <v>494</v>
      </c>
      <c r="D279" s="178" t="s">
        <v>106</v>
      </c>
      <c r="E279" s="207" t="s">
        <v>67</v>
      </c>
      <c r="F279" s="207" t="s">
        <v>134</v>
      </c>
      <c r="G279" s="207" t="s">
        <v>147</v>
      </c>
      <c r="H279" s="178" t="s">
        <v>70</v>
      </c>
      <c r="I279" s="178" t="s">
        <v>79</v>
      </c>
      <c r="J279" s="15" t="s">
        <v>215</v>
      </c>
      <c r="K279" s="11" t="s">
        <v>107</v>
      </c>
      <c r="L279" s="11" t="s">
        <v>86</v>
      </c>
      <c r="M279" s="11">
        <v>40</v>
      </c>
      <c r="N279" s="177" t="s">
        <v>108</v>
      </c>
      <c r="O279" s="178" t="s">
        <v>367</v>
      </c>
      <c r="P279" s="178" t="s">
        <v>75</v>
      </c>
      <c r="Q279" s="178" t="s">
        <v>76</v>
      </c>
      <c r="R279" s="199" t="s">
        <v>77</v>
      </c>
      <c r="S279" s="199" t="s">
        <v>109</v>
      </c>
      <c r="T279" s="171">
        <f>V279+Y279</f>
        <v>108000</v>
      </c>
      <c r="U279" s="171">
        <f>T279/M280</f>
        <v>54000</v>
      </c>
      <c r="V279" s="172">
        <v>91800</v>
      </c>
      <c r="W279" s="175" t="s">
        <v>79</v>
      </c>
      <c r="X279" s="175" t="s">
        <v>79</v>
      </c>
      <c r="Y279" s="175">
        <v>16200</v>
      </c>
      <c r="Z279" s="175" t="s">
        <v>98</v>
      </c>
      <c r="AA279" s="175" t="s">
        <v>79</v>
      </c>
      <c r="AB279" s="175">
        <v>27000</v>
      </c>
      <c r="AC279" s="177" t="s">
        <v>149</v>
      </c>
      <c r="AD279" s="176" t="s">
        <v>79</v>
      </c>
      <c r="AE279" s="176">
        <f>V279+Y279</f>
        <v>108000</v>
      </c>
      <c r="AF279" s="177" t="s">
        <v>79</v>
      </c>
      <c r="AG279" s="177" t="s">
        <v>33</v>
      </c>
      <c r="AH279" s="177" t="s">
        <v>178</v>
      </c>
      <c r="AI279" s="177" t="s">
        <v>162</v>
      </c>
      <c r="AJ279" s="177"/>
    </row>
    <row r="280" spans="2:36" s="42" customFormat="1" ht="86.15" customHeight="1" x14ac:dyDescent="0.35">
      <c r="B280" s="178"/>
      <c r="C280" s="178"/>
      <c r="D280" s="178"/>
      <c r="E280" s="207"/>
      <c r="F280" s="207"/>
      <c r="G280" s="207"/>
      <c r="H280" s="178"/>
      <c r="I280" s="178"/>
      <c r="J280" s="15" t="s">
        <v>111</v>
      </c>
      <c r="K280" s="11" t="s">
        <v>112</v>
      </c>
      <c r="L280" s="11" t="s">
        <v>85</v>
      </c>
      <c r="M280" s="11">
        <v>2</v>
      </c>
      <c r="N280" s="177"/>
      <c r="O280" s="178"/>
      <c r="P280" s="178"/>
      <c r="Q280" s="178"/>
      <c r="R280" s="199"/>
      <c r="S280" s="199"/>
      <c r="T280" s="171"/>
      <c r="U280" s="171"/>
      <c r="V280" s="173"/>
      <c r="W280" s="175"/>
      <c r="X280" s="175"/>
      <c r="Y280" s="175"/>
      <c r="Z280" s="175"/>
      <c r="AA280" s="175"/>
      <c r="AB280" s="175"/>
      <c r="AC280" s="177"/>
      <c r="AD280" s="176"/>
      <c r="AE280" s="176"/>
      <c r="AF280" s="178"/>
      <c r="AG280" s="177"/>
      <c r="AH280" s="177"/>
      <c r="AI280" s="177"/>
      <c r="AJ280" s="178"/>
    </row>
    <row r="281" spans="2:36" s="42" customFormat="1" ht="59.15" customHeight="1" x14ac:dyDescent="0.35">
      <c r="B281" s="178"/>
      <c r="C281" s="178"/>
      <c r="D281" s="178"/>
      <c r="E281" s="207"/>
      <c r="F281" s="207"/>
      <c r="G281" s="207"/>
      <c r="H281" s="178"/>
      <c r="I281" s="178"/>
      <c r="J281" s="15" t="s">
        <v>127</v>
      </c>
      <c r="K281" s="11" t="s">
        <v>128</v>
      </c>
      <c r="L281" s="11" t="s">
        <v>85</v>
      </c>
      <c r="M281" s="59">
        <v>80</v>
      </c>
      <c r="N281" s="177"/>
      <c r="O281" s="178"/>
      <c r="P281" s="178"/>
      <c r="Q281" s="178"/>
      <c r="R281" s="199"/>
      <c r="S281" s="199"/>
      <c r="T281" s="171"/>
      <c r="U281" s="171"/>
      <c r="V281" s="174"/>
      <c r="W281" s="175"/>
      <c r="X281" s="175"/>
      <c r="Y281" s="175"/>
      <c r="Z281" s="175"/>
      <c r="AA281" s="175"/>
      <c r="AB281" s="175"/>
      <c r="AC281" s="177"/>
      <c r="AD281" s="176"/>
      <c r="AE281" s="176"/>
      <c r="AF281" s="178"/>
      <c r="AG281" s="177"/>
      <c r="AH281" s="177"/>
      <c r="AI281" s="177"/>
      <c r="AJ281" s="178"/>
    </row>
    <row r="282" spans="2:36" s="42" customFormat="1" ht="89.15" customHeight="1" x14ac:dyDescent="0.35">
      <c r="B282" s="178" t="s">
        <v>371</v>
      </c>
      <c r="C282" s="178" t="s">
        <v>372</v>
      </c>
      <c r="D282" s="178" t="s">
        <v>106</v>
      </c>
      <c r="E282" s="207" t="s">
        <v>67</v>
      </c>
      <c r="F282" s="207" t="s">
        <v>134</v>
      </c>
      <c r="G282" s="207" t="s">
        <v>147</v>
      </c>
      <c r="H282" s="178" t="s">
        <v>70</v>
      </c>
      <c r="I282" s="178" t="s">
        <v>79</v>
      </c>
      <c r="J282" s="34" t="s">
        <v>215</v>
      </c>
      <c r="K282" s="18" t="s">
        <v>107</v>
      </c>
      <c r="L282" s="18" t="s">
        <v>86</v>
      </c>
      <c r="M282" s="18">
        <v>40</v>
      </c>
      <c r="N282" s="177" t="s">
        <v>108</v>
      </c>
      <c r="O282" s="178" t="s">
        <v>367</v>
      </c>
      <c r="P282" s="178" t="s">
        <v>75</v>
      </c>
      <c r="Q282" s="178" t="s">
        <v>76</v>
      </c>
      <c r="R282" s="199" t="s">
        <v>77</v>
      </c>
      <c r="S282" s="199" t="s">
        <v>109</v>
      </c>
      <c r="T282" s="171">
        <f>V282+Y282</f>
        <v>184000</v>
      </c>
      <c r="U282" s="171">
        <f>T282/M283</f>
        <v>92000</v>
      </c>
      <c r="V282" s="172">
        <v>156400</v>
      </c>
      <c r="W282" s="175" t="s">
        <v>79</v>
      </c>
      <c r="X282" s="175" t="s">
        <v>79</v>
      </c>
      <c r="Y282" s="175">
        <v>27600</v>
      </c>
      <c r="Z282" s="175" t="s">
        <v>98</v>
      </c>
      <c r="AA282" s="175" t="s">
        <v>79</v>
      </c>
      <c r="AB282" s="175">
        <v>46000</v>
      </c>
      <c r="AC282" s="177" t="s">
        <v>149</v>
      </c>
      <c r="AD282" s="176" t="s">
        <v>79</v>
      </c>
      <c r="AE282" s="176">
        <f>V282+Y282</f>
        <v>184000</v>
      </c>
      <c r="AF282" s="177" t="s">
        <v>79</v>
      </c>
      <c r="AG282" s="177" t="s">
        <v>33</v>
      </c>
      <c r="AH282" s="177" t="s">
        <v>161</v>
      </c>
      <c r="AI282" s="177" t="s">
        <v>180</v>
      </c>
      <c r="AJ282" s="177"/>
    </row>
    <row r="283" spans="2:36" s="42" customFormat="1" ht="86.15" customHeight="1" x14ac:dyDescent="0.35">
      <c r="B283" s="178"/>
      <c r="C283" s="178"/>
      <c r="D283" s="178"/>
      <c r="E283" s="207"/>
      <c r="F283" s="207"/>
      <c r="G283" s="207"/>
      <c r="H283" s="178"/>
      <c r="I283" s="178"/>
      <c r="J283" s="15" t="s">
        <v>111</v>
      </c>
      <c r="K283" s="11" t="s">
        <v>112</v>
      </c>
      <c r="L283" s="11" t="s">
        <v>85</v>
      </c>
      <c r="M283" s="11">
        <v>2</v>
      </c>
      <c r="N283" s="177"/>
      <c r="O283" s="178"/>
      <c r="P283" s="178"/>
      <c r="Q283" s="178"/>
      <c r="R283" s="199"/>
      <c r="S283" s="199"/>
      <c r="T283" s="171"/>
      <c r="U283" s="171"/>
      <c r="V283" s="173"/>
      <c r="W283" s="175"/>
      <c r="X283" s="175"/>
      <c r="Y283" s="175"/>
      <c r="Z283" s="175"/>
      <c r="AA283" s="175"/>
      <c r="AB283" s="175"/>
      <c r="AC283" s="177"/>
      <c r="AD283" s="176"/>
      <c r="AE283" s="176"/>
      <c r="AF283" s="178"/>
      <c r="AG283" s="177"/>
      <c r="AH283" s="177"/>
      <c r="AI283" s="177"/>
      <c r="AJ283" s="178"/>
    </row>
    <row r="284" spans="2:36" s="42" customFormat="1" ht="88.5" customHeight="1" x14ac:dyDescent="0.35">
      <c r="B284" s="178"/>
      <c r="C284" s="178"/>
      <c r="D284" s="178"/>
      <c r="E284" s="207"/>
      <c r="F284" s="207"/>
      <c r="G284" s="207"/>
      <c r="H284" s="178"/>
      <c r="I284" s="178"/>
      <c r="J284" s="15" t="s">
        <v>127</v>
      </c>
      <c r="K284" s="11" t="s">
        <v>128</v>
      </c>
      <c r="L284" s="11" t="s">
        <v>85</v>
      </c>
      <c r="M284" s="59">
        <v>90</v>
      </c>
      <c r="N284" s="177"/>
      <c r="O284" s="178"/>
      <c r="P284" s="178"/>
      <c r="Q284" s="178"/>
      <c r="R284" s="199"/>
      <c r="S284" s="199"/>
      <c r="T284" s="171"/>
      <c r="U284" s="171"/>
      <c r="V284" s="174"/>
      <c r="W284" s="175"/>
      <c r="X284" s="175"/>
      <c r="Y284" s="175"/>
      <c r="Z284" s="175"/>
      <c r="AA284" s="175"/>
      <c r="AB284" s="175"/>
      <c r="AC284" s="177"/>
      <c r="AD284" s="176"/>
      <c r="AE284" s="176"/>
      <c r="AF284" s="178"/>
      <c r="AG284" s="177"/>
      <c r="AH284" s="177"/>
      <c r="AI284" s="177"/>
      <c r="AJ284" s="178"/>
    </row>
    <row r="285" spans="2:36" s="42" customFormat="1" ht="89.15" customHeight="1" x14ac:dyDescent="0.35">
      <c r="B285" s="178" t="s">
        <v>373</v>
      </c>
      <c r="C285" s="178" t="s">
        <v>374</v>
      </c>
      <c r="D285" s="178" t="s">
        <v>106</v>
      </c>
      <c r="E285" s="207" t="s">
        <v>67</v>
      </c>
      <c r="F285" s="207" t="s">
        <v>134</v>
      </c>
      <c r="G285" s="207" t="s">
        <v>147</v>
      </c>
      <c r="H285" s="178" t="s">
        <v>70</v>
      </c>
      <c r="I285" s="178" t="s">
        <v>79</v>
      </c>
      <c r="J285" s="34" t="s">
        <v>215</v>
      </c>
      <c r="K285" s="18" t="s">
        <v>107</v>
      </c>
      <c r="L285" s="18" t="s">
        <v>86</v>
      </c>
      <c r="M285" s="18">
        <v>40</v>
      </c>
      <c r="N285" s="177" t="s">
        <v>108</v>
      </c>
      <c r="O285" s="178" t="s">
        <v>367</v>
      </c>
      <c r="P285" s="178" t="s">
        <v>75</v>
      </c>
      <c r="Q285" s="178" t="s">
        <v>76</v>
      </c>
      <c r="R285" s="199" t="s">
        <v>77</v>
      </c>
      <c r="S285" s="199" t="s">
        <v>109</v>
      </c>
      <c r="T285" s="171">
        <f>V285+Y285</f>
        <v>40000</v>
      </c>
      <c r="U285" s="171">
        <f>T285/M286</f>
        <v>40000</v>
      </c>
      <c r="V285" s="172">
        <v>34000</v>
      </c>
      <c r="W285" s="175" t="s">
        <v>79</v>
      </c>
      <c r="X285" s="175" t="s">
        <v>79</v>
      </c>
      <c r="Y285" s="175">
        <v>6000</v>
      </c>
      <c r="Z285" s="175" t="s">
        <v>98</v>
      </c>
      <c r="AA285" s="175" t="s">
        <v>79</v>
      </c>
      <c r="AB285" s="175">
        <v>10000</v>
      </c>
      <c r="AC285" s="177" t="s">
        <v>149</v>
      </c>
      <c r="AD285" s="176" t="s">
        <v>79</v>
      </c>
      <c r="AE285" s="176">
        <f>V285+Y285</f>
        <v>40000</v>
      </c>
      <c r="AF285" s="177" t="s">
        <v>79</v>
      </c>
      <c r="AG285" s="177" t="s">
        <v>33</v>
      </c>
      <c r="AH285" s="177" t="s">
        <v>162</v>
      </c>
      <c r="AI285" s="177" t="s">
        <v>164</v>
      </c>
      <c r="AJ285" s="177"/>
    </row>
    <row r="286" spans="2:36" s="42" customFormat="1" ht="86.15" customHeight="1" x14ac:dyDescent="0.35">
      <c r="B286" s="178"/>
      <c r="C286" s="178"/>
      <c r="D286" s="178"/>
      <c r="E286" s="207"/>
      <c r="F286" s="207"/>
      <c r="G286" s="207"/>
      <c r="H286" s="178"/>
      <c r="I286" s="178"/>
      <c r="J286" s="15" t="s">
        <v>111</v>
      </c>
      <c r="K286" s="11" t="s">
        <v>112</v>
      </c>
      <c r="L286" s="11" t="s">
        <v>85</v>
      </c>
      <c r="M286" s="11">
        <v>1</v>
      </c>
      <c r="N286" s="177"/>
      <c r="O286" s="178"/>
      <c r="P286" s="178"/>
      <c r="Q286" s="178"/>
      <c r="R286" s="199"/>
      <c r="S286" s="199"/>
      <c r="T286" s="171"/>
      <c r="U286" s="171"/>
      <c r="V286" s="173"/>
      <c r="W286" s="175"/>
      <c r="X286" s="175"/>
      <c r="Y286" s="175"/>
      <c r="Z286" s="175"/>
      <c r="AA286" s="175"/>
      <c r="AB286" s="175"/>
      <c r="AC286" s="177"/>
      <c r="AD286" s="176"/>
      <c r="AE286" s="176"/>
      <c r="AF286" s="178"/>
      <c r="AG286" s="177"/>
      <c r="AH286" s="177"/>
      <c r="AI286" s="177"/>
      <c r="AJ286" s="178"/>
    </row>
    <row r="287" spans="2:36" s="42" customFormat="1" ht="88.5" customHeight="1" x14ac:dyDescent="0.35">
      <c r="B287" s="178"/>
      <c r="C287" s="178"/>
      <c r="D287" s="178"/>
      <c r="E287" s="207"/>
      <c r="F287" s="207"/>
      <c r="G287" s="207"/>
      <c r="H287" s="178"/>
      <c r="I287" s="178"/>
      <c r="J287" s="15" t="s">
        <v>127</v>
      </c>
      <c r="K287" s="11" t="s">
        <v>128</v>
      </c>
      <c r="L287" s="11" t="s">
        <v>85</v>
      </c>
      <c r="M287" s="59">
        <v>50</v>
      </c>
      <c r="N287" s="177"/>
      <c r="O287" s="178"/>
      <c r="P287" s="178"/>
      <c r="Q287" s="178"/>
      <c r="R287" s="199"/>
      <c r="S287" s="199"/>
      <c r="T287" s="171"/>
      <c r="U287" s="171"/>
      <c r="V287" s="174"/>
      <c r="W287" s="175"/>
      <c r="X287" s="175"/>
      <c r="Y287" s="175"/>
      <c r="Z287" s="175"/>
      <c r="AA287" s="175"/>
      <c r="AB287" s="175"/>
      <c r="AC287" s="177"/>
      <c r="AD287" s="176"/>
      <c r="AE287" s="176"/>
      <c r="AF287" s="178"/>
      <c r="AG287" s="177"/>
      <c r="AH287" s="177"/>
      <c r="AI287" s="177"/>
      <c r="AJ287" s="178"/>
    </row>
    <row r="288" spans="2:36" s="42" customFormat="1" ht="89.15" customHeight="1" x14ac:dyDescent="0.35">
      <c r="B288" s="178" t="s">
        <v>375</v>
      </c>
      <c r="C288" s="178" t="s">
        <v>376</v>
      </c>
      <c r="D288" s="178" t="s">
        <v>106</v>
      </c>
      <c r="E288" s="207" t="s">
        <v>67</v>
      </c>
      <c r="F288" s="207" t="s">
        <v>134</v>
      </c>
      <c r="G288" s="207" t="s">
        <v>147</v>
      </c>
      <c r="H288" s="178" t="s">
        <v>70</v>
      </c>
      <c r="I288" s="178" t="s">
        <v>79</v>
      </c>
      <c r="J288" s="34" t="s">
        <v>215</v>
      </c>
      <c r="K288" s="18" t="s">
        <v>107</v>
      </c>
      <c r="L288" s="18" t="s">
        <v>86</v>
      </c>
      <c r="M288" s="18">
        <v>40</v>
      </c>
      <c r="N288" s="177" t="s">
        <v>108</v>
      </c>
      <c r="O288" s="178" t="s">
        <v>367</v>
      </c>
      <c r="P288" s="178" t="s">
        <v>75</v>
      </c>
      <c r="Q288" s="178" t="s">
        <v>76</v>
      </c>
      <c r="R288" s="199" t="s">
        <v>77</v>
      </c>
      <c r="S288" s="199" t="s">
        <v>109</v>
      </c>
      <c r="T288" s="171">
        <f>V288+Y288</f>
        <v>72000</v>
      </c>
      <c r="U288" s="171">
        <f>T288/M289</f>
        <v>36000</v>
      </c>
      <c r="V288" s="172">
        <v>61200</v>
      </c>
      <c r="W288" s="175" t="s">
        <v>79</v>
      </c>
      <c r="X288" s="175" t="s">
        <v>79</v>
      </c>
      <c r="Y288" s="175">
        <v>10800</v>
      </c>
      <c r="Z288" s="175" t="s">
        <v>98</v>
      </c>
      <c r="AA288" s="175" t="s">
        <v>79</v>
      </c>
      <c r="AB288" s="175">
        <v>18000</v>
      </c>
      <c r="AC288" s="177" t="s">
        <v>149</v>
      </c>
      <c r="AD288" s="176" t="s">
        <v>79</v>
      </c>
      <c r="AE288" s="176">
        <f>V288+Y288</f>
        <v>72000</v>
      </c>
      <c r="AF288" s="177" t="s">
        <v>79</v>
      </c>
      <c r="AG288" s="177" t="s">
        <v>33</v>
      </c>
      <c r="AH288" s="177" t="s">
        <v>164</v>
      </c>
      <c r="AI288" s="177" t="s">
        <v>183</v>
      </c>
      <c r="AJ288" s="177"/>
    </row>
    <row r="289" spans="2:36" s="42" customFormat="1" ht="86.15" customHeight="1" x14ac:dyDescent="0.35">
      <c r="B289" s="178"/>
      <c r="C289" s="178"/>
      <c r="D289" s="178"/>
      <c r="E289" s="207"/>
      <c r="F289" s="207"/>
      <c r="G289" s="207"/>
      <c r="H289" s="178"/>
      <c r="I289" s="178"/>
      <c r="J289" s="15" t="s">
        <v>111</v>
      </c>
      <c r="K289" s="11" t="s">
        <v>112</v>
      </c>
      <c r="L289" s="11" t="s">
        <v>85</v>
      </c>
      <c r="M289" s="11">
        <v>2</v>
      </c>
      <c r="N289" s="177"/>
      <c r="O289" s="178"/>
      <c r="P289" s="178"/>
      <c r="Q289" s="178"/>
      <c r="R289" s="199"/>
      <c r="S289" s="199"/>
      <c r="T289" s="171"/>
      <c r="U289" s="171"/>
      <c r="V289" s="173"/>
      <c r="W289" s="175"/>
      <c r="X289" s="175"/>
      <c r="Y289" s="175"/>
      <c r="Z289" s="175"/>
      <c r="AA289" s="175"/>
      <c r="AB289" s="175"/>
      <c r="AC289" s="177"/>
      <c r="AD289" s="176"/>
      <c r="AE289" s="176"/>
      <c r="AF289" s="178"/>
      <c r="AG289" s="177"/>
      <c r="AH289" s="177"/>
      <c r="AI289" s="177"/>
      <c r="AJ289" s="178"/>
    </row>
    <row r="290" spans="2:36" s="42" customFormat="1" ht="88.5" customHeight="1" x14ac:dyDescent="0.35">
      <c r="B290" s="178"/>
      <c r="C290" s="178"/>
      <c r="D290" s="178"/>
      <c r="E290" s="207"/>
      <c r="F290" s="207"/>
      <c r="G290" s="207"/>
      <c r="H290" s="178"/>
      <c r="I290" s="178"/>
      <c r="J290" s="15" t="s">
        <v>127</v>
      </c>
      <c r="K290" s="11" t="s">
        <v>128</v>
      </c>
      <c r="L290" s="11" t="s">
        <v>85</v>
      </c>
      <c r="M290" s="59">
        <v>40</v>
      </c>
      <c r="N290" s="177"/>
      <c r="O290" s="178"/>
      <c r="P290" s="178"/>
      <c r="Q290" s="178"/>
      <c r="R290" s="199"/>
      <c r="S290" s="199"/>
      <c r="T290" s="171"/>
      <c r="U290" s="171"/>
      <c r="V290" s="174"/>
      <c r="W290" s="175"/>
      <c r="X290" s="175"/>
      <c r="Y290" s="175"/>
      <c r="Z290" s="175"/>
      <c r="AA290" s="175"/>
      <c r="AB290" s="175"/>
      <c r="AC290" s="177"/>
      <c r="AD290" s="176"/>
      <c r="AE290" s="176"/>
      <c r="AF290" s="178"/>
      <c r="AG290" s="177"/>
      <c r="AH290" s="177"/>
      <c r="AI290" s="177"/>
      <c r="AJ290" s="178"/>
    </row>
    <row r="291" spans="2:36" ht="52" customHeight="1" x14ac:dyDescent="0.3">
      <c r="B291" s="178" t="s">
        <v>377</v>
      </c>
      <c r="C291" s="178" t="s">
        <v>378</v>
      </c>
      <c r="D291" s="178" t="s">
        <v>66</v>
      </c>
      <c r="E291" s="207" t="s">
        <v>67</v>
      </c>
      <c r="F291" s="207" t="s">
        <v>132</v>
      </c>
      <c r="G291" s="207" t="s">
        <v>69</v>
      </c>
      <c r="H291" s="178" t="s">
        <v>70</v>
      </c>
      <c r="I291" s="178" t="s">
        <v>79</v>
      </c>
      <c r="J291" s="15" t="s">
        <v>113</v>
      </c>
      <c r="K291" s="11" t="s">
        <v>114</v>
      </c>
      <c r="L291" s="11" t="s">
        <v>115</v>
      </c>
      <c r="M291" s="11">
        <v>3.65</v>
      </c>
      <c r="N291" s="177" t="s">
        <v>108</v>
      </c>
      <c r="O291" s="178" t="s">
        <v>312</v>
      </c>
      <c r="P291" s="178" t="s">
        <v>75</v>
      </c>
      <c r="Q291" s="178" t="s">
        <v>76</v>
      </c>
      <c r="R291" s="199" t="s">
        <v>77</v>
      </c>
      <c r="S291" s="199" t="s">
        <v>109</v>
      </c>
      <c r="T291" s="171">
        <f>V291+Y291</f>
        <v>277504</v>
      </c>
      <c r="U291" s="171">
        <f>T291/M292</f>
        <v>138752</v>
      </c>
      <c r="V291" s="175">
        <v>235878.39999999999</v>
      </c>
      <c r="W291" s="175" t="s">
        <v>79</v>
      </c>
      <c r="X291" s="175" t="s">
        <v>79</v>
      </c>
      <c r="Y291" s="175">
        <v>41625.599999999999</v>
      </c>
      <c r="Z291" s="175" t="s">
        <v>79</v>
      </c>
      <c r="AA291" s="175" t="s">
        <v>79</v>
      </c>
      <c r="AB291" s="175">
        <v>69376</v>
      </c>
      <c r="AC291" s="177" t="s">
        <v>80</v>
      </c>
      <c r="AD291" s="176" t="s">
        <v>79</v>
      </c>
      <c r="AE291" s="176">
        <f>V291+Y291</f>
        <v>277504</v>
      </c>
      <c r="AF291" s="177" t="s">
        <v>79</v>
      </c>
      <c r="AG291" s="177" t="s">
        <v>33</v>
      </c>
      <c r="AH291" s="177" t="s">
        <v>183</v>
      </c>
      <c r="AI291" s="177" t="s">
        <v>379</v>
      </c>
      <c r="AJ291" s="177"/>
    </row>
    <row r="292" spans="2:36" ht="65" x14ac:dyDescent="0.3">
      <c r="B292" s="178"/>
      <c r="C292" s="178"/>
      <c r="D292" s="178"/>
      <c r="E292" s="207"/>
      <c r="F292" s="207"/>
      <c r="G292" s="207"/>
      <c r="H292" s="178"/>
      <c r="I292" s="178"/>
      <c r="J292" s="15" t="s">
        <v>116</v>
      </c>
      <c r="K292" s="11" t="s">
        <v>117</v>
      </c>
      <c r="L292" s="11" t="s">
        <v>85</v>
      </c>
      <c r="M292" s="11">
        <v>2</v>
      </c>
      <c r="N292" s="177"/>
      <c r="O292" s="178"/>
      <c r="P292" s="178"/>
      <c r="Q292" s="178"/>
      <c r="R292" s="199"/>
      <c r="S292" s="199"/>
      <c r="T292" s="171"/>
      <c r="U292" s="171"/>
      <c r="V292" s="175"/>
      <c r="W292" s="175"/>
      <c r="X292" s="175"/>
      <c r="Y292" s="175"/>
      <c r="Z292" s="175"/>
      <c r="AA292" s="175"/>
      <c r="AB292" s="175"/>
      <c r="AC292" s="177"/>
      <c r="AD292" s="176"/>
      <c r="AE292" s="176"/>
      <c r="AF292" s="178"/>
      <c r="AG292" s="177"/>
      <c r="AH292" s="177"/>
      <c r="AI292" s="177"/>
      <c r="AJ292" s="178"/>
    </row>
    <row r="293" spans="2:36" ht="52" x14ac:dyDescent="0.3">
      <c r="B293" s="178"/>
      <c r="C293" s="178"/>
      <c r="D293" s="178"/>
      <c r="E293" s="207"/>
      <c r="F293" s="207"/>
      <c r="G293" s="207"/>
      <c r="H293" s="178"/>
      <c r="I293" s="178"/>
      <c r="J293" s="15" t="s">
        <v>216</v>
      </c>
      <c r="K293" s="11" t="s">
        <v>118</v>
      </c>
      <c r="L293" s="11" t="s">
        <v>119</v>
      </c>
      <c r="M293" s="11">
        <v>2</v>
      </c>
      <c r="N293" s="177"/>
      <c r="O293" s="178"/>
      <c r="P293" s="178"/>
      <c r="Q293" s="178"/>
      <c r="R293" s="199"/>
      <c r="S293" s="199"/>
      <c r="T293" s="171"/>
      <c r="U293" s="171"/>
      <c r="V293" s="175"/>
      <c r="W293" s="175"/>
      <c r="X293" s="175"/>
      <c r="Y293" s="175"/>
      <c r="Z293" s="175"/>
      <c r="AA293" s="175"/>
      <c r="AB293" s="175"/>
      <c r="AC293" s="177"/>
      <c r="AD293" s="176"/>
      <c r="AE293" s="176"/>
      <c r="AF293" s="178"/>
      <c r="AG293" s="177"/>
      <c r="AH293" s="177"/>
      <c r="AI293" s="177"/>
      <c r="AJ293" s="178"/>
    </row>
    <row r="294" spans="2:36" ht="173.15" customHeight="1" x14ac:dyDescent="0.3">
      <c r="B294" s="178"/>
      <c r="C294" s="178"/>
      <c r="D294" s="178"/>
      <c r="E294" s="207"/>
      <c r="F294" s="207"/>
      <c r="G294" s="207"/>
      <c r="H294" s="178"/>
      <c r="I294" s="178"/>
      <c r="J294" s="15" t="s">
        <v>120</v>
      </c>
      <c r="K294" s="11" t="s">
        <v>121</v>
      </c>
      <c r="L294" s="11" t="s">
        <v>119</v>
      </c>
      <c r="M294" s="59">
        <v>2</v>
      </c>
      <c r="N294" s="177"/>
      <c r="O294" s="178"/>
      <c r="P294" s="178"/>
      <c r="Q294" s="178"/>
      <c r="R294" s="199"/>
      <c r="S294" s="199"/>
      <c r="T294" s="171"/>
      <c r="U294" s="171"/>
      <c r="V294" s="175"/>
      <c r="W294" s="175"/>
      <c r="X294" s="175"/>
      <c r="Y294" s="175"/>
      <c r="Z294" s="175"/>
      <c r="AA294" s="175"/>
      <c r="AB294" s="175"/>
      <c r="AC294" s="177"/>
      <c r="AD294" s="176"/>
      <c r="AE294" s="176"/>
      <c r="AF294" s="178"/>
      <c r="AG294" s="177"/>
      <c r="AH294" s="177"/>
      <c r="AI294" s="177"/>
      <c r="AJ294" s="178"/>
    </row>
    <row r="295" spans="2:36" s="42" customFormat="1" ht="89.15" customHeight="1" x14ac:dyDescent="0.35">
      <c r="B295" s="178" t="s">
        <v>380</v>
      </c>
      <c r="C295" s="178" t="s">
        <v>381</v>
      </c>
      <c r="D295" s="178" t="s">
        <v>106</v>
      </c>
      <c r="E295" s="207" t="s">
        <v>67</v>
      </c>
      <c r="F295" s="207" t="s">
        <v>134</v>
      </c>
      <c r="G295" s="207" t="s">
        <v>147</v>
      </c>
      <c r="H295" s="178" t="s">
        <v>70</v>
      </c>
      <c r="I295" s="178" t="s">
        <v>79</v>
      </c>
      <c r="J295" s="34" t="s">
        <v>215</v>
      </c>
      <c r="K295" s="18" t="s">
        <v>107</v>
      </c>
      <c r="L295" s="18" t="s">
        <v>86</v>
      </c>
      <c r="M295" s="18">
        <v>40</v>
      </c>
      <c r="N295" s="177" t="s">
        <v>108</v>
      </c>
      <c r="O295" s="178" t="s">
        <v>367</v>
      </c>
      <c r="P295" s="178" t="s">
        <v>75</v>
      </c>
      <c r="Q295" s="178" t="s">
        <v>76</v>
      </c>
      <c r="R295" s="199" t="s">
        <v>77</v>
      </c>
      <c r="S295" s="199" t="s">
        <v>109</v>
      </c>
      <c r="T295" s="171">
        <f>V295+Y295</f>
        <v>144000</v>
      </c>
      <c r="U295" s="171">
        <f>T295/M296</f>
        <v>72000</v>
      </c>
      <c r="V295" s="172">
        <v>122400</v>
      </c>
      <c r="W295" s="175" t="s">
        <v>79</v>
      </c>
      <c r="X295" s="175" t="s">
        <v>79</v>
      </c>
      <c r="Y295" s="175">
        <v>21600</v>
      </c>
      <c r="Z295" s="175" t="s">
        <v>98</v>
      </c>
      <c r="AA295" s="175" t="s">
        <v>79</v>
      </c>
      <c r="AB295" s="175">
        <v>36000</v>
      </c>
      <c r="AC295" s="177" t="s">
        <v>149</v>
      </c>
      <c r="AD295" s="176" t="s">
        <v>79</v>
      </c>
      <c r="AE295" s="176">
        <f>V295+Y295</f>
        <v>144000</v>
      </c>
      <c r="AF295" s="177" t="s">
        <v>79</v>
      </c>
      <c r="AG295" s="177" t="s">
        <v>33</v>
      </c>
      <c r="AH295" s="177" t="s">
        <v>261</v>
      </c>
      <c r="AI295" s="177" t="s">
        <v>266</v>
      </c>
      <c r="AJ295" s="177"/>
    </row>
    <row r="296" spans="2:36" s="42" customFormat="1" ht="86.15" customHeight="1" x14ac:dyDescent="0.35">
      <c r="B296" s="178"/>
      <c r="C296" s="178"/>
      <c r="D296" s="178"/>
      <c r="E296" s="207"/>
      <c r="F296" s="207"/>
      <c r="G296" s="207"/>
      <c r="H296" s="178"/>
      <c r="I296" s="178"/>
      <c r="J296" s="15" t="s">
        <v>111</v>
      </c>
      <c r="K296" s="11" t="s">
        <v>112</v>
      </c>
      <c r="L296" s="11" t="s">
        <v>85</v>
      </c>
      <c r="M296" s="11">
        <v>2</v>
      </c>
      <c r="N296" s="177"/>
      <c r="O296" s="178"/>
      <c r="P296" s="178"/>
      <c r="Q296" s="178"/>
      <c r="R296" s="199"/>
      <c r="S296" s="199"/>
      <c r="T296" s="171"/>
      <c r="U296" s="171"/>
      <c r="V296" s="173"/>
      <c r="W296" s="175"/>
      <c r="X296" s="175"/>
      <c r="Y296" s="175"/>
      <c r="Z296" s="175"/>
      <c r="AA296" s="175"/>
      <c r="AB296" s="175"/>
      <c r="AC296" s="177"/>
      <c r="AD296" s="176"/>
      <c r="AE296" s="176"/>
      <c r="AF296" s="178"/>
      <c r="AG296" s="177"/>
      <c r="AH296" s="177"/>
      <c r="AI296" s="177"/>
      <c r="AJ296" s="178"/>
    </row>
    <row r="297" spans="2:36" s="42" customFormat="1" ht="88.5" customHeight="1" x14ac:dyDescent="0.35">
      <c r="B297" s="178"/>
      <c r="C297" s="178"/>
      <c r="D297" s="178"/>
      <c r="E297" s="207"/>
      <c r="F297" s="207"/>
      <c r="G297" s="207"/>
      <c r="H297" s="178"/>
      <c r="I297" s="178"/>
      <c r="J297" s="15" t="s">
        <v>127</v>
      </c>
      <c r="K297" s="11" t="s">
        <v>128</v>
      </c>
      <c r="L297" s="11" t="s">
        <v>85</v>
      </c>
      <c r="M297" s="59">
        <v>25</v>
      </c>
      <c r="N297" s="177"/>
      <c r="O297" s="178"/>
      <c r="P297" s="178"/>
      <c r="Q297" s="178"/>
      <c r="R297" s="199"/>
      <c r="S297" s="199"/>
      <c r="T297" s="171"/>
      <c r="U297" s="171"/>
      <c r="V297" s="174"/>
      <c r="W297" s="175"/>
      <c r="X297" s="175"/>
      <c r="Y297" s="175"/>
      <c r="Z297" s="175"/>
      <c r="AA297" s="175"/>
      <c r="AB297" s="175"/>
      <c r="AC297" s="177"/>
      <c r="AD297" s="176"/>
      <c r="AE297" s="176"/>
      <c r="AF297" s="178"/>
      <c r="AG297" s="177"/>
      <c r="AH297" s="177"/>
      <c r="AI297" s="177"/>
      <c r="AJ297" s="178"/>
    </row>
    <row r="298" spans="2:36" s="42" customFormat="1" ht="132" customHeight="1" x14ac:dyDescent="0.35">
      <c r="B298" s="200" t="s">
        <v>473</v>
      </c>
      <c r="C298" s="200" t="s">
        <v>474</v>
      </c>
      <c r="D298" s="200" t="s">
        <v>106</v>
      </c>
      <c r="E298" s="226" t="s">
        <v>67</v>
      </c>
      <c r="F298" s="231" t="s">
        <v>134</v>
      </c>
      <c r="G298" s="226" t="s">
        <v>147</v>
      </c>
      <c r="H298" s="270" t="s">
        <v>70</v>
      </c>
      <c r="I298" s="270" t="s">
        <v>79</v>
      </c>
      <c r="J298" s="15" t="s">
        <v>215</v>
      </c>
      <c r="K298" s="11" t="s">
        <v>107</v>
      </c>
      <c r="L298" s="11" t="s">
        <v>86</v>
      </c>
      <c r="M298" s="11">
        <v>40</v>
      </c>
      <c r="N298" s="271" t="s">
        <v>108</v>
      </c>
      <c r="O298" s="200" t="s">
        <v>475</v>
      </c>
      <c r="P298" s="200" t="s">
        <v>75</v>
      </c>
      <c r="Q298" s="200" t="s">
        <v>76</v>
      </c>
      <c r="R298" s="179" t="s">
        <v>77</v>
      </c>
      <c r="S298" s="179" t="s">
        <v>109</v>
      </c>
      <c r="T298" s="181">
        <f>V298+Y298</f>
        <v>128400</v>
      </c>
      <c r="U298" s="181">
        <f>T298/M299</f>
        <v>42800</v>
      </c>
      <c r="V298" s="172">
        <v>109140</v>
      </c>
      <c r="W298" s="172" t="s">
        <v>79</v>
      </c>
      <c r="X298" s="172" t="s">
        <v>79</v>
      </c>
      <c r="Y298" s="172">
        <v>19260</v>
      </c>
      <c r="Z298" s="172" t="s">
        <v>98</v>
      </c>
      <c r="AA298" s="172" t="s">
        <v>79</v>
      </c>
      <c r="AB298" s="172">
        <v>45113.52</v>
      </c>
      <c r="AC298" s="183" t="s">
        <v>149</v>
      </c>
      <c r="AD298" s="185" t="s">
        <v>79</v>
      </c>
      <c r="AE298" s="185">
        <f>V298+Y298</f>
        <v>128400</v>
      </c>
      <c r="AF298" s="183" t="s">
        <v>79</v>
      </c>
      <c r="AG298" s="183" t="s">
        <v>33</v>
      </c>
      <c r="AH298" s="271" t="s">
        <v>178</v>
      </c>
      <c r="AI298" s="183" t="s">
        <v>161</v>
      </c>
      <c r="AJ298" s="183"/>
    </row>
    <row r="299" spans="2:36" s="42" customFormat="1" ht="86.15" customHeight="1" x14ac:dyDescent="0.35">
      <c r="B299" s="193"/>
      <c r="C299" s="193"/>
      <c r="D299" s="193"/>
      <c r="E299" s="227"/>
      <c r="F299" s="227"/>
      <c r="G299" s="227"/>
      <c r="H299" s="193"/>
      <c r="I299" s="193"/>
      <c r="J299" s="15" t="s">
        <v>111</v>
      </c>
      <c r="K299" s="11" t="s">
        <v>112</v>
      </c>
      <c r="L299" s="11" t="s">
        <v>85</v>
      </c>
      <c r="M299" s="11">
        <v>3</v>
      </c>
      <c r="N299" s="184"/>
      <c r="O299" s="193"/>
      <c r="P299" s="193"/>
      <c r="Q299" s="193"/>
      <c r="R299" s="180"/>
      <c r="S299" s="180"/>
      <c r="T299" s="182"/>
      <c r="U299" s="182"/>
      <c r="V299" s="173"/>
      <c r="W299" s="173"/>
      <c r="X299" s="173"/>
      <c r="Y299" s="173"/>
      <c r="Z299" s="173"/>
      <c r="AA299" s="173"/>
      <c r="AB299" s="173"/>
      <c r="AC299" s="184"/>
      <c r="AD299" s="186"/>
      <c r="AE299" s="186"/>
      <c r="AF299" s="193"/>
      <c r="AG299" s="184"/>
      <c r="AH299" s="184"/>
      <c r="AI299" s="184"/>
      <c r="AJ299" s="193"/>
    </row>
    <row r="300" spans="2:36" s="42" customFormat="1" ht="59.15" customHeight="1" x14ac:dyDescent="0.35">
      <c r="B300" s="194"/>
      <c r="C300" s="194"/>
      <c r="D300" s="194"/>
      <c r="E300" s="228"/>
      <c r="F300" s="228"/>
      <c r="G300" s="228"/>
      <c r="H300" s="194"/>
      <c r="I300" s="194"/>
      <c r="J300" s="15" t="s">
        <v>127</v>
      </c>
      <c r="K300" s="11" t="s">
        <v>128</v>
      </c>
      <c r="L300" s="11" t="s">
        <v>85</v>
      </c>
      <c r="M300" s="59">
        <v>60</v>
      </c>
      <c r="N300" s="191"/>
      <c r="O300" s="194"/>
      <c r="P300" s="194"/>
      <c r="Q300" s="194"/>
      <c r="R300" s="198"/>
      <c r="S300" s="198"/>
      <c r="T300" s="223"/>
      <c r="U300" s="223"/>
      <c r="V300" s="174"/>
      <c r="W300" s="174"/>
      <c r="X300" s="174"/>
      <c r="Y300" s="174"/>
      <c r="Z300" s="174"/>
      <c r="AA300" s="174"/>
      <c r="AB300" s="174"/>
      <c r="AC300" s="191"/>
      <c r="AD300" s="192"/>
      <c r="AE300" s="192"/>
      <c r="AF300" s="194"/>
      <c r="AG300" s="191"/>
      <c r="AH300" s="191"/>
      <c r="AI300" s="191"/>
      <c r="AJ300" s="194"/>
    </row>
    <row r="301" spans="2:36" s="42" customFormat="1" ht="107.15" customHeight="1" x14ac:dyDescent="0.35">
      <c r="B301" s="178" t="s">
        <v>476</v>
      </c>
      <c r="C301" s="178" t="s">
        <v>477</v>
      </c>
      <c r="D301" s="178" t="s">
        <v>106</v>
      </c>
      <c r="E301" s="207" t="s">
        <v>67</v>
      </c>
      <c r="F301" s="207" t="s">
        <v>134</v>
      </c>
      <c r="G301" s="207" t="s">
        <v>147</v>
      </c>
      <c r="H301" s="178" t="s">
        <v>70</v>
      </c>
      <c r="I301" s="178" t="s">
        <v>79</v>
      </c>
      <c r="J301" s="15" t="s">
        <v>215</v>
      </c>
      <c r="K301" s="11" t="s">
        <v>107</v>
      </c>
      <c r="L301" s="11" t="s">
        <v>86</v>
      </c>
      <c r="M301" s="11">
        <v>40</v>
      </c>
      <c r="N301" s="177" t="s">
        <v>108</v>
      </c>
      <c r="O301" s="178" t="s">
        <v>475</v>
      </c>
      <c r="P301" s="178" t="s">
        <v>75</v>
      </c>
      <c r="Q301" s="178" t="s">
        <v>76</v>
      </c>
      <c r="R301" s="199" t="s">
        <v>77</v>
      </c>
      <c r="S301" s="199" t="s">
        <v>109</v>
      </c>
      <c r="T301" s="171">
        <f>V301+Y301</f>
        <v>85600</v>
      </c>
      <c r="U301" s="171">
        <f>T301/M302</f>
        <v>42800</v>
      </c>
      <c r="V301" s="172">
        <v>72760</v>
      </c>
      <c r="W301" s="175" t="s">
        <v>79</v>
      </c>
      <c r="X301" s="175" t="s">
        <v>79</v>
      </c>
      <c r="Y301" s="175">
        <v>12840</v>
      </c>
      <c r="Z301" s="175" t="s">
        <v>98</v>
      </c>
      <c r="AA301" s="175" t="s">
        <v>79</v>
      </c>
      <c r="AB301" s="175">
        <v>30075.68</v>
      </c>
      <c r="AC301" s="177" t="s">
        <v>149</v>
      </c>
      <c r="AD301" s="176" t="s">
        <v>79</v>
      </c>
      <c r="AE301" s="176">
        <f>V301+Y301</f>
        <v>85600</v>
      </c>
      <c r="AF301" s="177" t="s">
        <v>79</v>
      </c>
      <c r="AG301" s="177" t="s">
        <v>33</v>
      </c>
      <c r="AH301" s="177" t="s">
        <v>178</v>
      </c>
      <c r="AI301" s="177" t="s">
        <v>161</v>
      </c>
      <c r="AJ301" s="177"/>
    </row>
    <row r="302" spans="2:36" s="42" customFormat="1" ht="86.15" customHeight="1" x14ac:dyDescent="0.35">
      <c r="B302" s="178"/>
      <c r="C302" s="178"/>
      <c r="D302" s="178"/>
      <c r="E302" s="207"/>
      <c r="F302" s="207"/>
      <c r="G302" s="207"/>
      <c r="H302" s="178"/>
      <c r="I302" s="178"/>
      <c r="J302" s="15" t="s">
        <v>111</v>
      </c>
      <c r="K302" s="11" t="s">
        <v>112</v>
      </c>
      <c r="L302" s="11" t="s">
        <v>85</v>
      </c>
      <c r="M302" s="11">
        <v>2</v>
      </c>
      <c r="N302" s="177"/>
      <c r="O302" s="178"/>
      <c r="P302" s="178"/>
      <c r="Q302" s="178"/>
      <c r="R302" s="199"/>
      <c r="S302" s="199"/>
      <c r="T302" s="171"/>
      <c r="U302" s="171"/>
      <c r="V302" s="173"/>
      <c r="W302" s="175"/>
      <c r="X302" s="175"/>
      <c r="Y302" s="175"/>
      <c r="Z302" s="175"/>
      <c r="AA302" s="175"/>
      <c r="AB302" s="175"/>
      <c r="AC302" s="177"/>
      <c r="AD302" s="176"/>
      <c r="AE302" s="176"/>
      <c r="AF302" s="178"/>
      <c r="AG302" s="177"/>
      <c r="AH302" s="177"/>
      <c r="AI302" s="177"/>
      <c r="AJ302" s="178"/>
    </row>
    <row r="303" spans="2:36" s="42" customFormat="1" ht="59.15" customHeight="1" x14ac:dyDescent="0.35">
      <c r="B303" s="178"/>
      <c r="C303" s="178"/>
      <c r="D303" s="178"/>
      <c r="E303" s="207"/>
      <c r="F303" s="207"/>
      <c r="G303" s="207"/>
      <c r="H303" s="178"/>
      <c r="I303" s="178"/>
      <c r="J303" s="15" t="s">
        <v>127</v>
      </c>
      <c r="K303" s="11" t="s">
        <v>128</v>
      </c>
      <c r="L303" s="11" t="s">
        <v>85</v>
      </c>
      <c r="M303" s="59">
        <v>40</v>
      </c>
      <c r="N303" s="177"/>
      <c r="O303" s="178"/>
      <c r="P303" s="178"/>
      <c r="Q303" s="178"/>
      <c r="R303" s="199"/>
      <c r="S303" s="199"/>
      <c r="T303" s="171"/>
      <c r="U303" s="171"/>
      <c r="V303" s="174"/>
      <c r="W303" s="175"/>
      <c r="X303" s="175"/>
      <c r="Y303" s="175"/>
      <c r="Z303" s="175"/>
      <c r="AA303" s="175"/>
      <c r="AB303" s="175"/>
      <c r="AC303" s="177"/>
      <c r="AD303" s="176"/>
      <c r="AE303" s="176"/>
      <c r="AF303" s="178"/>
      <c r="AG303" s="177"/>
      <c r="AH303" s="177"/>
      <c r="AI303" s="177"/>
      <c r="AJ303" s="178"/>
    </row>
    <row r="304" spans="2:36" s="42" customFormat="1" ht="107.15" customHeight="1" x14ac:dyDescent="0.35">
      <c r="B304" s="178" t="s">
        <v>478</v>
      </c>
      <c r="C304" s="178" t="s">
        <v>479</v>
      </c>
      <c r="D304" s="178" t="s">
        <v>106</v>
      </c>
      <c r="E304" s="207" t="s">
        <v>67</v>
      </c>
      <c r="F304" s="207" t="s">
        <v>134</v>
      </c>
      <c r="G304" s="207" t="s">
        <v>147</v>
      </c>
      <c r="H304" s="178" t="s">
        <v>70</v>
      </c>
      <c r="I304" s="178" t="s">
        <v>79</v>
      </c>
      <c r="J304" s="15" t="s">
        <v>215</v>
      </c>
      <c r="K304" s="11" t="s">
        <v>107</v>
      </c>
      <c r="L304" s="11" t="s">
        <v>86</v>
      </c>
      <c r="M304" s="11">
        <v>40</v>
      </c>
      <c r="N304" s="177" t="s">
        <v>108</v>
      </c>
      <c r="O304" s="178" t="s">
        <v>475</v>
      </c>
      <c r="P304" s="178" t="s">
        <v>75</v>
      </c>
      <c r="Q304" s="178" t="s">
        <v>76</v>
      </c>
      <c r="R304" s="199" t="s">
        <v>77</v>
      </c>
      <c r="S304" s="199" t="s">
        <v>109</v>
      </c>
      <c r="T304" s="171">
        <f>V304+Y304</f>
        <v>42800</v>
      </c>
      <c r="U304" s="171">
        <f>T304/M305</f>
        <v>42800</v>
      </c>
      <c r="V304" s="172">
        <v>36380</v>
      </c>
      <c r="W304" s="175" t="s">
        <v>79</v>
      </c>
      <c r="X304" s="175" t="s">
        <v>79</v>
      </c>
      <c r="Y304" s="175">
        <v>6420</v>
      </c>
      <c r="Z304" s="175" t="s">
        <v>98</v>
      </c>
      <c r="AA304" s="175" t="s">
        <v>79</v>
      </c>
      <c r="AB304" s="175">
        <v>15037.84</v>
      </c>
      <c r="AC304" s="177" t="s">
        <v>149</v>
      </c>
      <c r="AD304" s="176" t="s">
        <v>79</v>
      </c>
      <c r="AE304" s="176">
        <f>V304+Y304</f>
        <v>42800</v>
      </c>
      <c r="AF304" s="177" t="s">
        <v>79</v>
      </c>
      <c r="AG304" s="177" t="s">
        <v>33</v>
      </c>
      <c r="AH304" s="177" t="s">
        <v>161</v>
      </c>
      <c r="AI304" s="177" t="s">
        <v>162</v>
      </c>
      <c r="AJ304" s="177"/>
    </row>
    <row r="305" spans="2:36" s="42" customFormat="1" ht="86.15" customHeight="1" x14ac:dyDescent="0.35">
      <c r="B305" s="178"/>
      <c r="C305" s="178"/>
      <c r="D305" s="178"/>
      <c r="E305" s="207"/>
      <c r="F305" s="207"/>
      <c r="G305" s="207"/>
      <c r="H305" s="178"/>
      <c r="I305" s="178"/>
      <c r="J305" s="15" t="s">
        <v>111</v>
      </c>
      <c r="K305" s="11" t="s">
        <v>112</v>
      </c>
      <c r="L305" s="11" t="s">
        <v>85</v>
      </c>
      <c r="M305" s="11">
        <v>1</v>
      </c>
      <c r="N305" s="177"/>
      <c r="O305" s="178"/>
      <c r="P305" s="178"/>
      <c r="Q305" s="178"/>
      <c r="R305" s="199"/>
      <c r="S305" s="199"/>
      <c r="T305" s="171"/>
      <c r="U305" s="171"/>
      <c r="V305" s="173"/>
      <c r="W305" s="175"/>
      <c r="X305" s="175"/>
      <c r="Y305" s="175"/>
      <c r="Z305" s="175"/>
      <c r="AA305" s="175"/>
      <c r="AB305" s="175"/>
      <c r="AC305" s="177"/>
      <c r="AD305" s="176"/>
      <c r="AE305" s="176"/>
      <c r="AF305" s="178"/>
      <c r="AG305" s="177"/>
      <c r="AH305" s="177"/>
      <c r="AI305" s="177"/>
      <c r="AJ305" s="178"/>
    </row>
    <row r="306" spans="2:36" s="42" customFormat="1" ht="59.15" customHeight="1" x14ac:dyDescent="0.35">
      <c r="B306" s="178"/>
      <c r="C306" s="178"/>
      <c r="D306" s="178"/>
      <c r="E306" s="207"/>
      <c r="F306" s="207"/>
      <c r="G306" s="207"/>
      <c r="H306" s="178"/>
      <c r="I306" s="178"/>
      <c r="J306" s="15" t="s">
        <v>127</v>
      </c>
      <c r="K306" s="11" t="s">
        <v>128</v>
      </c>
      <c r="L306" s="11" t="s">
        <v>85</v>
      </c>
      <c r="M306" s="59">
        <v>20</v>
      </c>
      <c r="N306" s="177"/>
      <c r="O306" s="178"/>
      <c r="P306" s="178"/>
      <c r="Q306" s="178"/>
      <c r="R306" s="199"/>
      <c r="S306" s="199"/>
      <c r="T306" s="171"/>
      <c r="U306" s="171"/>
      <c r="V306" s="174"/>
      <c r="W306" s="175"/>
      <c r="X306" s="175"/>
      <c r="Y306" s="175"/>
      <c r="Z306" s="175"/>
      <c r="AA306" s="175"/>
      <c r="AB306" s="175"/>
      <c r="AC306" s="177"/>
      <c r="AD306" s="176"/>
      <c r="AE306" s="176"/>
      <c r="AF306" s="178"/>
      <c r="AG306" s="177"/>
      <c r="AH306" s="177"/>
      <c r="AI306" s="177"/>
      <c r="AJ306" s="178"/>
    </row>
    <row r="307" spans="2:36" s="42" customFormat="1" ht="107.15" customHeight="1" x14ac:dyDescent="0.35">
      <c r="B307" s="178" t="s">
        <v>480</v>
      </c>
      <c r="C307" s="178" t="s">
        <v>481</v>
      </c>
      <c r="D307" s="178" t="s">
        <v>106</v>
      </c>
      <c r="E307" s="207" t="s">
        <v>67</v>
      </c>
      <c r="F307" s="207" t="s">
        <v>134</v>
      </c>
      <c r="G307" s="207" t="s">
        <v>147</v>
      </c>
      <c r="H307" s="178" t="s">
        <v>70</v>
      </c>
      <c r="I307" s="178" t="s">
        <v>79</v>
      </c>
      <c r="J307" s="15" t="s">
        <v>215</v>
      </c>
      <c r="K307" s="11" t="s">
        <v>107</v>
      </c>
      <c r="L307" s="11" t="s">
        <v>86</v>
      </c>
      <c r="M307" s="11">
        <v>40</v>
      </c>
      <c r="N307" s="177" t="s">
        <v>108</v>
      </c>
      <c r="O307" s="178" t="s">
        <v>475</v>
      </c>
      <c r="P307" s="178" t="s">
        <v>75</v>
      </c>
      <c r="Q307" s="178" t="s">
        <v>76</v>
      </c>
      <c r="R307" s="199" t="s">
        <v>77</v>
      </c>
      <c r="S307" s="199" t="s">
        <v>109</v>
      </c>
      <c r="T307" s="171">
        <f>V307+Y307</f>
        <v>67196</v>
      </c>
      <c r="U307" s="171">
        <f>T307/M308</f>
        <v>67196</v>
      </c>
      <c r="V307" s="172">
        <v>57116.6</v>
      </c>
      <c r="W307" s="175" t="s">
        <v>79</v>
      </c>
      <c r="X307" s="175" t="s">
        <v>79</v>
      </c>
      <c r="Y307" s="175">
        <v>10079.4</v>
      </c>
      <c r="Z307" s="175" t="s">
        <v>98</v>
      </c>
      <c r="AA307" s="175" t="s">
        <v>79</v>
      </c>
      <c r="AB307" s="175">
        <v>23609.41</v>
      </c>
      <c r="AC307" s="177" t="s">
        <v>149</v>
      </c>
      <c r="AD307" s="176" t="s">
        <v>79</v>
      </c>
      <c r="AE307" s="176">
        <f>V307+Y307</f>
        <v>67196</v>
      </c>
      <c r="AF307" s="177" t="s">
        <v>79</v>
      </c>
      <c r="AG307" s="177" t="s">
        <v>33</v>
      </c>
      <c r="AH307" s="177" t="s">
        <v>161</v>
      </c>
      <c r="AI307" s="177" t="s">
        <v>162</v>
      </c>
      <c r="AJ307" s="177"/>
    </row>
    <row r="308" spans="2:36" s="42" customFormat="1" ht="86.15" customHeight="1" x14ac:dyDescent="0.35">
      <c r="B308" s="178"/>
      <c r="C308" s="178"/>
      <c r="D308" s="178"/>
      <c r="E308" s="207"/>
      <c r="F308" s="207"/>
      <c r="G308" s="207"/>
      <c r="H308" s="178"/>
      <c r="I308" s="178"/>
      <c r="J308" s="15" t="s">
        <v>111</v>
      </c>
      <c r="K308" s="11" t="s">
        <v>112</v>
      </c>
      <c r="L308" s="11" t="s">
        <v>85</v>
      </c>
      <c r="M308" s="11">
        <v>1</v>
      </c>
      <c r="N308" s="177"/>
      <c r="O308" s="178"/>
      <c r="P308" s="178"/>
      <c r="Q308" s="178"/>
      <c r="R308" s="199"/>
      <c r="S308" s="199"/>
      <c r="T308" s="171"/>
      <c r="U308" s="171"/>
      <c r="V308" s="173"/>
      <c r="W308" s="175"/>
      <c r="X308" s="175"/>
      <c r="Y308" s="175"/>
      <c r="Z308" s="175"/>
      <c r="AA308" s="175"/>
      <c r="AB308" s="175"/>
      <c r="AC308" s="177"/>
      <c r="AD308" s="176"/>
      <c r="AE308" s="176"/>
      <c r="AF308" s="178"/>
      <c r="AG308" s="177"/>
      <c r="AH308" s="177"/>
      <c r="AI308" s="177"/>
      <c r="AJ308" s="178"/>
    </row>
    <row r="309" spans="2:36" s="42" customFormat="1" ht="59.15" customHeight="1" x14ac:dyDescent="0.35">
      <c r="B309" s="178"/>
      <c r="C309" s="178"/>
      <c r="D309" s="178"/>
      <c r="E309" s="207"/>
      <c r="F309" s="207"/>
      <c r="G309" s="207"/>
      <c r="H309" s="178"/>
      <c r="I309" s="178"/>
      <c r="J309" s="15" t="s">
        <v>127</v>
      </c>
      <c r="K309" s="11" t="s">
        <v>128</v>
      </c>
      <c r="L309" s="11" t="s">
        <v>85</v>
      </c>
      <c r="M309" s="59">
        <v>40</v>
      </c>
      <c r="N309" s="177"/>
      <c r="O309" s="178"/>
      <c r="P309" s="178"/>
      <c r="Q309" s="178"/>
      <c r="R309" s="199"/>
      <c r="S309" s="199"/>
      <c r="T309" s="171"/>
      <c r="U309" s="171"/>
      <c r="V309" s="174"/>
      <c r="W309" s="175"/>
      <c r="X309" s="175"/>
      <c r="Y309" s="175"/>
      <c r="Z309" s="175"/>
      <c r="AA309" s="175"/>
      <c r="AB309" s="175"/>
      <c r="AC309" s="177"/>
      <c r="AD309" s="176"/>
      <c r="AE309" s="176"/>
      <c r="AF309" s="178"/>
      <c r="AG309" s="177"/>
      <c r="AH309" s="177"/>
      <c r="AI309" s="177"/>
      <c r="AJ309" s="178"/>
    </row>
    <row r="310" spans="2:36" s="42" customFormat="1" ht="107.15" customHeight="1" x14ac:dyDescent="0.35">
      <c r="B310" s="178" t="s">
        <v>482</v>
      </c>
      <c r="C310" s="178" t="s">
        <v>483</v>
      </c>
      <c r="D310" s="178" t="s">
        <v>106</v>
      </c>
      <c r="E310" s="207" t="s">
        <v>67</v>
      </c>
      <c r="F310" s="207" t="s">
        <v>134</v>
      </c>
      <c r="G310" s="207" t="s">
        <v>147</v>
      </c>
      <c r="H310" s="178" t="s">
        <v>70</v>
      </c>
      <c r="I310" s="178" t="s">
        <v>79</v>
      </c>
      <c r="J310" s="15" t="s">
        <v>215</v>
      </c>
      <c r="K310" s="11" t="s">
        <v>107</v>
      </c>
      <c r="L310" s="11" t="s">
        <v>86</v>
      </c>
      <c r="M310" s="11">
        <v>40</v>
      </c>
      <c r="N310" s="177" t="s">
        <v>108</v>
      </c>
      <c r="O310" s="178" t="s">
        <v>475</v>
      </c>
      <c r="P310" s="178" t="s">
        <v>75</v>
      </c>
      <c r="Q310" s="178" t="s">
        <v>76</v>
      </c>
      <c r="R310" s="199" t="s">
        <v>77</v>
      </c>
      <c r="S310" s="199" t="s">
        <v>109</v>
      </c>
      <c r="T310" s="171">
        <f>V310+Y310</f>
        <v>42800</v>
      </c>
      <c r="U310" s="171">
        <f>T310/M311</f>
        <v>42800</v>
      </c>
      <c r="V310" s="172">
        <v>36380</v>
      </c>
      <c r="W310" s="175" t="s">
        <v>79</v>
      </c>
      <c r="X310" s="175" t="s">
        <v>79</v>
      </c>
      <c r="Y310" s="175">
        <v>6420</v>
      </c>
      <c r="Z310" s="175" t="s">
        <v>98</v>
      </c>
      <c r="AA310" s="175" t="s">
        <v>79</v>
      </c>
      <c r="AB310" s="175">
        <v>15037.84</v>
      </c>
      <c r="AC310" s="177" t="s">
        <v>149</v>
      </c>
      <c r="AD310" s="176" t="s">
        <v>79</v>
      </c>
      <c r="AE310" s="176">
        <f>V310+Y310</f>
        <v>42800</v>
      </c>
      <c r="AF310" s="177" t="s">
        <v>79</v>
      </c>
      <c r="AG310" s="177" t="s">
        <v>33</v>
      </c>
      <c r="AH310" s="177" t="s">
        <v>161</v>
      </c>
      <c r="AI310" s="177" t="s">
        <v>162</v>
      </c>
      <c r="AJ310" s="177"/>
    </row>
    <row r="311" spans="2:36" s="42" customFormat="1" ht="86.15" customHeight="1" x14ac:dyDescent="0.35">
      <c r="B311" s="178"/>
      <c r="C311" s="178"/>
      <c r="D311" s="178"/>
      <c r="E311" s="207"/>
      <c r="F311" s="207"/>
      <c r="G311" s="207"/>
      <c r="H311" s="178"/>
      <c r="I311" s="178"/>
      <c r="J311" s="15" t="s">
        <v>111</v>
      </c>
      <c r="K311" s="11" t="s">
        <v>112</v>
      </c>
      <c r="L311" s="11" t="s">
        <v>85</v>
      </c>
      <c r="M311" s="11">
        <v>1</v>
      </c>
      <c r="N311" s="177"/>
      <c r="O311" s="178"/>
      <c r="P311" s="178"/>
      <c r="Q311" s="178"/>
      <c r="R311" s="199"/>
      <c r="S311" s="199"/>
      <c r="T311" s="171"/>
      <c r="U311" s="171"/>
      <c r="V311" s="173"/>
      <c r="W311" s="175"/>
      <c r="X311" s="175"/>
      <c r="Y311" s="175"/>
      <c r="Z311" s="175"/>
      <c r="AA311" s="175"/>
      <c r="AB311" s="175"/>
      <c r="AC311" s="177"/>
      <c r="AD311" s="176"/>
      <c r="AE311" s="176"/>
      <c r="AF311" s="178"/>
      <c r="AG311" s="177"/>
      <c r="AH311" s="177"/>
      <c r="AI311" s="177"/>
      <c r="AJ311" s="178"/>
    </row>
    <row r="312" spans="2:36" s="42" customFormat="1" ht="59.15" customHeight="1" x14ac:dyDescent="0.35">
      <c r="B312" s="178"/>
      <c r="C312" s="178"/>
      <c r="D312" s="178"/>
      <c r="E312" s="207"/>
      <c r="F312" s="207"/>
      <c r="G312" s="207"/>
      <c r="H312" s="178"/>
      <c r="I312" s="178"/>
      <c r="J312" s="15" t="s">
        <v>127</v>
      </c>
      <c r="K312" s="11" t="s">
        <v>128</v>
      </c>
      <c r="L312" s="11" t="s">
        <v>85</v>
      </c>
      <c r="M312" s="59">
        <v>20</v>
      </c>
      <c r="N312" s="177"/>
      <c r="O312" s="178"/>
      <c r="P312" s="178"/>
      <c r="Q312" s="178"/>
      <c r="R312" s="199"/>
      <c r="S312" s="199"/>
      <c r="T312" s="171"/>
      <c r="U312" s="171"/>
      <c r="V312" s="174"/>
      <c r="W312" s="175"/>
      <c r="X312" s="175"/>
      <c r="Y312" s="175"/>
      <c r="Z312" s="175"/>
      <c r="AA312" s="175"/>
      <c r="AB312" s="175"/>
      <c r="AC312" s="177"/>
      <c r="AD312" s="176"/>
      <c r="AE312" s="176"/>
      <c r="AF312" s="178"/>
      <c r="AG312" s="177"/>
      <c r="AH312" s="177"/>
      <c r="AI312" s="177"/>
      <c r="AJ312" s="178"/>
    </row>
    <row r="313" spans="2:36" s="42" customFormat="1" ht="107.15" customHeight="1" x14ac:dyDescent="0.35">
      <c r="B313" s="178" t="s">
        <v>484</v>
      </c>
      <c r="C313" s="178" t="s">
        <v>485</v>
      </c>
      <c r="D313" s="178" t="s">
        <v>106</v>
      </c>
      <c r="E313" s="207" t="s">
        <v>67</v>
      </c>
      <c r="F313" s="207" t="s">
        <v>134</v>
      </c>
      <c r="G313" s="207" t="s">
        <v>147</v>
      </c>
      <c r="H313" s="178" t="s">
        <v>70</v>
      </c>
      <c r="I313" s="178" t="s">
        <v>79</v>
      </c>
      <c r="J313" s="15" t="s">
        <v>215</v>
      </c>
      <c r="K313" s="11" t="s">
        <v>107</v>
      </c>
      <c r="L313" s="11" t="s">
        <v>86</v>
      </c>
      <c r="M313" s="11">
        <v>40</v>
      </c>
      <c r="N313" s="177" t="s">
        <v>108</v>
      </c>
      <c r="O313" s="178" t="s">
        <v>475</v>
      </c>
      <c r="P313" s="178" t="s">
        <v>75</v>
      </c>
      <c r="Q313" s="178" t="s">
        <v>76</v>
      </c>
      <c r="R313" s="199" t="s">
        <v>77</v>
      </c>
      <c r="S313" s="199" t="s">
        <v>109</v>
      </c>
      <c r="T313" s="171">
        <f>V313+Y313</f>
        <v>85600</v>
      </c>
      <c r="U313" s="171">
        <f>T313/M314</f>
        <v>42800</v>
      </c>
      <c r="V313" s="172">
        <v>72760</v>
      </c>
      <c r="W313" s="175" t="s">
        <v>79</v>
      </c>
      <c r="X313" s="175" t="s">
        <v>79</v>
      </c>
      <c r="Y313" s="175">
        <v>12840</v>
      </c>
      <c r="Z313" s="175" t="s">
        <v>98</v>
      </c>
      <c r="AA313" s="175" t="s">
        <v>79</v>
      </c>
      <c r="AB313" s="175">
        <v>30075.68</v>
      </c>
      <c r="AC313" s="177" t="s">
        <v>149</v>
      </c>
      <c r="AD313" s="176" t="s">
        <v>79</v>
      </c>
      <c r="AE313" s="176">
        <f>V313+Y313</f>
        <v>85600</v>
      </c>
      <c r="AF313" s="177" t="s">
        <v>79</v>
      </c>
      <c r="AG313" s="177" t="s">
        <v>33</v>
      </c>
      <c r="AH313" s="177" t="s">
        <v>180</v>
      </c>
      <c r="AI313" s="177" t="s">
        <v>164</v>
      </c>
      <c r="AJ313" s="177"/>
    </row>
    <row r="314" spans="2:36" s="42" customFormat="1" ht="86.15" customHeight="1" x14ac:dyDescent="0.35">
      <c r="B314" s="178"/>
      <c r="C314" s="178"/>
      <c r="D314" s="178"/>
      <c r="E314" s="207"/>
      <c r="F314" s="207"/>
      <c r="G314" s="207"/>
      <c r="H314" s="178"/>
      <c r="I314" s="178"/>
      <c r="J314" s="15" t="s">
        <v>111</v>
      </c>
      <c r="K314" s="11" t="s">
        <v>112</v>
      </c>
      <c r="L314" s="11" t="s">
        <v>85</v>
      </c>
      <c r="M314" s="11">
        <v>2</v>
      </c>
      <c r="N314" s="177"/>
      <c r="O314" s="178"/>
      <c r="P314" s="178"/>
      <c r="Q314" s="178"/>
      <c r="R314" s="199"/>
      <c r="S314" s="199"/>
      <c r="T314" s="171"/>
      <c r="U314" s="171"/>
      <c r="V314" s="173"/>
      <c r="W314" s="175"/>
      <c r="X314" s="175"/>
      <c r="Y314" s="175"/>
      <c r="Z314" s="175"/>
      <c r="AA314" s="175"/>
      <c r="AB314" s="175"/>
      <c r="AC314" s="177"/>
      <c r="AD314" s="176"/>
      <c r="AE314" s="176"/>
      <c r="AF314" s="178"/>
      <c r="AG314" s="177"/>
      <c r="AH314" s="177"/>
      <c r="AI314" s="177"/>
      <c r="AJ314" s="178"/>
    </row>
    <row r="315" spans="2:36" s="42" customFormat="1" ht="59.15" customHeight="1" x14ac:dyDescent="0.35">
      <c r="B315" s="178"/>
      <c r="C315" s="178"/>
      <c r="D315" s="178"/>
      <c r="E315" s="207"/>
      <c r="F315" s="207"/>
      <c r="G315" s="207"/>
      <c r="H315" s="178"/>
      <c r="I315" s="178"/>
      <c r="J315" s="15" t="s">
        <v>127</v>
      </c>
      <c r="K315" s="11" t="s">
        <v>128</v>
      </c>
      <c r="L315" s="11" t="s">
        <v>85</v>
      </c>
      <c r="M315" s="59">
        <v>40</v>
      </c>
      <c r="N315" s="177"/>
      <c r="O315" s="178"/>
      <c r="P315" s="178"/>
      <c r="Q315" s="178"/>
      <c r="R315" s="199"/>
      <c r="S315" s="199"/>
      <c r="T315" s="171"/>
      <c r="U315" s="171"/>
      <c r="V315" s="174"/>
      <c r="W315" s="175"/>
      <c r="X315" s="175"/>
      <c r="Y315" s="175"/>
      <c r="Z315" s="175"/>
      <c r="AA315" s="175"/>
      <c r="AB315" s="175"/>
      <c r="AC315" s="177"/>
      <c r="AD315" s="176"/>
      <c r="AE315" s="176"/>
      <c r="AF315" s="178"/>
      <c r="AG315" s="177"/>
      <c r="AH315" s="177"/>
      <c r="AI315" s="177"/>
      <c r="AJ315" s="178"/>
    </row>
    <row r="316" spans="2:36" ht="52" customHeight="1" x14ac:dyDescent="0.3">
      <c r="B316" s="178" t="s">
        <v>486</v>
      </c>
      <c r="C316" s="178" t="s">
        <v>487</v>
      </c>
      <c r="D316" s="178" t="s">
        <v>66</v>
      </c>
      <c r="E316" s="207" t="s">
        <v>67</v>
      </c>
      <c r="F316" s="207" t="s">
        <v>132</v>
      </c>
      <c r="G316" s="207" t="s">
        <v>69</v>
      </c>
      <c r="H316" s="178" t="s">
        <v>70</v>
      </c>
      <c r="I316" s="178" t="s">
        <v>79</v>
      </c>
      <c r="J316" s="15" t="s">
        <v>113</v>
      </c>
      <c r="K316" s="11" t="s">
        <v>114</v>
      </c>
      <c r="L316" s="11" t="s">
        <v>115</v>
      </c>
      <c r="M316" s="11">
        <v>1.5</v>
      </c>
      <c r="N316" s="177" t="s">
        <v>108</v>
      </c>
      <c r="O316" s="178" t="s">
        <v>475</v>
      </c>
      <c r="P316" s="178" t="s">
        <v>75</v>
      </c>
      <c r="Q316" s="178" t="s">
        <v>76</v>
      </c>
      <c r="R316" s="199" t="s">
        <v>77</v>
      </c>
      <c r="S316" s="199" t="s">
        <v>109</v>
      </c>
      <c r="T316" s="171">
        <f>V316+Y316</f>
        <v>113955</v>
      </c>
      <c r="U316" s="171">
        <f>T316/M317</f>
        <v>56977.5</v>
      </c>
      <c r="V316" s="175">
        <v>96861.75</v>
      </c>
      <c r="W316" s="175" t="s">
        <v>79</v>
      </c>
      <c r="X316" s="175" t="s">
        <v>79</v>
      </c>
      <c r="Y316" s="175">
        <v>17093.25</v>
      </c>
      <c r="Z316" s="175" t="s">
        <v>79</v>
      </c>
      <c r="AA316" s="175" t="s">
        <v>79</v>
      </c>
      <c r="AB316" s="175">
        <v>40038.239999999998</v>
      </c>
      <c r="AC316" s="177" t="s">
        <v>80</v>
      </c>
      <c r="AD316" s="176" t="s">
        <v>79</v>
      </c>
      <c r="AE316" s="176">
        <f>V316+Y316</f>
        <v>113955</v>
      </c>
      <c r="AF316" s="177" t="s">
        <v>79</v>
      </c>
      <c r="AG316" s="177" t="s">
        <v>33</v>
      </c>
      <c r="AH316" s="177" t="s">
        <v>165</v>
      </c>
      <c r="AI316" s="177" t="s">
        <v>183</v>
      </c>
      <c r="AJ316" s="177"/>
    </row>
    <row r="317" spans="2:36" ht="65" x14ac:dyDescent="0.3">
      <c r="B317" s="178"/>
      <c r="C317" s="178"/>
      <c r="D317" s="178"/>
      <c r="E317" s="207"/>
      <c r="F317" s="207"/>
      <c r="G317" s="207"/>
      <c r="H317" s="178"/>
      <c r="I317" s="178"/>
      <c r="J317" s="15" t="s">
        <v>116</v>
      </c>
      <c r="K317" s="11" t="s">
        <v>117</v>
      </c>
      <c r="L317" s="11" t="s">
        <v>85</v>
      </c>
      <c r="M317" s="11">
        <v>2</v>
      </c>
      <c r="N317" s="177"/>
      <c r="O317" s="178"/>
      <c r="P317" s="178"/>
      <c r="Q317" s="178"/>
      <c r="R317" s="199"/>
      <c r="S317" s="199"/>
      <c r="T317" s="171"/>
      <c r="U317" s="171"/>
      <c r="V317" s="175"/>
      <c r="W317" s="175"/>
      <c r="X317" s="175"/>
      <c r="Y317" s="175"/>
      <c r="Z317" s="175"/>
      <c r="AA317" s="175"/>
      <c r="AB317" s="175"/>
      <c r="AC317" s="177"/>
      <c r="AD317" s="176"/>
      <c r="AE317" s="176"/>
      <c r="AF317" s="178"/>
      <c r="AG317" s="177"/>
      <c r="AH317" s="177"/>
      <c r="AI317" s="177"/>
      <c r="AJ317" s="178"/>
    </row>
    <row r="318" spans="2:36" ht="52" x14ac:dyDescent="0.3">
      <c r="B318" s="178"/>
      <c r="C318" s="178"/>
      <c r="D318" s="178"/>
      <c r="E318" s="207"/>
      <c r="F318" s="207"/>
      <c r="G318" s="207"/>
      <c r="H318" s="178"/>
      <c r="I318" s="178"/>
      <c r="J318" s="15" t="s">
        <v>216</v>
      </c>
      <c r="K318" s="11" t="s">
        <v>118</v>
      </c>
      <c r="L318" s="11" t="s">
        <v>119</v>
      </c>
      <c r="M318" s="11">
        <v>2</v>
      </c>
      <c r="N318" s="177"/>
      <c r="O318" s="178"/>
      <c r="P318" s="178"/>
      <c r="Q318" s="178"/>
      <c r="R318" s="199"/>
      <c r="S318" s="199"/>
      <c r="T318" s="171"/>
      <c r="U318" s="171"/>
      <c r="V318" s="175"/>
      <c r="W318" s="175"/>
      <c r="X318" s="175"/>
      <c r="Y318" s="175"/>
      <c r="Z318" s="175"/>
      <c r="AA318" s="175"/>
      <c r="AB318" s="175"/>
      <c r="AC318" s="177"/>
      <c r="AD318" s="176"/>
      <c r="AE318" s="176"/>
      <c r="AF318" s="178"/>
      <c r="AG318" s="177"/>
      <c r="AH318" s="177"/>
      <c r="AI318" s="177"/>
      <c r="AJ318" s="178"/>
    </row>
    <row r="319" spans="2:36" ht="26" x14ac:dyDescent="0.3">
      <c r="B319" s="178"/>
      <c r="C319" s="178"/>
      <c r="D319" s="178"/>
      <c r="E319" s="207"/>
      <c r="F319" s="207"/>
      <c r="G319" s="207"/>
      <c r="H319" s="178"/>
      <c r="I319" s="178"/>
      <c r="J319" s="15" t="s">
        <v>120</v>
      </c>
      <c r="K319" s="11" t="s">
        <v>121</v>
      </c>
      <c r="L319" s="11" t="s">
        <v>119</v>
      </c>
      <c r="M319" s="59">
        <v>2</v>
      </c>
      <c r="N319" s="177"/>
      <c r="O319" s="178"/>
      <c r="P319" s="178"/>
      <c r="Q319" s="178"/>
      <c r="R319" s="199"/>
      <c r="S319" s="199"/>
      <c r="T319" s="171"/>
      <c r="U319" s="171"/>
      <c r="V319" s="175"/>
      <c r="W319" s="175"/>
      <c r="X319" s="175"/>
      <c r="Y319" s="175"/>
      <c r="Z319" s="175"/>
      <c r="AA319" s="175"/>
      <c r="AB319" s="175"/>
      <c r="AC319" s="177"/>
      <c r="AD319" s="176"/>
      <c r="AE319" s="176"/>
      <c r="AF319" s="178"/>
      <c r="AG319" s="177"/>
      <c r="AH319" s="177"/>
      <c r="AI319" s="177"/>
      <c r="AJ319" s="178"/>
    </row>
    <row r="320" spans="2:36" ht="52" customHeight="1" x14ac:dyDescent="0.3">
      <c r="B320" s="178" t="s">
        <v>488</v>
      </c>
      <c r="C320" s="178" t="s">
        <v>487</v>
      </c>
      <c r="D320" s="178" t="s">
        <v>66</v>
      </c>
      <c r="E320" s="207" t="s">
        <v>67</v>
      </c>
      <c r="F320" s="207" t="s">
        <v>132</v>
      </c>
      <c r="G320" s="207" t="s">
        <v>69</v>
      </c>
      <c r="H320" s="178" t="s">
        <v>70</v>
      </c>
      <c r="I320" s="178" t="s">
        <v>79</v>
      </c>
      <c r="J320" s="15" t="s">
        <v>113</v>
      </c>
      <c r="K320" s="11" t="s">
        <v>114</v>
      </c>
      <c r="L320" s="11" t="s">
        <v>115</v>
      </c>
      <c r="M320" s="11">
        <v>2</v>
      </c>
      <c r="N320" s="177" t="s">
        <v>108</v>
      </c>
      <c r="O320" s="178" t="s">
        <v>489</v>
      </c>
      <c r="P320" s="178" t="s">
        <v>75</v>
      </c>
      <c r="Q320" s="178" t="s">
        <v>76</v>
      </c>
      <c r="R320" s="199" t="s">
        <v>77</v>
      </c>
      <c r="S320" s="199" t="s">
        <v>109</v>
      </c>
      <c r="T320" s="171">
        <f>V320+Y320</f>
        <v>151940</v>
      </c>
      <c r="U320" s="171">
        <f>T320/M321</f>
        <v>75970</v>
      </c>
      <c r="V320" s="175">
        <v>129149</v>
      </c>
      <c r="W320" s="175" t="s">
        <v>79</v>
      </c>
      <c r="X320" s="175" t="s">
        <v>79</v>
      </c>
      <c r="Y320" s="175">
        <v>22791</v>
      </c>
      <c r="Z320" s="175" t="s">
        <v>79</v>
      </c>
      <c r="AA320" s="175" t="s">
        <v>79</v>
      </c>
      <c r="AB320" s="175">
        <v>53384.32</v>
      </c>
      <c r="AC320" s="177" t="s">
        <v>80</v>
      </c>
      <c r="AD320" s="176" t="s">
        <v>79</v>
      </c>
      <c r="AE320" s="176">
        <f>V320+Y320</f>
        <v>151940</v>
      </c>
      <c r="AF320" s="177" t="s">
        <v>79</v>
      </c>
      <c r="AG320" s="177" t="s">
        <v>33</v>
      </c>
      <c r="AH320" s="177" t="s">
        <v>165</v>
      </c>
      <c r="AI320" s="177" t="s">
        <v>183</v>
      </c>
      <c r="AJ320" s="177"/>
    </row>
    <row r="321" spans="2:36" ht="65" x14ac:dyDescent="0.3">
      <c r="B321" s="178"/>
      <c r="C321" s="178"/>
      <c r="D321" s="178"/>
      <c r="E321" s="207"/>
      <c r="F321" s="207"/>
      <c r="G321" s="207"/>
      <c r="H321" s="178"/>
      <c r="I321" s="178"/>
      <c r="J321" s="15" t="s">
        <v>116</v>
      </c>
      <c r="K321" s="11" t="s">
        <v>117</v>
      </c>
      <c r="L321" s="11" t="s">
        <v>85</v>
      </c>
      <c r="M321" s="11">
        <v>2</v>
      </c>
      <c r="N321" s="177"/>
      <c r="O321" s="178"/>
      <c r="P321" s="178"/>
      <c r="Q321" s="178"/>
      <c r="R321" s="199"/>
      <c r="S321" s="199"/>
      <c r="T321" s="171"/>
      <c r="U321" s="171"/>
      <c r="V321" s="175"/>
      <c r="W321" s="175"/>
      <c r="X321" s="175"/>
      <c r="Y321" s="175"/>
      <c r="Z321" s="175"/>
      <c r="AA321" s="175"/>
      <c r="AB321" s="175"/>
      <c r="AC321" s="177"/>
      <c r="AD321" s="176"/>
      <c r="AE321" s="176"/>
      <c r="AF321" s="178"/>
      <c r="AG321" s="177"/>
      <c r="AH321" s="177"/>
      <c r="AI321" s="177"/>
      <c r="AJ321" s="178"/>
    </row>
    <row r="322" spans="2:36" ht="52" x14ac:dyDescent="0.3">
      <c r="B322" s="178"/>
      <c r="C322" s="178"/>
      <c r="D322" s="178"/>
      <c r="E322" s="207"/>
      <c r="F322" s="207"/>
      <c r="G322" s="207"/>
      <c r="H322" s="178"/>
      <c r="I322" s="178"/>
      <c r="J322" s="15" t="s">
        <v>216</v>
      </c>
      <c r="K322" s="11" t="s">
        <v>118</v>
      </c>
      <c r="L322" s="11" t="s">
        <v>119</v>
      </c>
      <c r="M322" s="11">
        <v>2</v>
      </c>
      <c r="N322" s="177"/>
      <c r="O322" s="178"/>
      <c r="P322" s="178"/>
      <c r="Q322" s="178"/>
      <c r="R322" s="199"/>
      <c r="S322" s="199"/>
      <c r="T322" s="171"/>
      <c r="U322" s="171"/>
      <c r="V322" s="175"/>
      <c r="W322" s="175"/>
      <c r="X322" s="175"/>
      <c r="Y322" s="175"/>
      <c r="Z322" s="175"/>
      <c r="AA322" s="175"/>
      <c r="AB322" s="175"/>
      <c r="AC322" s="177"/>
      <c r="AD322" s="176"/>
      <c r="AE322" s="176"/>
      <c r="AF322" s="178"/>
      <c r="AG322" s="177"/>
      <c r="AH322" s="177"/>
      <c r="AI322" s="177"/>
      <c r="AJ322" s="178"/>
    </row>
    <row r="323" spans="2:36" ht="26" x14ac:dyDescent="0.3">
      <c r="B323" s="178"/>
      <c r="C323" s="178"/>
      <c r="D323" s="178"/>
      <c r="E323" s="207"/>
      <c r="F323" s="207"/>
      <c r="G323" s="207"/>
      <c r="H323" s="178"/>
      <c r="I323" s="178"/>
      <c r="J323" s="15" t="s">
        <v>120</v>
      </c>
      <c r="K323" s="11" t="s">
        <v>121</v>
      </c>
      <c r="L323" s="11" t="s">
        <v>119</v>
      </c>
      <c r="M323" s="59">
        <v>2</v>
      </c>
      <c r="N323" s="177"/>
      <c r="O323" s="178"/>
      <c r="P323" s="178"/>
      <c r="Q323" s="178"/>
      <c r="R323" s="199"/>
      <c r="S323" s="199"/>
      <c r="T323" s="171"/>
      <c r="U323" s="171"/>
      <c r="V323" s="175"/>
      <c r="W323" s="175"/>
      <c r="X323" s="175"/>
      <c r="Y323" s="175"/>
      <c r="Z323" s="175"/>
      <c r="AA323" s="175"/>
      <c r="AB323" s="175"/>
      <c r="AC323" s="177"/>
      <c r="AD323" s="176"/>
      <c r="AE323" s="176"/>
      <c r="AF323" s="178"/>
      <c r="AG323" s="177"/>
      <c r="AH323" s="177"/>
      <c r="AI323" s="177"/>
      <c r="AJ323" s="178"/>
    </row>
    <row r="324" spans="2:36" s="42" customFormat="1" ht="132" customHeight="1" x14ac:dyDescent="0.35">
      <c r="B324" s="178" t="s">
        <v>490</v>
      </c>
      <c r="C324" s="178" t="s">
        <v>474</v>
      </c>
      <c r="D324" s="178" t="s">
        <v>106</v>
      </c>
      <c r="E324" s="207" t="s">
        <v>67</v>
      </c>
      <c r="F324" s="207" t="s">
        <v>134</v>
      </c>
      <c r="G324" s="207" t="s">
        <v>147</v>
      </c>
      <c r="H324" s="178" t="s">
        <v>70</v>
      </c>
      <c r="I324" s="178" t="s">
        <v>79</v>
      </c>
      <c r="J324" s="15" t="s">
        <v>215</v>
      </c>
      <c r="K324" s="11" t="s">
        <v>107</v>
      </c>
      <c r="L324" s="11" t="s">
        <v>86</v>
      </c>
      <c r="M324" s="11">
        <v>40</v>
      </c>
      <c r="N324" s="177" t="s">
        <v>108</v>
      </c>
      <c r="O324" s="178" t="s">
        <v>489</v>
      </c>
      <c r="P324" s="178" t="s">
        <v>75</v>
      </c>
      <c r="Q324" s="178" t="s">
        <v>76</v>
      </c>
      <c r="R324" s="199" t="s">
        <v>77</v>
      </c>
      <c r="S324" s="199" t="s">
        <v>109</v>
      </c>
      <c r="T324" s="171">
        <f>V324+Y324</f>
        <v>128400</v>
      </c>
      <c r="U324" s="171">
        <f>T324/M325</f>
        <v>42800</v>
      </c>
      <c r="V324" s="172">
        <v>109140</v>
      </c>
      <c r="W324" s="175" t="s">
        <v>79</v>
      </c>
      <c r="X324" s="175" t="s">
        <v>79</v>
      </c>
      <c r="Y324" s="175">
        <v>19260</v>
      </c>
      <c r="Z324" s="175" t="s">
        <v>98</v>
      </c>
      <c r="AA324" s="175" t="s">
        <v>79</v>
      </c>
      <c r="AB324" s="175">
        <v>45113.51</v>
      </c>
      <c r="AC324" s="177" t="s">
        <v>149</v>
      </c>
      <c r="AD324" s="176" t="s">
        <v>79</v>
      </c>
      <c r="AE324" s="176">
        <f>V324+Y324</f>
        <v>128400</v>
      </c>
      <c r="AF324" s="177" t="s">
        <v>79</v>
      </c>
      <c r="AG324" s="177" t="s">
        <v>33</v>
      </c>
      <c r="AH324" s="177" t="s">
        <v>261</v>
      </c>
      <c r="AI324" s="177" t="s">
        <v>266</v>
      </c>
      <c r="AJ324" s="177"/>
    </row>
    <row r="325" spans="2:36" s="42" customFormat="1" ht="86.15" customHeight="1" x14ac:dyDescent="0.35">
      <c r="B325" s="178"/>
      <c r="C325" s="178"/>
      <c r="D325" s="178"/>
      <c r="E325" s="207"/>
      <c r="F325" s="207"/>
      <c r="G325" s="207"/>
      <c r="H325" s="178"/>
      <c r="I325" s="178"/>
      <c r="J325" s="15" t="s">
        <v>111</v>
      </c>
      <c r="K325" s="11" t="s">
        <v>112</v>
      </c>
      <c r="L325" s="11" t="s">
        <v>85</v>
      </c>
      <c r="M325" s="11">
        <v>3</v>
      </c>
      <c r="N325" s="177"/>
      <c r="O325" s="178"/>
      <c r="P325" s="178"/>
      <c r="Q325" s="178"/>
      <c r="R325" s="199"/>
      <c r="S325" s="199"/>
      <c r="T325" s="171"/>
      <c r="U325" s="171"/>
      <c r="V325" s="173"/>
      <c r="W325" s="175"/>
      <c r="X325" s="175"/>
      <c r="Y325" s="175"/>
      <c r="Z325" s="175"/>
      <c r="AA325" s="175"/>
      <c r="AB325" s="175"/>
      <c r="AC325" s="177"/>
      <c r="AD325" s="176"/>
      <c r="AE325" s="176"/>
      <c r="AF325" s="178"/>
      <c r="AG325" s="177"/>
      <c r="AH325" s="177"/>
      <c r="AI325" s="177"/>
      <c r="AJ325" s="178"/>
    </row>
    <row r="326" spans="2:36" s="42" customFormat="1" ht="59.15" customHeight="1" x14ac:dyDescent="0.35">
      <c r="B326" s="178"/>
      <c r="C326" s="178"/>
      <c r="D326" s="178"/>
      <c r="E326" s="207"/>
      <c r="F326" s="207"/>
      <c r="G326" s="207"/>
      <c r="H326" s="178"/>
      <c r="I326" s="178"/>
      <c r="J326" s="15" t="s">
        <v>127</v>
      </c>
      <c r="K326" s="11" t="s">
        <v>128</v>
      </c>
      <c r="L326" s="11" t="s">
        <v>85</v>
      </c>
      <c r="M326" s="59">
        <v>60</v>
      </c>
      <c r="N326" s="177"/>
      <c r="O326" s="178"/>
      <c r="P326" s="178"/>
      <c r="Q326" s="178"/>
      <c r="R326" s="199"/>
      <c r="S326" s="199"/>
      <c r="T326" s="171"/>
      <c r="U326" s="171"/>
      <c r="V326" s="174"/>
      <c r="W326" s="175"/>
      <c r="X326" s="175"/>
      <c r="Y326" s="175"/>
      <c r="Z326" s="175"/>
      <c r="AA326" s="175"/>
      <c r="AB326" s="175"/>
      <c r="AC326" s="177"/>
      <c r="AD326" s="176"/>
      <c r="AE326" s="176"/>
      <c r="AF326" s="178"/>
      <c r="AG326" s="177"/>
      <c r="AH326" s="177"/>
      <c r="AI326" s="177"/>
      <c r="AJ326" s="178"/>
    </row>
    <row r="327" spans="2:36" s="42" customFormat="1" ht="89.15" customHeight="1" x14ac:dyDescent="0.35">
      <c r="B327" s="178" t="s">
        <v>491</v>
      </c>
      <c r="C327" s="178" t="s">
        <v>492</v>
      </c>
      <c r="D327" s="178" t="s">
        <v>106</v>
      </c>
      <c r="E327" s="207" t="s">
        <v>67</v>
      </c>
      <c r="F327" s="207" t="s">
        <v>134</v>
      </c>
      <c r="G327" s="207" t="s">
        <v>147</v>
      </c>
      <c r="H327" s="178" t="s">
        <v>70</v>
      </c>
      <c r="I327" s="178" t="s">
        <v>79</v>
      </c>
      <c r="J327" s="34" t="s">
        <v>215</v>
      </c>
      <c r="K327" s="18" t="s">
        <v>107</v>
      </c>
      <c r="L327" s="18" t="s">
        <v>86</v>
      </c>
      <c r="M327" s="18">
        <v>40</v>
      </c>
      <c r="N327" s="177" t="s">
        <v>108</v>
      </c>
      <c r="O327" s="178" t="s">
        <v>489</v>
      </c>
      <c r="P327" s="178" t="s">
        <v>75</v>
      </c>
      <c r="Q327" s="178" t="s">
        <v>76</v>
      </c>
      <c r="R327" s="199" t="s">
        <v>77</v>
      </c>
      <c r="S327" s="199" t="s">
        <v>109</v>
      </c>
      <c r="T327" s="171">
        <f>V327+Y327</f>
        <v>67196</v>
      </c>
      <c r="U327" s="171">
        <f>T327/M328</f>
        <v>67196</v>
      </c>
      <c r="V327" s="172">
        <v>57116.6</v>
      </c>
      <c r="W327" s="175" t="s">
        <v>79</v>
      </c>
      <c r="X327" s="175" t="s">
        <v>79</v>
      </c>
      <c r="Y327" s="175">
        <v>10079.4</v>
      </c>
      <c r="Z327" s="175" t="s">
        <v>98</v>
      </c>
      <c r="AA327" s="175" t="s">
        <v>79</v>
      </c>
      <c r="AB327" s="175">
        <v>23609.41</v>
      </c>
      <c r="AC327" s="177" t="s">
        <v>149</v>
      </c>
      <c r="AD327" s="176" t="s">
        <v>79</v>
      </c>
      <c r="AE327" s="176">
        <f>V327+Y327</f>
        <v>67196</v>
      </c>
      <c r="AF327" s="177" t="s">
        <v>79</v>
      </c>
      <c r="AG327" s="177" t="s">
        <v>33</v>
      </c>
      <c r="AH327" s="177" t="s">
        <v>261</v>
      </c>
      <c r="AI327" s="177" t="s">
        <v>266</v>
      </c>
      <c r="AJ327" s="177"/>
    </row>
    <row r="328" spans="2:36" s="42" customFormat="1" ht="86.15" customHeight="1" x14ac:dyDescent="0.35">
      <c r="B328" s="178"/>
      <c r="C328" s="178"/>
      <c r="D328" s="178"/>
      <c r="E328" s="207"/>
      <c r="F328" s="207"/>
      <c r="G328" s="207"/>
      <c r="H328" s="178"/>
      <c r="I328" s="178"/>
      <c r="J328" s="15" t="s">
        <v>111</v>
      </c>
      <c r="K328" s="11" t="s">
        <v>112</v>
      </c>
      <c r="L328" s="11" t="s">
        <v>85</v>
      </c>
      <c r="M328" s="11">
        <v>1</v>
      </c>
      <c r="N328" s="177"/>
      <c r="O328" s="178"/>
      <c r="P328" s="178"/>
      <c r="Q328" s="178"/>
      <c r="R328" s="199"/>
      <c r="S328" s="199"/>
      <c r="T328" s="171"/>
      <c r="U328" s="171"/>
      <c r="V328" s="173"/>
      <c r="W328" s="175"/>
      <c r="X328" s="175"/>
      <c r="Y328" s="175"/>
      <c r="Z328" s="175"/>
      <c r="AA328" s="175"/>
      <c r="AB328" s="175"/>
      <c r="AC328" s="177"/>
      <c r="AD328" s="176"/>
      <c r="AE328" s="176"/>
      <c r="AF328" s="178"/>
      <c r="AG328" s="177"/>
      <c r="AH328" s="177"/>
      <c r="AI328" s="177"/>
      <c r="AJ328" s="178"/>
    </row>
    <row r="329" spans="2:36" s="42" customFormat="1" ht="88.5" customHeight="1" x14ac:dyDescent="0.35">
      <c r="B329" s="178"/>
      <c r="C329" s="178"/>
      <c r="D329" s="178"/>
      <c r="E329" s="207"/>
      <c r="F329" s="207"/>
      <c r="G329" s="207"/>
      <c r="H329" s="178"/>
      <c r="I329" s="178"/>
      <c r="J329" s="15" t="s">
        <v>127</v>
      </c>
      <c r="K329" s="11" t="s">
        <v>128</v>
      </c>
      <c r="L329" s="11" t="s">
        <v>85</v>
      </c>
      <c r="M329" s="59">
        <v>40</v>
      </c>
      <c r="N329" s="177"/>
      <c r="O329" s="178"/>
      <c r="P329" s="178"/>
      <c r="Q329" s="178"/>
      <c r="R329" s="199"/>
      <c r="S329" s="199"/>
      <c r="T329" s="171"/>
      <c r="U329" s="171"/>
      <c r="V329" s="174"/>
      <c r="W329" s="175"/>
      <c r="X329" s="175"/>
      <c r="Y329" s="175"/>
      <c r="Z329" s="175"/>
      <c r="AA329" s="175"/>
      <c r="AB329" s="175"/>
      <c r="AC329" s="177"/>
      <c r="AD329" s="176"/>
      <c r="AE329" s="176"/>
      <c r="AF329" s="178"/>
      <c r="AG329" s="177"/>
      <c r="AH329" s="177"/>
      <c r="AI329" s="177"/>
      <c r="AJ329" s="178"/>
    </row>
    <row r="330" spans="2:36" s="42" customFormat="1" ht="102.65" customHeight="1" x14ac:dyDescent="0.35">
      <c r="B330" s="178" t="s">
        <v>493</v>
      </c>
      <c r="C330" s="178" t="s">
        <v>477</v>
      </c>
      <c r="D330" s="178" t="s">
        <v>106</v>
      </c>
      <c r="E330" s="207" t="s">
        <v>67</v>
      </c>
      <c r="F330" s="207" t="s">
        <v>134</v>
      </c>
      <c r="G330" s="207" t="s">
        <v>147</v>
      </c>
      <c r="H330" s="178" t="s">
        <v>70</v>
      </c>
      <c r="I330" s="178" t="s">
        <v>79</v>
      </c>
      <c r="J330" s="34" t="s">
        <v>215</v>
      </c>
      <c r="K330" s="18" t="s">
        <v>107</v>
      </c>
      <c r="L330" s="18" t="s">
        <v>86</v>
      </c>
      <c r="M330" s="18">
        <v>40</v>
      </c>
      <c r="N330" s="177" t="s">
        <v>108</v>
      </c>
      <c r="O330" s="178" t="s">
        <v>489</v>
      </c>
      <c r="P330" s="178" t="s">
        <v>75</v>
      </c>
      <c r="Q330" s="178" t="s">
        <v>76</v>
      </c>
      <c r="R330" s="199" t="s">
        <v>77</v>
      </c>
      <c r="S330" s="199" t="s">
        <v>109</v>
      </c>
      <c r="T330" s="171">
        <f>V330+Y330</f>
        <v>85600</v>
      </c>
      <c r="U330" s="171" t="s">
        <v>79</v>
      </c>
      <c r="V330" s="172">
        <v>72760</v>
      </c>
      <c r="W330" s="175" t="s">
        <v>79</v>
      </c>
      <c r="X330" s="175" t="s">
        <v>79</v>
      </c>
      <c r="Y330" s="175">
        <v>12840</v>
      </c>
      <c r="Z330" s="175" t="s">
        <v>98</v>
      </c>
      <c r="AA330" s="175" t="s">
        <v>79</v>
      </c>
      <c r="AB330" s="175">
        <v>30075.67</v>
      </c>
      <c r="AC330" s="177" t="s">
        <v>149</v>
      </c>
      <c r="AD330" s="176" t="s">
        <v>79</v>
      </c>
      <c r="AE330" s="176">
        <f>V330+Y330</f>
        <v>85600</v>
      </c>
      <c r="AF330" s="177" t="s">
        <v>79</v>
      </c>
      <c r="AG330" s="177" t="s">
        <v>33</v>
      </c>
      <c r="AH330" s="177" t="s">
        <v>261</v>
      </c>
      <c r="AI330" s="177" t="s">
        <v>266</v>
      </c>
      <c r="AJ330" s="177"/>
    </row>
    <row r="331" spans="2:36" s="42" customFormat="1" ht="59.5" customHeight="1" x14ac:dyDescent="0.35">
      <c r="B331" s="178"/>
      <c r="C331" s="178"/>
      <c r="D331" s="178"/>
      <c r="E331" s="207"/>
      <c r="F331" s="207"/>
      <c r="G331" s="207"/>
      <c r="H331" s="178"/>
      <c r="I331" s="178"/>
      <c r="J331" s="15" t="s">
        <v>111</v>
      </c>
      <c r="K331" s="11" t="s">
        <v>112</v>
      </c>
      <c r="L331" s="11" t="s">
        <v>85</v>
      </c>
      <c r="M331" s="11">
        <v>2</v>
      </c>
      <c r="N331" s="177"/>
      <c r="O331" s="178"/>
      <c r="P331" s="178"/>
      <c r="Q331" s="178"/>
      <c r="R331" s="199"/>
      <c r="S331" s="199"/>
      <c r="T331" s="171"/>
      <c r="U331" s="171"/>
      <c r="V331" s="173"/>
      <c r="W331" s="175"/>
      <c r="X331" s="175"/>
      <c r="Y331" s="175"/>
      <c r="Z331" s="175"/>
      <c r="AA331" s="175"/>
      <c r="AB331" s="175"/>
      <c r="AC331" s="177"/>
      <c r="AD331" s="176"/>
      <c r="AE331" s="176"/>
      <c r="AF331" s="178"/>
      <c r="AG331" s="177"/>
      <c r="AH331" s="177"/>
      <c r="AI331" s="177"/>
      <c r="AJ331" s="178"/>
    </row>
    <row r="332" spans="2:36" s="42" customFormat="1" ht="51.65" customHeight="1" x14ac:dyDescent="0.35">
      <c r="B332" s="178"/>
      <c r="C332" s="178"/>
      <c r="D332" s="178"/>
      <c r="E332" s="207"/>
      <c r="F332" s="207"/>
      <c r="G332" s="207"/>
      <c r="H332" s="178"/>
      <c r="I332" s="178"/>
      <c r="J332" s="15" t="s">
        <v>127</v>
      </c>
      <c r="K332" s="11" t="s">
        <v>128</v>
      </c>
      <c r="L332" s="11" t="s">
        <v>85</v>
      </c>
      <c r="M332" s="59">
        <v>40</v>
      </c>
      <c r="N332" s="177"/>
      <c r="O332" s="178"/>
      <c r="P332" s="178"/>
      <c r="Q332" s="178"/>
      <c r="R332" s="199"/>
      <c r="S332" s="199"/>
      <c r="T332" s="171"/>
      <c r="U332" s="171"/>
      <c r="V332" s="174"/>
      <c r="W332" s="175"/>
      <c r="X332" s="175"/>
      <c r="Y332" s="175"/>
      <c r="Z332" s="175"/>
      <c r="AA332" s="175"/>
      <c r="AB332" s="175"/>
      <c r="AC332" s="177"/>
      <c r="AD332" s="176"/>
      <c r="AE332" s="176"/>
      <c r="AF332" s="178"/>
      <c r="AG332" s="177"/>
      <c r="AH332" s="177"/>
      <c r="AI332" s="177"/>
      <c r="AJ332" s="178"/>
    </row>
    <row r="333" spans="2:36" s="42" customFormat="1" ht="132" customHeight="1" x14ac:dyDescent="0.35">
      <c r="B333" s="200" t="s">
        <v>452</v>
      </c>
      <c r="C333" s="200" t="s">
        <v>453</v>
      </c>
      <c r="D333" s="200" t="s">
        <v>106</v>
      </c>
      <c r="E333" s="226" t="s">
        <v>67</v>
      </c>
      <c r="F333" s="231" t="s">
        <v>134</v>
      </c>
      <c r="G333" s="226" t="s">
        <v>147</v>
      </c>
      <c r="H333" s="270" t="s">
        <v>70</v>
      </c>
      <c r="I333" s="270" t="s">
        <v>79</v>
      </c>
      <c r="J333" s="15" t="s">
        <v>215</v>
      </c>
      <c r="K333" s="11" t="s">
        <v>107</v>
      </c>
      <c r="L333" s="11" t="s">
        <v>86</v>
      </c>
      <c r="M333" s="11">
        <v>40</v>
      </c>
      <c r="N333" s="271" t="s">
        <v>108</v>
      </c>
      <c r="O333" s="200" t="s">
        <v>454</v>
      </c>
      <c r="P333" s="200" t="s">
        <v>75</v>
      </c>
      <c r="Q333" s="200" t="s">
        <v>76</v>
      </c>
      <c r="R333" s="179" t="s">
        <v>77</v>
      </c>
      <c r="S333" s="179" t="s">
        <v>109</v>
      </c>
      <c r="T333" s="181">
        <f>V333+Y333</f>
        <v>95497.5</v>
      </c>
      <c r="U333" s="181" t="s">
        <v>79</v>
      </c>
      <c r="V333" s="172">
        <v>81172.86</v>
      </c>
      <c r="W333" s="172" t="s">
        <v>79</v>
      </c>
      <c r="X333" s="172" t="s">
        <v>79</v>
      </c>
      <c r="Y333" s="172">
        <v>14324.64</v>
      </c>
      <c r="Z333" s="172" t="s">
        <v>98</v>
      </c>
      <c r="AA333" s="172" t="s">
        <v>79</v>
      </c>
      <c r="AB333" s="172">
        <v>16852.5</v>
      </c>
      <c r="AC333" s="183" t="s">
        <v>149</v>
      </c>
      <c r="AD333" s="185" t="s">
        <v>79</v>
      </c>
      <c r="AE333" s="185">
        <f>V333+Y333</f>
        <v>95497.5</v>
      </c>
      <c r="AF333" s="183" t="s">
        <v>79</v>
      </c>
      <c r="AG333" s="183" t="s">
        <v>33</v>
      </c>
      <c r="AH333" s="271" t="s">
        <v>161</v>
      </c>
      <c r="AI333" s="183" t="s">
        <v>162</v>
      </c>
      <c r="AJ333" s="183"/>
    </row>
    <row r="334" spans="2:36" s="42" customFormat="1" ht="86.15" customHeight="1" x14ac:dyDescent="0.35">
      <c r="B334" s="193"/>
      <c r="C334" s="193"/>
      <c r="D334" s="193"/>
      <c r="E334" s="227"/>
      <c r="F334" s="227"/>
      <c r="G334" s="227"/>
      <c r="H334" s="193"/>
      <c r="I334" s="193"/>
      <c r="J334" s="15" t="s">
        <v>111</v>
      </c>
      <c r="K334" s="11" t="s">
        <v>112</v>
      </c>
      <c r="L334" s="11" t="s">
        <v>85</v>
      </c>
      <c r="M334" s="11">
        <v>1</v>
      </c>
      <c r="N334" s="184"/>
      <c r="O334" s="193"/>
      <c r="P334" s="193"/>
      <c r="Q334" s="193"/>
      <c r="R334" s="180"/>
      <c r="S334" s="180"/>
      <c r="T334" s="182"/>
      <c r="U334" s="182"/>
      <c r="V334" s="173"/>
      <c r="W334" s="173"/>
      <c r="X334" s="173"/>
      <c r="Y334" s="173"/>
      <c r="Z334" s="173"/>
      <c r="AA334" s="173"/>
      <c r="AB334" s="173"/>
      <c r="AC334" s="184"/>
      <c r="AD334" s="186"/>
      <c r="AE334" s="186"/>
      <c r="AF334" s="193"/>
      <c r="AG334" s="184"/>
      <c r="AH334" s="184"/>
      <c r="AI334" s="184"/>
      <c r="AJ334" s="193"/>
    </row>
    <row r="335" spans="2:36" s="42" customFormat="1" ht="59.15" customHeight="1" x14ac:dyDescent="0.35">
      <c r="B335" s="194"/>
      <c r="C335" s="194"/>
      <c r="D335" s="194"/>
      <c r="E335" s="228"/>
      <c r="F335" s="228"/>
      <c r="G335" s="228"/>
      <c r="H335" s="194"/>
      <c r="I335" s="194"/>
      <c r="J335" s="15" t="s">
        <v>127</v>
      </c>
      <c r="K335" s="11" t="s">
        <v>128</v>
      </c>
      <c r="L335" s="11" t="s">
        <v>85</v>
      </c>
      <c r="M335" s="59">
        <v>60</v>
      </c>
      <c r="N335" s="191"/>
      <c r="O335" s="194"/>
      <c r="P335" s="194"/>
      <c r="Q335" s="194"/>
      <c r="R335" s="198"/>
      <c r="S335" s="198"/>
      <c r="T335" s="223"/>
      <c r="U335" s="223"/>
      <c r="V335" s="174"/>
      <c r="W335" s="174"/>
      <c r="X335" s="174"/>
      <c r="Y335" s="174"/>
      <c r="Z335" s="174"/>
      <c r="AA335" s="174"/>
      <c r="AB335" s="174"/>
      <c r="AC335" s="191"/>
      <c r="AD335" s="192"/>
      <c r="AE335" s="192"/>
      <c r="AF335" s="194"/>
      <c r="AG335" s="191"/>
      <c r="AH335" s="191"/>
      <c r="AI335" s="191"/>
      <c r="AJ335" s="194"/>
    </row>
    <row r="336" spans="2:36" s="42" customFormat="1" ht="107.15" customHeight="1" x14ac:dyDescent="0.35">
      <c r="B336" s="178" t="s">
        <v>455</v>
      </c>
      <c r="C336" s="178" t="s">
        <v>456</v>
      </c>
      <c r="D336" s="178" t="s">
        <v>106</v>
      </c>
      <c r="E336" s="207" t="s">
        <v>67</v>
      </c>
      <c r="F336" s="207" t="s">
        <v>134</v>
      </c>
      <c r="G336" s="207" t="s">
        <v>147</v>
      </c>
      <c r="H336" s="178" t="s">
        <v>70</v>
      </c>
      <c r="I336" s="178" t="s">
        <v>79</v>
      </c>
      <c r="J336" s="15" t="s">
        <v>215</v>
      </c>
      <c r="K336" s="11" t="s">
        <v>107</v>
      </c>
      <c r="L336" s="11" t="s">
        <v>86</v>
      </c>
      <c r="M336" s="11">
        <v>40</v>
      </c>
      <c r="N336" s="177" t="s">
        <v>108</v>
      </c>
      <c r="O336" s="178" t="s">
        <v>454</v>
      </c>
      <c r="P336" s="178" t="s">
        <v>75</v>
      </c>
      <c r="Q336" s="178" t="s">
        <v>76</v>
      </c>
      <c r="R336" s="199" t="s">
        <v>77</v>
      </c>
      <c r="S336" s="199" t="s">
        <v>109</v>
      </c>
      <c r="T336" s="171">
        <f>V336+Y336</f>
        <v>54570</v>
      </c>
      <c r="U336" s="171" t="s">
        <v>79</v>
      </c>
      <c r="V336" s="172">
        <v>46384.5</v>
      </c>
      <c r="W336" s="175" t="s">
        <v>79</v>
      </c>
      <c r="X336" s="175" t="s">
        <v>79</v>
      </c>
      <c r="Y336" s="175">
        <v>8185.5</v>
      </c>
      <c r="Z336" s="175" t="s">
        <v>98</v>
      </c>
      <c r="AA336" s="175" t="s">
        <v>79</v>
      </c>
      <c r="AB336" s="175">
        <v>9630</v>
      </c>
      <c r="AC336" s="177" t="s">
        <v>149</v>
      </c>
      <c r="AD336" s="176" t="s">
        <v>79</v>
      </c>
      <c r="AE336" s="176">
        <f>V336+Y336</f>
        <v>54570</v>
      </c>
      <c r="AF336" s="177" t="s">
        <v>79</v>
      </c>
      <c r="AG336" s="177" t="s">
        <v>33</v>
      </c>
      <c r="AH336" s="177" t="s">
        <v>161</v>
      </c>
      <c r="AI336" s="177" t="s">
        <v>162</v>
      </c>
      <c r="AJ336" s="177"/>
    </row>
    <row r="337" spans="2:36" s="42" customFormat="1" ht="86.15" customHeight="1" x14ac:dyDescent="0.35">
      <c r="B337" s="178"/>
      <c r="C337" s="178"/>
      <c r="D337" s="178"/>
      <c r="E337" s="207"/>
      <c r="F337" s="207"/>
      <c r="G337" s="207"/>
      <c r="H337" s="178"/>
      <c r="I337" s="178"/>
      <c r="J337" s="15" t="s">
        <v>111</v>
      </c>
      <c r="K337" s="11" t="s">
        <v>112</v>
      </c>
      <c r="L337" s="11" t="s">
        <v>85</v>
      </c>
      <c r="M337" s="11">
        <v>1</v>
      </c>
      <c r="N337" s="177"/>
      <c r="O337" s="178"/>
      <c r="P337" s="178"/>
      <c r="Q337" s="178"/>
      <c r="R337" s="199"/>
      <c r="S337" s="199"/>
      <c r="T337" s="171"/>
      <c r="U337" s="171"/>
      <c r="V337" s="173"/>
      <c r="W337" s="175"/>
      <c r="X337" s="175"/>
      <c r="Y337" s="175"/>
      <c r="Z337" s="175"/>
      <c r="AA337" s="175"/>
      <c r="AB337" s="175"/>
      <c r="AC337" s="177"/>
      <c r="AD337" s="176"/>
      <c r="AE337" s="176"/>
      <c r="AF337" s="178"/>
      <c r="AG337" s="177"/>
      <c r="AH337" s="177"/>
      <c r="AI337" s="177"/>
      <c r="AJ337" s="178"/>
    </row>
    <row r="338" spans="2:36" s="42" customFormat="1" ht="59.15" customHeight="1" x14ac:dyDescent="0.35">
      <c r="B338" s="178"/>
      <c r="C338" s="178"/>
      <c r="D338" s="178"/>
      <c r="E338" s="207"/>
      <c r="F338" s="207"/>
      <c r="G338" s="207"/>
      <c r="H338" s="178"/>
      <c r="I338" s="178"/>
      <c r="J338" s="15" t="s">
        <v>127</v>
      </c>
      <c r="K338" s="11" t="s">
        <v>128</v>
      </c>
      <c r="L338" s="11" t="s">
        <v>85</v>
      </c>
      <c r="M338" s="59">
        <v>60</v>
      </c>
      <c r="N338" s="177"/>
      <c r="O338" s="178"/>
      <c r="P338" s="178"/>
      <c r="Q338" s="178"/>
      <c r="R338" s="199"/>
      <c r="S338" s="199"/>
      <c r="T338" s="171"/>
      <c r="U338" s="171"/>
      <c r="V338" s="174"/>
      <c r="W338" s="175"/>
      <c r="X338" s="175"/>
      <c r="Y338" s="175"/>
      <c r="Z338" s="175"/>
      <c r="AA338" s="175"/>
      <c r="AB338" s="175"/>
      <c r="AC338" s="177"/>
      <c r="AD338" s="176"/>
      <c r="AE338" s="176"/>
      <c r="AF338" s="178"/>
      <c r="AG338" s="177"/>
      <c r="AH338" s="177"/>
      <c r="AI338" s="177"/>
      <c r="AJ338" s="178"/>
    </row>
    <row r="339" spans="2:36" ht="39" x14ac:dyDescent="0.3">
      <c r="B339" s="178" t="s">
        <v>457</v>
      </c>
      <c r="C339" s="178" t="s">
        <v>458</v>
      </c>
      <c r="D339" s="178" t="s">
        <v>66</v>
      </c>
      <c r="E339" s="207" t="s">
        <v>67</v>
      </c>
      <c r="F339" s="207" t="s">
        <v>132</v>
      </c>
      <c r="G339" s="207" t="s">
        <v>69</v>
      </c>
      <c r="H339" s="178" t="s">
        <v>70</v>
      </c>
      <c r="I339" s="178" t="s">
        <v>79</v>
      </c>
      <c r="J339" s="15" t="s">
        <v>113</v>
      </c>
      <c r="K339" s="11" t="s">
        <v>114</v>
      </c>
      <c r="L339" s="11" t="s">
        <v>115</v>
      </c>
      <c r="M339" s="11">
        <v>1.5</v>
      </c>
      <c r="N339" s="177" t="s">
        <v>108</v>
      </c>
      <c r="O339" s="178" t="s">
        <v>454</v>
      </c>
      <c r="P339" s="178" t="s">
        <v>75</v>
      </c>
      <c r="Q339" s="178" t="s">
        <v>76</v>
      </c>
      <c r="R339" s="199" t="s">
        <v>77</v>
      </c>
      <c r="S339" s="199" t="s">
        <v>109</v>
      </c>
      <c r="T339" s="171">
        <f>V339+Y339</f>
        <v>91485</v>
      </c>
      <c r="U339" s="171" t="s">
        <v>79</v>
      </c>
      <c r="V339" s="175">
        <v>77762.25</v>
      </c>
      <c r="W339" s="175" t="s">
        <v>79</v>
      </c>
      <c r="X339" s="175" t="s">
        <v>79</v>
      </c>
      <c r="Y339" s="175">
        <v>13722.75</v>
      </c>
      <c r="Z339" s="175" t="s">
        <v>79</v>
      </c>
      <c r="AA339" s="175" t="s">
        <v>79</v>
      </c>
      <c r="AB339" s="175">
        <v>30495</v>
      </c>
      <c r="AC339" s="177" t="s">
        <v>80</v>
      </c>
      <c r="AD339" s="176" t="s">
        <v>79</v>
      </c>
      <c r="AE339" s="176">
        <f>V339+Y339</f>
        <v>91485</v>
      </c>
      <c r="AF339" s="178" t="s">
        <v>79</v>
      </c>
      <c r="AG339" s="177" t="s">
        <v>33</v>
      </c>
      <c r="AH339" s="177" t="s">
        <v>161</v>
      </c>
      <c r="AI339" s="177" t="s">
        <v>162</v>
      </c>
      <c r="AJ339" s="178"/>
    </row>
    <row r="340" spans="2:36" ht="65" x14ac:dyDescent="0.3">
      <c r="B340" s="178"/>
      <c r="C340" s="178"/>
      <c r="D340" s="178"/>
      <c r="E340" s="207"/>
      <c r="F340" s="207"/>
      <c r="G340" s="207"/>
      <c r="H340" s="178"/>
      <c r="I340" s="178"/>
      <c r="J340" s="15" t="s">
        <v>116</v>
      </c>
      <c r="K340" s="11" t="s">
        <v>117</v>
      </c>
      <c r="L340" s="11" t="s">
        <v>85</v>
      </c>
      <c r="M340" s="11">
        <v>1</v>
      </c>
      <c r="N340" s="177"/>
      <c r="O340" s="178"/>
      <c r="P340" s="178"/>
      <c r="Q340" s="178"/>
      <c r="R340" s="199"/>
      <c r="S340" s="199"/>
      <c r="T340" s="171"/>
      <c r="U340" s="171"/>
      <c r="V340" s="175"/>
      <c r="W340" s="175"/>
      <c r="X340" s="175"/>
      <c r="Y340" s="175"/>
      <c r="Z340" s="175"/>
      <c r="AA340" s="175"/>
      <c r="AB340" s="175"/>
      <c r="AC340" s="177"/>
      <c r="AD340" s="176"/>
      <c r="AE340" s="176"/>
      <c r="AF340" s="178"/>
      <c r="AG340" s="177"/>
      <c r="AH340" s="177"/>
      <c r="AI340" s="177"/>
      <c r="AJ340" s="178"/>
    </row>
    <row r="341" spans="2:36" ht="52" x14ac:dyDescent="0.3">
      <c r="B341" s="178"/>
      <c r="C341" s="178"/>
      <c r="D341" s="178"/>
      <c r="E341" s="207"/>
      <c r="F341" s="207"/>
      <c r="G341" s="207"/>
      <c r="H341" s="178"/>
      <c r="I341" s="178"/>
      <c r="J341" s="15" t="s">
        <v>216</v>
      </c>
      <c r="K341" s="11" t="s">
        <v>118</v>
      </c>
      <c r="L341" s="11" t="s">
        <v>119</v>
      </c>
      <c r="M341" s="11">
        <v>1</v>
      </c>
      <c r="N341" s="177"/>
      <c r="O341" s="178"/>
      <c r="P341" s="178"/>
      <c r="Q341" s="178"/>
      <c r="R341" s="199"/>
      <c r="S341" s="199"/>
      <c r="T341" s="171"/>
      <c r="U341" s="171"/>
      <c r="V341" s="175"/>
      <c r="W341" s="175"/>
      <c r="X341" s="175"/>
      <c r="Y341" s="175"/>
      <c r="Z341" s="175"/>
      <c r="AA341" s="175"/>
      <c r="AB341" s="175"/>
      <c r="AC341" s="177"/>
      <c r="AD341" s="176"/>
      <c r="AE341" s="176"/>
      <c r="AF341" s="178"/>
      <c r="AG341" s="177"/>
      <c r="AH341" s="177"/>
      <c r="AI341" s="177"/>
      <c r="AJ341" s="178"/>
    </row>
    <row r="342" spans="2:36" ht="26" x14ac:dyDescent="0.3">
      <c r="B342" s="178"/>
      <c r="C342" s="178"/>
      <c r="D342" s="178"/>
      <c r="E342" s="207"/>
      <c r="F342" s="207"/>
      <c r="G342" s="207"/>
      <c r="H342" s="178"/>
      <c r="I342" s="178"/>
      <c r="J342" s="15" t="s">
        <v>120</v>
      </c>
      <c r="K342" s="11" t="s">
        <v>121</v>
      </c>
      <c r="L342" s="11" t="s">
        <v>119</v>
      </c>
      <c r="M342" s="59">
        <v>1</v>
      </c>
      <c r="N342" s="177"/>
      <c r="O342" s="178"/>
      <c r="P342" s="178"/>
      <c r="Q342" s="178"/>
      <c r="R342" s="199"/>
      <c r="S342" s="199"/>
      <c r="T342" s="171"/>
      <c r="U342" s="171"/>
      <c r="V342" s="175"/>
      <c r="W342" s="175"/>
      <c r="X342" s="175"/>
      <c r="Y342" s="175"/>
      <c r="Z342" s="175"/>
      <c r="AA342" s="175"/>
      <c r="AB342" s="175"/>
      <c r="AC342" s="177"/>
      <c r="AD342" s="176"/>
      <c r="AE342" s="176"/>
      <c r="AF342" s="178"/>
      <c r="AG342" s="177"/>
      <c r="AH342" s="177"/>
      <c r="AI342" s="177"/>
      <c r="AJ342" s="178"/>
    </row>
    <row r="343" spans="2:36" ht="39" x14ac:dyDescent="0.3">
      <c r="B343" s="178" t="s">
        <v>459</v>
      </c>
      <c r="C343" s="178" t="s">
        <v>460</v>
      </c>
      <c r="D343" s="178" t="s">
        <v>66</v>
      </c>
      <c r="E343" s="207" t="s">
        <v>67</v>
      </c>
      <c r="F343" s="207" t="s">
        <v>132</v>
      </c>
      <c r="G343" s="207" t="s">
        <v>69</v>
      </c>
      <c r="H343" s="178" t="s">
        <v>70</v>
      </c>
      <c r="I343" s="178" t="s">
        <v>79</v>
      </c>
      <c r="J343" s="15" t="s">
        <v>113</v>
      </c>
      <c r="K343" s="11" t="s">
        <v>114</v>
      </c>
      <c r="L343" s="11" t="s">
        <v>115</v>
      </c>
      <c r="M343" s="11">
        <v>2</v>
      </c>
      <c r="N343" s="177" t="s">
        <v>108</v>
      </c>
      <c r="O343" s="178" t="s">
        <v>454</v>
      </c>
      <c r="P343" s="178" t="s">
        <v>75</v>
      </c>
      <c r="Q343" s="178" t="s">
        <v>76</v>
      </c>
      <c r="R343" s="199" t="s">
        <v>77</v>
      </c>
      <c r="S343" s="199" t="s">
        <v>109</v>
      </c>
      <c r="T343" s="171">
        <f>V343+Y343</f>
        <v>113152.5</v>
      </c>
      <c r="U343" s="171" t="s">
        <v>79</v>
      </c>
      <c r="V343" s="175">
        <v>96179.62</v>
      </c>
      <c r="W343" s="175" t="s">
        <v>79</v>
      </c>
      <c r="X343" s="175" t="s">
        <v>79</v>
      </c>
      <c r="Y343" s="175">
        <v>16972.88</v>
      </c>
      <c r="Z343" s="175" t="s">
        <v>79</v>
      </c>
      <c r="AA343" s="175" t="s">
        <v>79</v>
      </c>
      <c r="AB343" s="175">
        <v>37717.5</v>
      </c>
      <c r="AC343" s="177" t="s">
        <v>80</v>
      </c>
      <c r="AD343" s="176" t="s">
        <v>79</v>
      </c>
      <c r="AE343" s="176">
        <f>V343+Y343</f>
        <v>113152.5</v>
      </c>
      <c r="AF343" s="178" t="s">
        <v>79</v>
      </c>
      <c r="AG343" s="177" t="s">
        <v>33</v>
      </c>
      <c r="AH343" s="177" t="s">
        <v>161</v>
      </c>
      <c r="AI343" s="177" t="s">
        <v>162</v>
      </c>
      <c r="AJ343" s="178"/>
    </row>
    <row r="344" spans="2:36" ht="65" x14ac:dyDescent="0.3">
      <c r="B344" s="178"/>
      <c r="C344" s="178"/>
      <c r="D344" s="178"/>
      <c r="E344" s="207"/>
      <c r="F344" s="207"/>
      <c r="G344" s="207"/>
      <c r="H344" s="178"/>
      <c r="I344" s="178"/>
      <c r="J344" s="15" t="s">
        <v>116</v>
      </c>
      <c r="K344" s="11" t="s">
        <v>117</v>
      </c>
      <c r="L344" s="11" t="s">
        <v>85</v>
      </c>
      <c r="M344" s="11">
        <v>2</v>
      </c>
      <c r="N344" s="177"/>
      <c r="O344" s="178"/>
      <c r="P344" s="178"/>
      <c r="Q344" s="178"/>
      <c r="R344" s="199"/>
      <c r="S344" s="199"/>
      <c r="T344" s="171"/>
      <c r="U344" s="171"/>
      <c r="V344" s="175"/>
      <c r="W344" s="175"/>
      <c r="X344" s="175"/>
      <c r="Y344" s="175"/>
      <c r="Z344" s="175"/>
      <c r="AA344" s="175"/>
      <c r="AB344" s="175"/>
      <c r="AC344" s="177"/>
      <c r="AD344" s="176"/>
      <c r="AE344" s="176"/>
      <c r="AF344" s="178"/>
      <c r="AG344" s="177"/>
      <c r="AH344" s="177"/>
      <c r="AI344" s="177"/>
      <c r="AJ344" s="178"/>
    </row>
    <row r="345" spans="2:36" ht="52" x14ac:dyDescent="0.3">
      <c r="B345" s="178"/>
      <c r="C345" s="178"/>
      <c r="D345" s="178"/>
      <c r="E345" s="207"/>
      <c r="F345" s="207"/>
      <c r="G345" s="207"/>
      <c r="H345" s="178"/>
      <c r="I345" s="178"/>
      <c r="J345" s="15" t="s">
        <v>216</v>
      </c>
      <c r="K345" s="11" t="s">
        <v>118</v>
      </c>
      <c r="L345" s="11" t="s">
        <v>119</v>
      </c>
      <c r="M345" s="11">
        <v>2</v>
      </c>
      <c r="N345" s="177"/>
      <c r="O345" s="178"/>
      <c r="P345" s="178"/>
      <c r="Q345" s="178"/>
      <c r="R345" s="199"/>
      <c r="S345" s="199"/>
      <c r="T345" s="171"/>
      <c r="U345" s="171"/>
      <c r="V345" s="175"/>
      <c r="W345" s="175"/>
      <c r="X345" s="175"/>
      <c r="Y345" s="175"/>
      <c r="Z345" s="175"/>
      <c r="AA345" s="175"/>
      <c r="AB345" s="175"/>
      <c r="AC345" s="177"/>
      <c r="AD345" s="176"/>
      <c r="AE345" s="176"/>
      <c r="AF345" s="178"/>
      <c r="AG345" s="177"/>
      <c r="AH345" s="177"/>
      <c r="AI345" s="177"/>
      <c r="AJ345" s="178"/>
    </row>
    <row r="346" spans="2:36" ht="26" x14ac:dyDescent="0.3">
      <c r="B346" s="178"/>
      <c r="C346" s="178"/>
      <c r="D346" s="178"/>
      <c r="E346" s="207"/>
      <c r="F346" s="207"/>
      <c r="G346" s="207"/>
      <c r="H346" s="178"/>
      <c r="I346" s="178"/>
      <c r="J346" s="15" t="s">
        <v>120</v>
      </c>
      <c r="K346" s="11" t="s">
        <v>121</v>
      </c>
      <c r="L346" s="11" t="s">
        <v>119</v>
      </c>
      <c r="M346" s="59">
        <v>2</v>
      </c>
      <c r="N346" s="177"/>
      <c r="O346" s="178"/>
      <c r="P346" s="178"/>
      <c r="Q346" s="178"/>
      <c r="R346" s="199"/>
      <c r="S346" s="199"/>
      <c r="T346" s="171"/>
      <c r="U346" s="171"/>
      <c r="V346" s="175"/>
      <c r="W346" s="175"/>
      <c r="X346" s="175"/>
      <c r="Y346" s="175"/>
      <c r="Z346" s="175"/>
      <c r="AA346" s="175"/>
      <c r="AB346" s="175"/>
      <c r="AC346" s="177"/>
      <c r="AD346" s="176"/>
      <c r="AE346" s="176"/>
      <c r="AF346" s="178"/>
      <c r="AG346" s="177"/>
      <c r="AH346" s="177"/>
      <c r="AI346" s="177"/>
      <c r="AJ346" s="178"/>
    </row>
    <row r="347" spans="2:36" s="42" customFormat="1" ht="132" customHeight="1" x14ac:dyDescent="0.35">
      <c r="B347" s="178" t="s">
        <v>461</v>
      </c>
      <c r="C347" s="178" t="s">
        <v>462</v>
      </c>
      <c r="D347" s="178" t="s">
        <v>106</v>
      </c>
      <c r="E347" s="207" t="s">
        <v>67</v>
      </c>
      <c r="F347" s="207" t="s">
        <v>134</v>
      </c>
      <c r="G347" s="207" t="s">
        <v>147</v>
      </c>
      <c r="H347" s="178" t="s">
        <v>70</v>
      </c>
      <c r="I347" s="178" t="s">
        <v>79</v>
      </c>
      <c r="J347" s="15" t="s">
        <v>215</v>
      </c>
      <c r="K347" s="11" t="s">
        <v>107</v>
      </c>
      <c r="L347" s="11" t="s">
        <v>86</v>
      </c>
      <c r="M347" s="11">
        <v>40</v>
      </c>
      <c r="N347" s="177" t="s">
        <v>108</v>
      </c>
      <c r="O347" s="178" t="s">
        <v>454</v>
      </c>
      <c r="P347" s="178" t="s">
        <v>75</v>
      </c>
      <c r="Q347" s="178" t="s">
        <v>76</v>
      </c>
      <c r="R347" s="199" t="s">
        <v>77</v>
      </c>
      <c r="S347" s="199" t="s">
        <v>109</v>
      </c>
      <c r="T347" s="171">
        <f>V347+Y347</f>
        <v>31832.5</v>
      </c>
      <c r="U347" s="171" t="s">
        <v>79</v>
      </c>
      <c r="V347" s="172">
        <v>27057.62</v>
      </c>
      <c r="W347" s="175" t="s">
        <v>79</v>
      </c>
      <c r="X347" s="175" t="s">
        <v>79</v>
      </c>
      <c r="Y347" s="175">
        <v>4774.88</v>
      </c>
      <c r="Z347" s="175" t="s">
        <v>98</v>
      </c>
      <c r="AA347" s="175" t="s">
        <v>79</v>
      </c>
      <c r="AB347" s="175">
        <v>5617.5</v>
      </c>
      <c r="AC347" s="177" t="s">
        <v>149</v>
      </c>
      <c r="AD347" s="176" t="s">
        <v>79</v>
      </c>
      <c r="AE347" s="176">
        <f>V347+Y347</f>
        <v>31832.5</v>
      </c>
      <c r="AF347" s="177" t="s">
        <v>79</v>
      </c>
      <c r="AG347" s="177" t="s">
        <v>33</v>
      </c>
      <c r="AH347" s="177" t="s">
        <v>180</v>
      </c>
      <c r="AI347" s="177" t="s">
        <v>164</v>
      </c>
      <c r="AJ347" s="177"/>
    </row>
    <row r="348" spans="2:36" s="42" customFormat="1" ht="86.15" customHeight="1" x14ac:dyDescent="0.35">
      <c r="B348" s="178"/>
      <c r="C348" s="178"/>
      <c r="D348" s="178"/>
      <c r="E348" s="207"/>
      <c r="F348" s="207"/>
      <c r="G348" s="207"/>
      <c r="H348" s="178"/>
      <c r="I348" s="178"/>
      <c r="J348" s="15" t="s">
        <v>111</v>
      </c>
      <c r="K348" s="11" t="s">
        <v>112</v>
      </c>
      <c r="L348" s="11" t="s">
        <v>85</v>
      </c>
      <c r="M348" s="11">
        <v>1</v>
      </c>
      <c r="N348" s="177"/>
      <c r="O348" s="178"/>
      <c r="P348" s="178"/>
      <c r="Q348" s="178"/>
      <c r="R348" s="199"/>
      <c r="S348" s="199"/>
      <c r="T348" s="171"/>
      <c r="U348" s="171"/>
      <c r="V348" s="173"/>
      <c r="W348" s="175"/>
      <c r="X348" s="175"/>
      <c r="Y348" s="175"/>
      <c r="Z348" s="175"/>
      <c r="AA348" s="175"/>
      <c r="AB348" s="175"/>
      <c r="AC348" s="177"/>
      <c r="AD348" s="176"/>
      <c r="AE348" s="176"/>
      <c r="AF348" s="178"/>
      <c r="AG348" s="177"/>
      <c r="AH348" s="177"/>
      <c r="AI348" s="177"/>
      <c r="AJ348" s="178"/>
    </row>
    <row r="349" spans="2:36" s="42" customFormat="1" ht="59.15" customHeight="1" x14ac:dyDescent="0.35">
      <c r="B349" s="178"/>
      <c r="C349" s="178"/>
      <c r="D349" s="178"/>
      <c r="E349" s="207"/>
      <c r="F349" s="207"/>
      <c r="G349" s="207"/>
      <c r="H349" s="178"/>
      <c r="I349" s="178"/>
      <c r="J349" s="15" t="s">
        <v>127</v>
      </c>
      <c r="K349" s="11" t="s">
        <v>128</v>
      </c>
      <c r="L349" s="11" t="s">
        <v>85</v>
      </c>
      <c r="M349" s="59">
        <v>50</v>
      </c>
      <c r="N349" s="177"/>
      <c r="O349" s="178"/>
      <c r="P349" s="178"/>
      <c r="Q349" s="178"/>
      <c r="R349" s="199"/>
      <c r="S349" s="199"/>
      <c r="T349" s="171"/>
      <c r="U349" s="171"/>
      <c r="V349" s="174"/>
      <c r="W349" s="175"/>
      <c r="X349" s="175"/>
      <c r="Y349" s="175"/>
      <c r="Z349" s="175"/>
      <c r="AA349" s="175"/>
      <c r="AB349" s="175"/>
      <c r="AC349" s="177"/>
      <c r="AD349" s="176"/>
      <c r="AE349" s="176"/>
      <c r="AF349" s="178"/>
      <c r="AG349" s="177"/>
      <c r="AH349" s="177"/>
      <c r="AI349" s="177"/>
      <c r="AJ349" s="178"/>
    </row>
    <row r="350" spans="2:36" s="42" customFormat="1" ht="89.15" customHeight="1" x14ac:dyDescent="0.35">
      <c r="B350" s="178" t="s">
        <v>463</v>
      </c>
      <c r="C350" s="178" t="s">
        <v>464</v>
      </c>
      <c r="D350" s="178" t="s">
        <v>106</v>
      </c>
      <c r="E350" s="207" t="s">
        <v>67</v>
      </c>
      <c r="F350" s="207" t="s">
        <v>134</v>
      </c>
      <c r="G350" s="207" t="s">
        <v>147</v>
      </c>
      <c r="H350" s="178" t="s">
        <v>70</v>
      </c>
      <c r="I350" s="178" t="s">
        <v>79</v>
      </c>
      <c r="J350" s="34" t="s">
        <v>215</v>
      </c>
      <c r="K350" s="18" t="s">
        <v>107</v>
      </c>
      <c r="L350" s="18" t="s">
        <v>86</v>
      </c>
      <c r="M350" s="18">
        <v>40</v>
      </c>
      <c r="N350" s="177" t="s">
        <v>108</v>
      </c>
      <c r="O350" s="178" t="s">
        <v>454</v>
      </c>
      <c r="P350" s="178" t="s">
        <v>75</v>
      </c>
      <c r="Q350" s="178" t="s">
        <v>76</v>
      </c>
      <c r="R350" s="199" t="s">
        <v>77</v>
      </c>
      <c r="S350" s="199" t="s">
        <v>109</v>
      </c>
      <c r="T350" s="171">
        <f>V350+Y350</f>
        <v>54570</v>
      </c>
      <c r="U350" s="171" t="s">
        <v>79</v>
      </c>
      <c r="V350" s="172">
        <v>46384.52</v>
      </c>
      <c r="W350" s="175" t="s">
        <v>79</v>
      </c>
      <c r="X350" s="175" t="s">
        <v>79</v>
      </c>
      <c r="Y350" s="175">
        <v>8185.48</v>
      </c>
      <c r="Z350" s="175" t="s">
        <v>98</v>
      </c>
      <c r="AA350" s="175" t="s">
        <v>79</v>
      </c>
      <c r="AB350" s="175">
        <v>9630</v>
      </c>
      <c r="AC350" s="177" t="s">
        <v>149</v>
      </c>
      <c r="AD350" s="176" t="s">
        <v>79</v>
      </c>
      <c r="AE350" s="176">
        <f>V350+Y350</f>
        <v>54570</v>
      </c>
      <c r="AF350" s="177" t="s">
        <v>79</v>
      </c>
      <c r="AG350" s="177" t="s">
        <v>33</v>
      </c>
      <c r="AH350" s="177" t="s">
        <v>180</v>
      </c>
      <c r="AI350" s="177" t="s">
        <v>164</v>
      </c>
      <c r="AJ350" s="177"/>
    </row>
    <row r="351" spans="2:36" s="42" customFormat="1" ht="86.15" customHeight="1" x14ac:dyDescent="0.35">
      <c r="B351" s="178"/>
      <c r="C351" s="178"/>
      <c r="D351" s="178"/>
      <c r="E351" s="207"/>
      <c r="F351" s="207"/>
      <c r="G351" s="207"/>
      <c r="H351" s="178"/>
      <c r="I351" s="178"/>
      <c r="J351" s="15" t="s">
        <v>111</v>
      </c>
      <c r="K351" s="11" t="s">
        <v>112</v>
      </c>
      <c r="L351" s="11" t="s">
        <v>85</v>
      </c>
      <c r="M351" s="11">
        <v>2</v>
      </c>
      <c r="N351" s="177"/>
      <c r="O351" s="178"/>
      <c r="P351" s="178"/>
      <c r="Q351" s="178"/>
      <c r="R351" s="199"/>
      <c r="S351" s="199"/>
      <c r="T351" s="171"/>
      <c r="U351" s="171"/>
      <c r="V351" s="173"/>
      <c r="W351" s="175"/>
      <c r="X351" s="175"/>
      <c r="Y351" s="175"/>
      <c r="Z351" s="175"/>
      <c r="AA351" s="175"/>
      <c r="AB351" s="175"/>
      <c r="AC351" s="177"/>
      <c r="AD351" s="176"/>
      <c r="AE351" s="176"/>
      <c r="AF351" s="178"/>
      <c r="AG351" s="177"/>
      <c r="AH351" s="177"/>
      <c r="AI351" s="177"/>
      <c r="AJ351" s="178"/>
    </row>
    <row r="352" spans="2:36" s="42" customFormat="1" ht="88.5" customHeight="1" x14ac:dyDescent="0.35">
      <c r="B352" s="178"/>
      <c r="C352" s="178"/>
      <c r="D352" s="178"/>
      <c r="E352" s="207"/>
      <c r="F352" s="207"/>
      <c r="G352" s="207"/>
      <c r="H352" s="178"/>
      <c r="I352" s="178"/>
      <c r="J352" s="15" t="s">
        <v>127</v>
      </c>
      <c r="K352" s="11" t="s">
        <v>128</v>
      </c>
      <c r="L352" s="11" t="s">
        <v>85</v>
      </c>
      <c r="M352" s="59">
        <v>40</v>
      </c>
      <c r="N352" s="177"/>
      <c r="O352" s="178"/>
      <c r="P352" s="178"/>
      <c r="Q352" s="178"/>
      <c r="R352" s="199"/>
      <c r="S352" s="199"/>
      <c r="T352" s="171"/>
      <c r="U352" s="171"/>
      <c r="V352" s="174"/>
      <c r="W352" s="175"/>
      <c r="X352" s="175"/>
      <c r="Y352" s="175"/>
      <c r="Z352" s="175"/>
      <c r="AA352" s="175"/>
      <c r="AB352" s="175"/>
      <c r="AC352" s="177"/>
      <c r="AD352" s="176"/>
      <c r="AE352" s="176"/>
      <c r="AF352" s="178"/>
      <c r="AG352" s="177"/>
      <c r="AH352" s="177"/>
      <c r="AI352" s="177"/>
      <c r="AJ352" s="178"/>
    </row>
    <row r="353" spans="2:36" s="42" customFormat="1" ht="102.65" customHeight="1" x14ac:dyDescent="0.35">
      <c r="B353" s="178" t="s">
        <v>465</v>
      </c>
      <c r="C353" s="178" t="s">
        <v>466</v>
      </c>
      <c r="D353" s="178" t="s">
        <v>106</v>
      </c>
      <c r="E353" s="207" t="s">
        <v>67</v>
      </c>
      <c r="F353" s="207" t="s">
        <v>134</v>
      </c>
      <c r="G353" s="207" t="s">
        <v>147</v>
      </c>
      <c r="H353" s="178" t="s">
        <v>70</v>
      </c>
      <c r="I353" s="178" t="s">
        <v>79</v>
      </c>
      <c r="J353" s="34" t="s">
        <v>215</v>
      </c>
      <c r="K353" s="18" t="s">
        <v>107</v>
      </c>
      <c r="L353" s="18" t="s">
        <v>86</v>
      </c>
      <c r="M353" s="18">
        <v>40</v>
      </c>
      <c r="N353" s="177" t="s">
        <v>108</v>
      </c>
      <c r="O353" s="178" t="s">
        <v>454</v>
      </c>
      <c r="P353" s="178" t="s">
        <v>75</v>
      </c>
      <c r="Q353" s="178" t="s">
        <v>76</v>
      </c>
      <c r="R353" s="199" t="s">
        <v>77</v>
      </c>
      <c r="S353" s="199" t="s">
        <v>109</v>
      </c>
      <c r="T353" s="171">
        <f>V353+Y353</f>
        <v>100045</v>
      </c>
      <c r="U353" s="171" t="s">
        <v>79</v>
      </c>
      <c r="V353" s="172">
        <v>85038.25</v>
      </c>
      <c r="W353" s="175" t="s">
        <v>79</v>
      </c>
      <c r="X353" s="175" t="s">
        <v>79</v>
      </c>
      <c r="Y353" s="175">
        <v>15006.75</v>
      </c>
      <c r="Z353" s="175" t="s">
        <v>98</v>
      </c>
      <c r="AA353" s="175" t="s">
        <v>79</v>
      </c>
      <c r="AB353" s="175">
        <v>17655</v>
      </c>
      <c r="AC353" s="177" t="s">
        <v>149</v>
      </c>
      <c r="AD353" s="176" t="s">
        <v>79</v>
      </c>
      <c r="AE353" s="176">
        <f>V353+Y353</f>
        <v>100045</v>
      </c>
      <c r="AF353" s="177" t="s">
        <v>79</v>
      </c>
      <c r="AG353" s="177" t="s">
        <v>33</v>
      </c>
      <c r="AH353" s="177" t="s">
        <v>180</v>
      </c>
      <c r="AI353" s="177" t="s">
        <v>164</v>
      </c>
      <c r="AJ353" s="177"/>
    </row>
    <row r="354" spans="2:36" s="42" customFormat="1" ht="59.5" customHeight="1" x14ac:dyDescent="0.35">
      <c r="B354" s="178"/>
      <c r="C354" s="178"/>
      <c r="D354" s="178"/>
      <c r="E354" s="207"/>
      <c r="F354" s="207"/>
      <c r="G354" s="207"/>
      <c r="H354" s="178"/>
      <c r="I354" s="178"/>
      <c r="J354" s="15" t="s">
        <v>111</v>
      </c>
      <c r="K354" s="11" t="s">
        <v>112</v>
      </c>
      <c r="L354" s="11" t="s">
        <v>85</v>
      </c>
      <c r="M354" s="11">
        <v>1</v>
      </c>
      <c r="N354" s="177"/>
      <c r="O354" s="178"/>
      <c r="P354" s="178"/>
      <c r="Q354" s="178"/>
      <c r="R354" s="199"/>
      <c r="S354" s="199"/>
      <c r="T354" s="171"/>
      <c r="U354" s="171"/>
      <c r="V354" s="173"/>
      <c r="W354" s="175"/>
      <c r="X354" s="175"/>
      <c r="Y354" s="175"/>
      <c r="Z354" s="175"/>
      <c r="AA354" s="175"/>
      <c r="AB354" s="175"/>
      <c r="AC354" s="177"/>
      <c r="AD354" s="176"/>
      <c r="AE354" s="176"/>
      <c r="AF354" s="178"/>
      <c r="AG354" s="177"/>
      <c r="AH354" s="177"/>
      <c r="AI354" s="177"/>
      <c r="AJ354" s="178"/>
    </row>
    <row r="355" spans="2:36" s="42" customFormat="1" ht="51.65" customHeight="1" x14ac:dyDescent="0.35">
      <c r="B355" s="178"/>
      <c r="C355" s="178"/>
      <c r="D355" s="178"/>
      <c r="E355" s="207"/>
      <c r="F355" s="207"/>
      <c r="G355" s="207"/>
      <c r="H355" s="178"/>
      <c r="I355" s="178"/>
      <c r="J355" s="15" t="s">
        <v>127</v>
      </c>
      <c r="K355" s="11" t="s">
        <v>128</v>
      </c>
      <c r="L355" s="11" t="s">
        <v>85</v>
      </c>
      <c r="M355" s="59">
        <v>10</v>
      </c>
      <c r="N355" s="177"/>
      <c r="O355" s="178"/>
      <c r="P355" s="178"/>
      <c r="Q355" s="178"/>
      <c r="R355" s="199"/>
      <c r="S355" s="199"/>
      <c r="T355" s="171"/>
      <c r="U355" s="171"/>
      <c r="V355" s="174"/>
      <c r="W355" s="175"/>
      <c r="X355" s="175"/>
      <c r="Y355" s="175"/>
      <c r="Z355" s="175"/>
      <c r="AA355" s="175"/>
      <c r="AB355" s="175"/>
      <c r="AC355" s="177"/>
      <c r="AD355" s="176"/>
      <c r="AE355" s="176"/>
      <c r="AF355" s="178"/>
      <c r="AG355" s="177"/>
      <c r="AH355" s="177"/>
      <c r="AI355" s="177"/>
      <c r="AJ355" s="178"/>
    </row>
    <row r="356" spans="2:36" s="42" customFormat="1" ht="100.5" customHeight="1" x14ac:dyDescent="0.35">
      <c r="B356" s="178" t="s">
        <v>467</v>
      </c>
      <c r="C356" s="178" t="s">
        <v>468</v>
      </c>
      <c r="D356" s="178" t="s">
        <v>106</v>
      </c>
      <c r="E356" s="207" t="s">
        <v>67</v>
      </c>
      <c r="F356" s="207" t="s">
        <v>134</v>
      </c>
      <c r="G356" s="207" t="s">
        <v>147</v>
      </c>
      <c r="H356" s="178" t="s">
        <v>70</v>
      </c>
      <c r="I356" s="178" t="s">
        <v>79</v>
      </c>
      <c r="J356" s="15" t="s">
        <v>215</v>
      </c>
      <c r="K356" s="11" t="s">
        <v>107</v>
      </c>
      <c r="L356" s="11" t="s">
        <v>86</v>
      </c>
      <c r="M356" s="59">
        <v>40</v>
      </c>
      <c r="N356" s="177" t="s">
        <v>108</v>
      </c>
      <c r="O356" s="178" t="s">
        <v>454</v>
      </c>
      <c r="P356" s="178" t="s">
        <v>75</v>
      </c>
      <c r="Q356" s="178" t="s">
        <v>76</v>
      </c>
      <c r="R356" s="199" t="s">
        <v>77</v>
      </c>
      <c r="S356" s="199" t="s">
        <v>109</v>
      </c>
      <c r="T356" s="171">
        <f>V356+Y356</f>
        <v>72760</v>
      </c>
      <c r="U356" s="171" t="s">
        <v>79</v>
      </c>
      <c r="V356" s="172">
        <v>61846</v>
      </c>
      <c r="W356" s="175" t="s">
        <v>79</v>
      </c>
      <c r="X356" s="175" t="s">
        <v>79</v>
      </c>
      <c r="Y356" s="175">
        <v>10914</v>
      </c>
      <c r="Z356" s="175" t="s">
        <v>98</v>
      </c>
      <c r="AA356" s="175" t="s">
        <v>79</v>
      </c>
      <c r="AB356" s="175">
        <v>12840</v>
      </c>
      <c r="AC356" s="177" t="s">
        <v>149</v>
      </c>
      <c r="AD356" s="176" t="s">
        <v>79</v>
      </c>
      <c r="AE356" s="176">
        <f>V356+Y356</f>
        <v>72760</v>
      </c>
      <c r="AF356" s="177" t="s">
        <v>79</v>
      </c>
      <c r="AG356" s="177" t="s">
        <v>33</v>
      </c>
      <c r="AH356" s="177" t="s">
        <v>314</v>
      </c>
      <c r="AI356" s="177" t="s">
        <v>379</v>
      </c>
      <c r="AJ356" s="177"/>
    </row>
    <row r="357" spans="2:36" s="42" customFormat="1" ht="58" customHeight="1" x14ac:dyDescent="0.35">
      <c r="B357" s="178"/>
      <c r="C357" s="178"/>
      <c r="D357" s="178"/>
      <c r="E357" s="207"/>
      <c r="F357" s="207"/>
      <c r="G357" s="207"/>
      <c r="H357" s="178"/>
      <c r="I357" s="178"/>
      <c r="J357" s="15" t="s">
        <v>111</v>
      </c>
      <c r="K357" s="11" t="s">
        <v>112</v>
      </c>
      <c r="L357" s="11" t="s">
        <v>85</v>
      </c>
      <c r="M357" s="59">
        <v>2</v>
      </c>
      <c r="N357" s="177"/>
      <c r="O357" s="178"/>
      <c r="P357" s="178"/>
      <c r="Q357" s="178"/>
      <c r="R357" s="199"/>
      <c r="S357" s="199"/>
      <c r="T357" s="171"/>
      <c r="U357" s="171"/>
      <c r="V357" s="173"/>
      <c r="W357" s="175"/>
      <c r="X357" s="175"/>
      <c r="Y357" s="175"/>
      <c r="Z357" s="175"/>
      <c r="AA357" s="175"/>
      <c r="AB357" s="175"/>
      <c r="AC357" s="177"/>
      <c r="AD357" s="176"/>
      <c r="AE357" s="176"/>
      <c r="AF357" s="178"/>
      <c r="AG357" s="177"/>
      <c r="AH357" s="177"/>
      <c r="AI357" s="177"/>
      <c r="AJ357" s="178"/>
    </row>
    <row r="358" spans="2:36" s="42" customFormat="1" ht="43" customHeight="1" x14ac:dyDescent="0.35">
      <c r="B358" s="178"/>
      <c r="C358" s="178"/>
      <c r="D358" s="178"/>
      <c r="E358" s="207"/>
      <c r="F358" s="207"/>
      <c r="G358" s="207"/>
      <c r="H358" s="178"/>
      <c r="I358" s="178"/>
      <c r="J358" s="15" t="s">
        <v>127</v>
      </c>
      <c r="K358" s="11" t="s">
        <v>128</v>
      </c>
      <c r="L358" s="11" t="s">
        <v>85</v>
      </c>
      <c r="M358" s="59">
        <v>40</v>
      </c>
      <c r="N358" s="177"/>
      <c r="O358" s="178"/>
      <c r="P358" s="178"/>
      <c r="Q358" s="178"/>
      <c r="R358" s="199"/>
      <c r="S358" s="199"/>
      <c r="T358" s="171"/>
      <c r="U358" s="171"/>
      <c r="V358" s="174"/>
      <c r="W358" s="175"/>
      <c r="X358" s="175"/>
      <c r="Y358" s="175"/>
      <c r="Z358" s="175"/>
      <c r="AA358" s="175"/>
      <c r="AB358" s="175"/>
      <c r="AC358" s="177"/>
      <c r="AD358" s="176"/>
      <c r="AE358" s="176"/>
      <c r="AF358" s="178"/>
      <c r="AG358" s="177"/>
      <c r="AH358" s="177"/>
      <c r="AI358" s="177"/>
      <c r="AJ358" s="178"/>
    </row>
    <row r="359" spans="2:36" s="42" customFormat="1" ht="100.5" customHeight="1" x14ac:dyDescent="0.35">
      <c r="B359" s="178" t="s">
        <v>469</v>
      </c>
      <c r="C359" s="178" t="s">
        <v>453</v>
      </c>
      <c r="D359" s="178" t="s">
        <v>106</v>
      </c>
      <c r="E359" s="207" t="s">
        <v>67</v>
      </c>
      <c r="F359" s="207" t="s">
        <v>134</v>
      </c>
      <c r="G359" s="207" t="s">
        <v>147</v>
      </c>
      <c r="H359" s="178" t="s">
        <v>70</v>
      </c>
      <c r="I359" s="178" t="s">
        <v>79</v>
      </c>
      <c r="J359" s="15" t="s">
        <v>215</v>
      </c>
      <c r="K359" s="11" t="s">
        <v>107</v>
      </c>
      <c r="L359" s="11" t="s">
        <v>86</v>
      </c>
      <c r="M359" s="59">
        <v>40</v>
      </c>
      <c r="N359" s="177" t="s">
        <v>108</v>
      </c>
      <c r="O359" s="178" t="s">
        <v>454</v>
      </c>
      <c r="P359" s="178" t="s">
        <v>75</v>
      </c>
      <c r="Q359" s="178" t="s">
        <v>76</v>
      </c>
      <c r="R359" s="199" t="s">
        <v>77</v>
      </c>
      <c r="S359" s="199" t="s">
        <v>109</v>
      </c>
      <c r="T359" s="171">
        <f>V359+Y359</f>
        <v>95497.5</v>
      </c>
      <c r="U359" s="171" t="s">
        <v>79</v>
      </c>
      <c r="V359" s="172">
        <v>81172.86</v>
      </c>
      <c r="W359" s="175" t="s">
        <v>79</v>
      </c>
      <c r="X359" s="175" t="s">
        <v>79</v>
      </c>
      <c r="Y359" s="175">
        <v>14324.64</v>
      </c>
      <c r="Z359" s="175" t="s">
        <v>98</v>
      </c>
      <c r="AA359" s="175" t="s">
        <v>79</v>
      </c>
      <c r="AB359" s="175">
        <v>16852.5</v>
      </c>
      <c r="AC359" s="177" t="s">
        <v>149</v>
      </c>
      <c r="AD359" s="176" t="s">
        <v>79</v>
      </c>
      <c r="AE359" s="176">
        <f>V359+Y359</f>
        <v>95497.5</v>
      </c>
      <c r="AF359" s="177" t="s">
        <v>79</v>
      </c>
      <c r="AG359" s="177" t="s">
        <v>33</v>
      </c>
      <c r="AH359" s="177" t="s">
        <v>269</v>
      </c>
      <c r="AI359" s="177" t="s">
        <v>170</v>
      </c>
      <c r="AJ359" s="177"/>
    </row>
    <row r="360" spans="2:36" s="42" customFormat="1" ht="58" customHeight="1" x14ac:dyDescent="0.35">
      <c r="B360" s="178"/>
      <c r="C360" s="178"/>
      <c r="D360" s="178"/>
      <c r="E360" s="207"/>
      <c r="F360" s="207"/>
      <c r="G360" s="207"/>
      <c r="H360" s="178"/>
      <c r="I360" s="178"/>
      <c r="J360" s="15" t="s">
        <v>111</v>
      </c>
      <c r="K360" s="11" t="s">
        <v>112</v>
      </c>
      <c r="L360" s="11" t="s">
        <v>85</v>
      </c>
      <c r="M360" s="59">
        <v>1</v>
      </c>
      <c r="N360" s="177"/>
      <c r="O360" s="178"/>
      <c r="P360" s="178"/>
      <c r="Q360" s="178"/>
      <c r="R360" s="199"/>
      <c r="S360" s="199"/>
      <c r="T360" s="171"/>
      <c r="U360" s="171"/>
      <c r="V360" s="173"/>
      <c r="W360" s="175"/>
      <c r="X360" s="175"/>
      <c r="Y360" s="175"/>
      <c r="Z360" s="175"/>
      <c r="AA360" s="175"/>
      <c r="AB360" s="175"/>
      <c r="AC360" s="177"/>
      <c r="AD360" s="176"/>
      <c r="AE360" s="176"/>
      <c r="AF360" s="178"/>
      <c r="AG360" s="177"/>
      <c r="AH360" s="177"/>
      <c r="AI360" s="177"/>
      <c r="AJ360" s="178"/>
    </row>
    <row r="361" spans="2:36" s="42" customFormat="1" ht="43" customHeight="1" x14ac:dyDescent="0.35">
      <c r="B361" s="178"/>
      <c r="C361" s="178"/>
      <c r="D361" s="178"/>
      <c r="E361" s="207"/>
      <c r="F361" s="207"/>
      <c r="G361" s="207"/>
      <c r="H361" s="178"/>
      <c r="I361" s="178"/>
      <c r="J361" s="15" t="s">
        <v>127</v>
      </c>
      <c r="K361" s="11" t="s">
        <v>128</v>
      </c>
      <c r="L361" s="11" t="s">
        <v>85</v>
      </c>
      <c r="M361" s="59">
        <v>60</v>
      </c>
      <c r="N361" s="177"/>
      <c r="O361" s="178"/>
      <c r="P361" s="178"/>
      <c r="Q361" s="178"/>
      <c r="R361" s="199"/>
      <c r="S361" s="199"/>
      <c r="T361" s="171"/>
      <c r="U361" s="171"/>
      <c r="V361" s="174"/>
      <c r="W361" s="175"/>
      <c r="X361" s="175"/>
      <c r="Y361" s="175"/>
      <c r="Z361" s="175"/>
      <c r="AA361" s="175"/>
      <c r="AB361" s="175"/>
      <c r="AC361" s="177"/>
      <c r="AD361" s="176"/>
      <c r="AE361" s="176"/>
      <c r="AF361" s="178"/>
      <c r="AG361" s="177"/>
      <c r="AH361" s="177"/>
      <c r="AI361" s="177"/>
      <c r="AJ361" s="178"/>
    </row>
    <row r="362" spans="2:36" s="42" customFormat="1" ht="100.5" customHeight="1" x14ac:dyDescent="0.35">
      <c r="B362" s="178" t="s">
        <v>470</v>
      </c>
      <c r="C362" s="178" t="s">
        <v>464</v>
      </c>
      <c r="D362" s="178" t="s">
        <v>106</v>
      </c>
      <c r="E362" s="207" t="s">
        <v>67</v>
      </c>
      <c r="F362" s="207" t="s">
        <v>134</v>
      </c>
      <c r="G362" s="207" t="s">
        <v>147</v>
      </c>
      <c r="H362" s="178" t="s">
        <v>70</v>
      </c>
      <c r="I362" s="178" t="s">
        <v>79</v>
      </c>
      <c r="J362" s="15" t="s">
        <v>215</v>
      </c>
      <c r="K362" s="11" t="s">
        <v>107</v>
      </c>
      <c r="L362" s="11" t="s">
        <v>86</v>
      </c>
      <c r="M362" s="59">
        <v>40</v>
      </c>
      <c r="N362" s="177" t="s">
        <v>108</v>
      </c>
      <c r="O362" s="178" t="s">
        <v>454</v>
      </c>
      <c r="P362" s="178" t="s">
        <v>75</v>
      </c>
      <c r="Q362" s="178" t="s">
        <v>76</v>
      </c>
      <c r="R362" s="199" t="s">
        <v>77</v>
      </c>
      <c r="S362" s="199" t="s">
        <v>109</v>
      </c>
      <c r="T362" s="171">
        <f>V362+Y362</f>
        <v>54570</v>
      </c>
      <c r="U362" s="171" t="s">
        <v>79</v>
      </c>
      <c r="V362" s="172">
        <v>46384.52</v>
      </c>
      <c r="W362" s="175" t="s">
        <v>79</v>
      </c>
      <c r="X362" s="175" t="s">
        <v>79</v>
      </c>
      <c r="Y362" s="175">
        <v>8185.48</v>
      </c>
      <c r="Z362" s="175" t="s">
        <v>98</v>
      </c>
      <c r="AA362" s="175" t="s">
        <v>79</v>
      </c>
      <c r="AB362" s="175">
        <v>9630</v>
      </c>
      <c r="AC362" s="177" t="s">
        <v>149</v>
      </c>
      <c r="AD362" s="176" t="s">
        <v>79</v>
      </c>
      <c r="AE362" s="176">
        <f>V362+Y362</f>
        <v>54570</v>
      </c>
      <c r="AF362" s="177" t="s">
        <v>79</v>
      </c>
      <c r="AG362" s="177" t="s">
        <v>33</v>
      </c>
      <c r="AH362" s="177" t="s">
        <v>269</v>
      </c>
      <c r="AI362" s="177" t="s">
        <v>170</v>
      </c>
      <c r="AJ362" s="177"/>
    </row>
    <row r="363" spans="2:36" s="42" customFormat="1" ht="58" customHeight="1" x14ac:dyDescent="0.35">
      <c r="B363" s="178"/>
      <c r="C363" s="178"/>
      <c r="D363" s="178"/>
      <c r="E363" s="207"/>
      <c r="F363" s="207"/>
      <c r="G363" s="207"/>
      <c r="H363" s="178"/>
      <c r="I363" s="178"/>
      <c r="J363" s="15" t="s">
        <v>111</v>
      </c>
      <c r="K363" s="11" t="s">
        <v>112</v>
      </c>
      <c r="L363" s="11" t="s">
        <v>85</v>
      </c>
      <c r="M363" s="59">
        <v>1</v>
      </c>
      <c r="N363" s="177"/>
      <c r="O363" s="178"/>
      <c r="P363" s="178"/>
      <c r="Q363" s="178"/>
      <c r="R363" s="199"/>
      <c r="S363" s="199"/>
      <c r="T363" s="171"/>
      <c r="U363" s="171"/>
      <c r="V363" s="173"/>
      <c r="W363" s="175"/>
      <c r="X363" s="175"/>
      <c r="Y363" s="175"/>
      <c r="Z363" s="175"/>
      <c r="AA363" s="175"/>
      <c r="AB363" s="175"/>
      <c r="AC363" s="177"/>
      <c r="AD363" s="176"/>
      <c r="AE363" s="176"/>
      <c r="AF363" s="178"/>
      <c r="AG363" s="177"/>
      <c r="AH363" s="177"/>
      <c r="AI363" s="177"/>
      <c r="AJ363" s="178"/>
    </row>
    <row r="364" spans="2:36" s="42" customFormat="1" ht="43" customHeight="1" x14ac:dyDescent="0.35">
      <c r="B364" s="178"/>
      <c r="C364" s="178"/>
      <c r="D364" s="178"/>
      <c r="E364" s="207"/>
      <c r="F364" s="207"/>
      <c r="G364" s="207"/>
      <c r="H364" s="178"/>
      <c r="I364" s="178"/>
      <c r="J364" s="15" t="s">
        <v>127</v>
      </c>
      <c r="K364" s="11" t="s">
        <v>128</v>
      </c>
      <c r="L364" s="11" t="s">
        <v>85</v>
      </c>
      <c r="M364" s="59">
        <v>40</v>
      </c>
      <c r="N364" s="177"/>
      <c r="O364" s="178"/>
      <c r="P364" s="178"/>
      <c r="Q364" s="178"/>
      <c r="R364" s="199"/>
      <c r="S364" s="199"/>
      <c r="T364" s="171"/>
      <c r="U364" s="171"/>
      <c r="V364" s="174"/>
      <c r="W364" s="175"/>
      <c r="X364" s="175"/>
      <c r="Y364" s="175"/>
      <c r="Z364" s="175"/>
      <c r="AA364" s="175"/>
      <c r="AB364" s="175"/>
      <c r="AC364" s="177"/>
      <c r="AD364" s="176"/>
      <c r="AE364" s="176"/>
      <c r="AF364" s="178"/>
      <c r="AG364" s="177"/>
      <c r="AH364" s="177"/>
      <c r="AI364" s="177"/>
      <c r="AJ364" s="178"/>
    </row>
    <row r="365" spans="2:36" s="42" customFormat="1" ht="117" x14ac:dyDescent="0.35">
      <c r="B365" s="178" t="s">
        <v>471</v>
      </c>
      <c r="C365" s="178" t="s">
        <v>464</v>
      </c>
      <c r="D365" s="178" t="s">
        <v>106</v>
      </c>
      <c r="E365" s="207" t="s">
        <v>67</v>
      </c>
      <c r="F365" s="207" t="s">
        <v>134</v>
      </c>
      <c r="G365" s="207" t="s">
        <v>147</v>
      </c>
      <c r="H365" s="178" t="s">
        <v>70</v>
      </c>
      <c r="I365" s="178" t="s">
        <v>79</v>
      </c>
      <c r="J365" s="15" t="s">
        <v>215</v>
      </c>
      <c r="K365" s="11" t="s">
        <v>107</v>
      </c>
      <c r="L365" s="11" t="s">
        <v>86</v>
      </c>
      <c r="M365" s="59">
        <v>40</v>
      </c>
      <c r="N365" s="177" t="s">
        <v>108</v>
      </c>
      <c r="O365" s="178" t="s">
        <v>454</v>
      </c>
      <c r="P365" s="178" t="s">
        <v>75</v>
      </c>
      <c r="Q365" s="178" t="s">
        <v>76</v>
      </c>
      <c r="R365" s="199" t="s">
        <v>77</v>
      </c>
      <c r="S365" s="199" t="s">
        <v>109</v>
      </c>
      <c r="T365" s="171">
        <f>V365+Y365</f>
        <v>36380</v>
      </c>
      <c r="U365" s="171" t="s">
        <v>79</v>
      </c>
      <c r="V365" s="172">
        <v>30923</v>
      </c>
      <c r="W365" s="175" t="s">
        <v>79</v>
      </c>
      <c r="X365" s="175" t="s">
        <v>79</v>
      </c>
      <c r="Y365" s="175">
        <v>5457</v>
      </c>
      <c r="Z365" s="175" t="s">
        <v>98</v>
      </c>
      <c r="AA365" s="175" t="s">
        <v>79</v>
      </c>
      <c r="AB365" s="175">
        <v>6420</v>
      </c>
      <c r="AC365" s="177" t="s">
        <v>149</v>
      </c>
      <c r="AD365" s="176" t="s">
        <v>79</v>
      </c>
      <c r="AE365" s="176">
        <f>V365+Y365</f>
        <v>36380</v>
      </c>
      <c r="AF365" s="178" t="s">
        <v>79</v>
      </c>
      <c r="AG365" s="177" t="s">
        <v>33</v>
      </c>
      <c r="AH365" s="177" t="s">
        <v>269</v>
      </c>
      <c r="AI365" s="177" t="s">
        <v>170</v>
      </c>
      <c r="AJ365" s="178"/>
    </row>
    <row r="366" spans="2:36" s="42" customFormat="1" ht="58" customHeight="1" x14ac:dyDescent="0.35">
      <c r="B366" s="178"/>
      <c r="C366" s="178"/>
      <c r="D366" s="178"/>
      <c r="E366" s="207"/>
      <c r="F366" s="207"/>
      <c r="G366" s="207"/>
      <c r="H366" s="178"/>
      <c r="I366" s="178"/>
      <c r="J366" s="15" t="s">
        <v>111</v>
      </c>
      <c r="K366" s="11" t="s">
        <v>112</v>
      </c>
      <c r="L366" s="11" t="s">
        <v>85</v>
      </c>
      <c r="M366" s="59">
        <v>1</v>
      </c>
      <c r="N366" s="177"/>
      <c r="O366" s="178"/>
      <c r="P366" s="178"/>
      <c r="Q366" s="178"/>
      <c r="R366" s="199"/>
      <c r="S366" s="199"/>
      <c r="T366" s="171"/>
      <c r="U366" s="171"/>
      <c r="V366" s="173"/>
      <c r="W366" s="175"/>
      <c r="X366" s="175"/>
      <c r="Y366" s="175"/>
      <c r="Z366" s="175"/>
      <c r="AA366" s="175"/>
      <c r="AB366" s="175"/>
      <c r="AC366" s="177"/>
      <c r="AD366" s="176"/>
      <c r="AE366" s="176"/>
      <c r="AF366" s="178"/>
      <c r="AG366" s="177"/>
      <c r="AH366" s="177"/>
      <c r="AI366" s="177"/>
      <c r="AJ366" s="178"/>
    </row>
    <row r="367" spans="2:36" s="42" customFormat="1" ht="43" customHeight="1" x14ac:dyDescent="0.35">
      <c r="B367" s="178"/>
      <c r="C367" s="178"/>
      <c r="D367" s="178"/>
      <c r="E367" s="207"/>
      <c r="F367" s="207"/>
      <c r="G367" s="207"/>
      <c r="H367" s="178"/>
      <c r="I367" s="178"/>
      <c r="J367" s="15" t="s">
        <v>127</v>
      </c>
      <c r="K367" s="11" t="s">
        <v>128</v>
      </c>
      <c r="L367" s="11" t="s">
        <v>85</v>
      </c>
      <c r="M367" s="59">
        <v>20</v>
      </c>
      <c r="N367" s="177"/>
      <c r="O367" s="178"/>
      <c r="P367" s="178"/>
      <c r="Q367" s="178"/>
      <c r="R367" s="199"/>
      <c r="S367" s="199"/>
      <c r="T367" s="171"/>
      <c r="U367" s="171"/>
      <c r="V367" s="174"/>
      <c r="W367" s="175"/>
      <c r="X367" s="175"/>
      <c r="Y367" s="175"/>
      <c r="Z367" s="175"/>
      <c r="AA367" s="175"/>
      <c r="AB367" s="175"/>
      <c r="AC367" s="177"/>
      <c r="AD367" s="176"/>
      <c r="AE367" s="176"/>
      <c r="AF367" s="178"/>
      <c r="AG367" s="177"/>
      <c r="AH367" s="177"/>
      <c r="AI367" s="177"/>
      <c r="AJ367" s="178"/>
    </row>
    <row r="368" spans="2:36" s="42" customFormat="1" ht="117" x14ac:dyDescent="0.35">
      <c r="B368" s="178" t="s">
        <v>472</v>
      </c>
      <c r="C368" s="178" t="s">
        <v>466</v>
      </c>
      <c r="D368" s="178" t="s">
        <v>106</v>
      </c>
      <c r="E368" s="207" t="s">
        <v>67</v>
      </c>
      <c r="F368" s="207" t="s">
        <v>134</v>
      </c>
      <c r="G368" s="207" t="s">
        <v>147</v>
      </c>
      <c r="H368" s="178" t="s">
        <v>70</v>
      </c>
      <c r="I368" s="178" t="s">
        <v>79</v>
      </c>
      <c r="J368" s="15" t="s">
        <v>215</v>
      </c>
      <c r="K368" s="11" t="s">
        <v>107</v>
      </c>
      <c r="L368" s="11" t="s">
        <v>86</v>
      </c>
      <c r="M368" s="59">
        <v>40</v>
      </c>
      <c r="N368" s="177" t="s">
        <v>108</v>
      </c>
      <c r="O368" s="178" t="s">
        <v>454</v>
      </c>
      <c r="P368" s="178" t="s">
        <v>75</v>
      </c>
      <c r="Q368" s="178" t="s">
        <v>76</v>
      </c>
      <c r="R368" s="199" t="s">
        <v>77</v>
      </c>
      <c r="S368" s="199" t="s">
        <v>109</v>
      </c>
      <c r="T368" s="171">
        <f>V368+Y368</f>
        <v>100045</v>
      </c>
      <c r="U368" s="171" t="s">
        <v>79</v>
      </c>
      <c r="V368" s="172">
        <v>85038.25</v>
      </c>
      <c r="W368" s="175" t="s">
        <v>79</v>
      </c>
      <c r="X368" s="175" t="s">
        <v>79</v>
      </c>
      <c r="Y368" s="175">
        <v>15006.75</v>
      </c>
      <c r="Z368" s="175" t="s">
        <v>98</v>
      </c>
      <c r="AA368" s="175" t="s">
        <v>79</v>
      </c>
      <c r="AB368" s="175">
        <v>17655</v>
      </c>
      <c r="AC368" s="177" t="s">
        <v>149</v>
      </c>
      <c r="AD368" s="176" t="s">
        <v>79</v>
      </c>
      <c r="AE368" s="176">
        <f>V368+Y368</f>
        <v>100045</v>
      </c>
      <c r="AF368" s="178" t="s">
        <v>79</v>
      </c>
      <c r="AG368" s="177" t="s">
        <v>33</v>
      </c>
      <c r="AH368" s="177" t="s">
        <v>269</v>
      </c>
      <c r="AI368" s="177" t="s">
        <v>170</v>
      </c>
      <c r="AJ368" s="178"/>
    </row>
    <row r="369" spans="2:36" s="42" customFormat="1" ht="58" customHeight="1" x14ac:dyDescent="0.35">
      <c r="B369" s="178"/>
      <c r="C369" s="178"/>
      <c r="D369" s="178"/>
      <c r="E369" s="207"/>
      <c r="F369" s="207"/>
      <c r="G369" s="207"/>
      <c r="H369" s="178"/>
      <c r="I369" s="178"/>
      <c r="J369" s="15" t="s">
        <v>111</v>
      </c>
      <c r="K369" s="11" t="s">
        <v>112</v>
      </c>
      <c r="L369" s="11" t="s">
        <v>85</v>
      </c>
      <c r="M369" s="59">
        <v>1</v>
      </c>
      <c r="N369" s="177"/>
      <c r="O369" s="178"/>
      <c r="P369" s="178"/>
      <c r="Q369" s="178"/>
      <c r="R369" s="199"/>
      <c r="S369" s="199"/>
      <c r="T369" s="171"/>
      <c r="U369" s="171"/>
      <c r="V369" s="173"/>
      <c r="W369" s="175"/>
      <c r="X369" s="175"/>
      <c r="Y369" s="175"/>
      <c r="Z369" s="175"/>
      <c r="AA369" s="175"/>
      <c r="AB369" s="175"/>
      <c r="AC369" s="177"/>
      <c r="AD369" s="176"/>
      <c r="AE369" s="176"/>
      <c r="AF369" s="178"/>
      <c r="AG369" s="177"/>
      <c r="AH369" s="177"/>
      <c r="AI369" s="177"/>
      <c r="AJ369" s="178"/>
    </row>
    <row r="370" spans="2:36" s="42" customFormat="1" ht="43" customHeight="1" thickBot="1" x14ac:dyDescent="0.4">
      <c r="B370" s="178"/>
      <c r="C370" s="178"/>
      <c r="D370" s="200"/>
      <c r="E370" s="226"/>
      <c r="F370" s="207"/>
      <c r="G370" s="207"/>
      <c r="H370" s="200"/>
      <c r="I370" s="200"/>
      <c r="J370" s="15" t="s">
        <v>127</v>
      </c>
      <c r="K370" s="11" t="s">
        <v>128</v>
      </c>
      <c r="L370" s="11" t="s">
        <v>85</v>
      </c>
      <c r="M370" s="59">
        <v>10</v>
      </c>
      <c r="N370" s="183"/>
      <c r="O370" s="200"/>
      <c r="P370" s="200"/>
      <c r="Q370" s="200"/>
      <c r="R370" s="179"/>
      <c r="S370" s="179"/>
      <c r="T370" s="181"/>
      <c r="U370" s="181"/>
      <c r="V370" s="173"/>
      <c r="W370" s="172"/>
      <c r="X370" s="172"/>
      <c r="Y370" s="172"/>
      <c r="Z370" s="172"/>
      <c r="AA370" s="172"/>
      <c r="AB370" s="172"/>
      <c r="AC370" s="183"/>
      <c r="AD370" s="185"/>
      <c r="AE370" s="185"/>
      <c r="AF370" s="200"/>
      <c r="AG370" s="183"/>
      <c r="AH370" s="183"/>
      <c r="AI370" s="183"/>
      <c r="AJ370" s="178"/>
    </row>
    <row r="371" spans="2:36" s="42" customFormat="1" ht="117.5" thickBot="1" x14ac:dyDescent="0.4">
      <c r="B371" s="200" t="s">
        <v>624</v>
      </c>
      <c r="C371" s="314" t="s">
        <v>625</v>
      </c>
      <c r="D371" s="200" t="s">
        <v>106</v>
      </c>
      <c r="E371" s="226" t="s">
        <v>67</v>
      </c>
      <c r="F371" s="226" t="s">
        <v>134</v>
      </c>
      <c r="G371" s="226" t="s">
        <v>147</v>
      </c>
      <c r="H371" s="178" t="s">
        <v>70</v>
      </c>
      <c r="I371" s="200" t="s">
        <v>79</v>
      </c>
      <c r="J371" s="15" t="s">
        <v>215</v>
      </c>
      <c r="K371" s="11" t="s">
        <v>107</v>
      </c>
      <c r="L371" s="11" t="s">
        <v>86</v>
      </c>
      <c r="M371" s="59">
        <v>40</v>
      </c>
      <c r="N371" s="177" t="s">
        <v>108</v>
      </c>
      <c r="O371" s="207" t="s">
        <v>626</v>
      </c>
      <c r="P371" s="178" t="s">
        <v>75</v>
      </c>
      <c r="Q371" s="178" t="s">
        <v>76</v>
      </c>
      <c r="R371" s="199" t="s">
        <v>77</v>
      </c>
      <c r="S371" s="199" t="s">
        <v>109</v>
      </c>
      <c r="T371" s="171">
        <f>V371+Y371</f>
        <v>183755.21</v>
      </c>
      <c r="U371" s="171">
        <f>T371/M372</f>
        <v>26250.744285714285</v>
      </c>
      <c r="V371" s="183">
        <v>156191.93</v>
      </c>
      <c r="W371" s="172" t="s">
        <v>98</v>
      </c>
      <c r="X371" s="172" t="s">
        <v>98</v>
      </c>
      <c r="Y371" s="183">
        <v>27563.279999999999</v>
      </c>
      <c r="Z371" s="175" t="s">
        <v>98</v>
      </c>
      <c r="AA371" s="175" t="s">
        <v>79</v>
      </c>
      <c r="AB371" s="183">
        <v>14897.12</v>
      </c>
      <c r="AC371" s="177" t="s">
        <v>149</v>
      </c>
      <c r="AD371" s="185" t="s">
        <v>98</v>
      </c>
      <c r="AE371" s="176">
        <f>V371+Y371</f>
        <v>183755.21</v>
      </c>
      <c r="AF371" s="178" t="s">
        <v>79</v>
      </c>
      <c r="AG371" s="177" t="s">
        <v>33</v>
      </c>
      <c r="AH371" s="177" t="s">
        <v>178</v>
      </c>
      <c r="AI371" s="177" t="s">
        <v>180</v>
      </c>
      <c r="AJ371" s="178"/>
    </row>
    <row r="372" spans="2:36" s="42" customFormat="1" ht="73" customHeight="1" x14ac:dyDescent="0.35">
      <c r="B372" s="178"/>
      <c r="C372" s="178"/>
      <c r="D372" s="178"/>
      <c r="E372" s="207"/>
      <c r="F372" s="207"/>
      <c r="G372" s="207"/>
      <c r="H372" s="178"/>
      <c r="I372" s="193"/>
      <c r="J372" s="15" t="s">
        <v>111</v>
      </c>
      <c r="K372" s="11" t="s">
        <v>112</v>
      </c>
      <c r="L372" s="11" t="s">
        <v>85</v>
      </c>
      <c r="M372" s="59">
        <v>7</v>
      </c>
      <c r="N372" s="177"/>
      <c r="O372" s="207"/>
      <c r="P372" s="178"/>
      <c r="Q372" s="178"/>
      <c r="R372" s="199"/>
      <c r="S372" s="199"/>
      <c r="T372" s="171"/>
      <c r="U372" s="171"/>
      <c r="V372" s="184"/>
      <c r="W372" s="173"/>
      <c r="X372" s="173"/>
      <c r="Y372" s="184"/>
      <c r="Z372" s="175"/>
      <c r="AA372" s="175"/>
      <c r="AB372" s="184"/>
      <c r="AC372" s="177"/>
      <c r="AD372" s="186"/>
      <c r="AE372" s="176"/>
      <c r="AF372" s="178"/>
      <c r="AG372" s="177"/>
      <c r="AH372" s="177"/>
      <c r="AI372" s="177"/>
      <c r="AJ372" s="178"/>
    </row>
    <row r="373" spans="2:36" s="42" customFormat="1" ht="43" customHeight="1" x14ac:dyDescent="0.35">
      <c r="B373" s="178"/>
      <c r="C373" s="178"/>
      <c r="D373" s="178"/>
      <c r="E373" s="207"/>
      <c r="F373" s="207"/>
      <c r="G373" s="207"/>
      <c r="H373" s="200"/>
      <c r="I373" s="194"/>
      <c r="J373" s="15" t="s">
        <v>127</v>
      </c>
      <c r="K373" s="11" t="s">
        <v>128</v>
      </c>
      <c r="L373" s="11" t="s">
        <v>85</v>
      </c>
      <c r="M373" s="59">
        <v>150</v>
      </c>
      <c r="N373" s="183"/>
      <c r="O373" s="207"/>
      <c r="P373" s="200"/>
      <c r="Q373" s="200"/>
      <c r="R373" s="179"/>
      <c r="S373" s="179"/>
      <c r="T373" s="181"/>
      <c r="U373" s="181"/>
      <c r="V373" s="191"/>
      <c r="W373" s="174"/>
      <c r="X373" s="174"/>
      <c r="Y373" s="191"/>
      <c r="Z373" s="172"/>
      <c r="AA373" s="172"/>
      <c r="AB373" s="191"/>
      <c r="AC373" s="183"/>
      <c r="AD373" s="192"/>
      <c r="AE373" s="185"/>
      <c r="AF373" s="200"/>
      <c r="AG373" s="183"/>
      <c r="AH373" s="183"/>
      <c r="AI373" s="183"/>
      <c r="AJ373" s="178"/>
    </row>
    <row r="374" spans="2:36" s="42" customFormat="1" ht="63.75" customHeight="1" x14ac:dyDescent="0.35">
      <c r="B374" s="200" t="s">
        <v>627</v>
      </c>
      <c r="C374" s="200" t="s">
        <v>628</v>
      </c>
      <c r="D374" s="200" t="s">
        <v>106</v>
      </c>
      <c r="E374" s="226" t="s">
        <v>67</v>
      </c>
      <c r="F374" s="226" t="s">
        <v>132</v>
      </c>
      <c r="G374" s="226" t="s">
        <v>69</v>
      </c>
      <c r="H374" s="200" t="s">
        <v>70</v>
      </c>
      <c r="I374" s="200" t="s">
        <v>98</v>
      </c>
      <c r="J374" s="15" t="s">
        <v>113</v>
      </c>
      <c r="K374" s="11" t="s">
        <v>114</v>
      </c>
      <c r="L374" s="11" t="s">
        <v>115</v>
      </c>
      <c r="M374" s="11">
        <v>1</v>
      </c>
      <c r="N374" s="177" t="s">
        <v>108</v>
      </c>
      <c r="O374" s="207" t="s">
        <v>629</v>
      </c>
      <c r="P374" s="200" t="s">
        <v>75</v>
      </c>
      <c r="Q374" s="200" t="s">
        <v>76</v>
      </c>
      <c r="R374" s="200" t="s">
        <v>77</v>
      </c>
      <c r="S374" s="199" t="s">
        <v>109</v>
      </c>
      <c r="T374" s="171">
        <f>V374+Y374</f>
        <v>58500</v>
      </c>
      <c r="U374" s="171">
        <f>+T374/M375</f>
        <v>58500</v>
      </c>
      <c r="V374" s="238">
        <v>49725</v>
      </c>
      <c r="W374" s="202" t="s">
        <v>98</v>
      </c>
      <c r="X374" s="202" t="s">
        <v>98</v>
      </c>
      <c r="Y374" s="238">
        <v>8775</v>
      </c>
      <c r="Z374" s="175" t="s">
        <v>98</v>
      </c>
      <c r="AA374" s="175" t="s">
        <v>98</v>
      </c>
      <c r="AB374" s="183">
        <v>4743.24</v>
      </c>
      <c r="AC374" s="177" t="s">
        <v>80</v>
      </c>
      <c r="AD374" s="176" t="s">
        <v>98</v>
      </c>
      <c r="AE374" s="177">
        <f>+V374+Y374</f>
        <v>58500</v>
      </c>
      <c r="AF374" s="178" t="s">
        <v>98</v>
      </c>
      <c r="AG374" s="177" t="s">
        <v>33</v>
      </c>
      <c r="AH374" s="177" t="s">
        <v>178</v>
      </c>
      <c r="AI374" s="177" t="s">
        <v>162</v>
      </c>
      <c r="AJ374" s="178"/>
    </row>
    <row r="375" spans="2:36" s="42" customFormat="1" ht="81" customHeight="1" x14ac:dyDescent="0.35">
      <c r="B375" s="178"/>
      <c r="C375" s="178"/>
      <c r="D375" s="178"/>
      <c r="E375" s="207"/>
      <c r="F375" s="207"/>
      <c r="G375" s="207"/>
      <c r="H375" s="193"/>
      <c r="I375" s="193"/>
      <c r="J375" s="15" t="s">
        <v>116</v>
      </c>
      <c r="K375" s="11" t="s">
        <v>117</v>
      </c>
      <c r="L375" s="11" t="s">
        <v>85</v>
      </c>
      <c r="M375" s="11">
        <v>1</v>
      </c>
      <c r="N375" s="177"/>
      <c r="O375" s="207"/>
      <c r="P375" s="193"/>
      <c r="Q375" s="193"/>
      <c r="R375" s="193"/>
      <c r="S375" s="199"/>
      <c r="T375" s="171"/>
      <c r="U375" s="171"/>
      <c r="V375" s="266"/>
      <c r="W375" s="202"/>
      <c r="X375" s="202"/>
      <c r="Y375" s="266"/>
      <c r="Z375" s="175"/>
      <c r="AA375" s="175"/>
      <c r="AB375" s="184"/>
      <c r="AC375" s="177"/>
      <c r="AD375" s="176"/>
      <c r="AE375" s="177"/>
      <c r="AF375" s="178"/>
      <c r="AG375" s="177"/>
      <c r="AH375" s="177"/>
      <c r="AI375" s="177"/>
      <c r="AJ375" s="178"/>
    </row>
    <row r="376" spans="2:36" s="42" customFormat="1" ht="63" customHeight="1" x14ac:dyDescent="0.35">
      <c r="B376" s="178"/>
      <c r="C376" s="178"/>
      <c r="D376" s="178"/>
      <c r="E376" s="207"/>
      <c r="F376" s="207"/>
      <c r="G376" s="207"/>
      <c r="H376" s="193"/>
      <c r="I376" s="193"/>
      <c r="J376" s="15" t="s">
        <v>216</v>
      </c>
      <c r="K376" s="11" t="s">
        <v>118</v>
      </c>
      <c r="L376" s="11" t="s">
        <v>119</v>
      </c>
      <c r="M376" s="11">
        <v>1</v>
      </c>
      <c r="N376" s="177"/>
      <c r="O376" s="207"/>
      <c r="P376" s="193"/>
      <c r="Q376" s="193"/>
      <c r="R376" s="193"/>
      <c r="S376" s="199"/>
      <c r="T376" s="171"/>
      <c r="U376" s="171"/>
      <c r="V376" s="266"/>
      <c r="W376" s="202"/>
      <c r="X376" s="202"/>
      <c r="Y376" s="266"/>
      <c r="Z376" s="175"/>
      <c r="AA376" s="175"/>
      <c r="AB376" s="184"/>
      <c r="AC376" s="177"/>
      <c r="AD376" s="176"/>
      <c r="AE376" s="177"/>
      <c r="AF376" s="178"/>
      <c r="AG376" s="177"/>
      <c r="AH376" s="177"/>
      <c r="AI376" s="177"/>
      <c r="AJ376" s="178"/>
    </row>
    <row r="377" spans="2:36" s="42" customFormat="1" ht="43" customHeight="1" x14ac:dyDescent="0.35">
      <c r="B377" s="178"/>
      <c r="C377" s="178"/>
      <c r="D377" s="178"/>
      <c r="E377" s="207"/>
      <c r="F377" s="207"/>
      <c r="G377" s="207"/>
      <c r="H377" s="194"/>
      <c r="I377" s="194"/>
      <c r="J377" s="15" t="s">
        <v>120</v>
      </c>
      <c r="K377" s="11" t="s">
        <v>121</v>
      </c>
      <c r="L377" s="11" t="s">
        <v>119</v>
      </c>
      <c r="M377" s="59">
        <v>1</v>
      </c>
      <c r="N377" s="177"/>
      <c r="O377" s="207"/>
      <c r="P377" s="194"/>
      <c r="Q377" s="194"/>
      <c r="R377" s="194"/>
      <c r="S377" s="199"/>
      <c r="T377" s="171"/>
      <c r="U377" s="171"/>
      <c r="V377" s="267"/>
      <c r="W377" s="202"/>
      <c r="X377" s="202"/>
      <c r="Y377" s="267"/>
      <c r="Z377" s="175"/>
      <c r="AA377" s="175"/>
      <c r="AB377" s="191"/>
      <c r="AC377" s="177"/>
      <c r="AD377" s="176"/>
      <c r="AE377" s="177"/>
      <c r="AF377" s="178"/>
      <c r="AG377" s="177"/>
      <c r="AH377" s="177"/>
      <c r="AI377" s="177"/>
      <c r="AJ377" s="178"/>
    </row>
    <row r="378" spans="2:36" s="42" customFormat="1" ht="117" x14ac:dyDescent="0.35">
      <c r="B378" s="193" t="s">
        <v>630</v>
      </c>
      <c r="C378" s="193" t="s">
        <v>631</v>
      </c>
      <c r="D378" s="178" t="s">
        <v>106</v>
      </c>
      <c r="E378" s="207" t="s">
        <v>67</v>
      </c>
      <c r="F378" s="207" t="s">
        <v>134</v>
      </c>
      <c r="G378" s="207" t="s">
        <v>147</v>
      </c>
      <c r="H378" s="200" t="s">
        <v>70</v>
      </c>
      <c r="I378" s="178" t="s">
        <v>98</v>
      </c>
      <c r="J378" s="15" t="s">
        <v>215</v>
      </c>
      <c r="K378" s="11" t="s">
        <v>107</v>
      </c>
      <c r="L378" s="11" t="s">
        <v>86</v>
      </c>
      <c r="M378" s="59">
        <v>40</v>
      </c>
      <c r="N378" s="177" t="s">
        <v>108</v>
      </c>
      <c r="O378" s="207" t="s">
        <v>626</v>
      </c>
      <c r="P378" s="178" t="s">
        <v>75</v>
      </c>
      <c r="Q378" s="178" t="s">
        <v>76</v>
      </c>
      <c r="R378" s="199" t="s">
        <v>77</v>
      </c>
      <c r="S378" s="199" t="s">
        <v>109</v>
      </c>
      <c r="T378" s="171">
        <f>V378+Y378</f>
        <v>18660.649999999998</v>
      </c>
      <c r="U378" s="171">
        <f>+T378/M379</f>
        <v>18660.649999999998</v>
      </c>
      <c r="V378" s="202">
        <v>15861.55</v>
      </c>
      <c r="W378" s="202" t="s">
        <v>98</v>
      </c>
      <c r="X378" s="202" t="s">
        <v>79</v>
      </c>
      <c r="Y378" s="238">
        <v>2799.1</v>
      </c>
      <c r="Z378" s="175" t="s">
        <v>98</v>
      </c>
      <c r="AA378" s="175" t="s">
        <v>79</v>
      </c>
      <c r="AB378" s="19">
        <v>1513.05</v>
      </c>
      <c r="AC378" s="177" t="s">
        <v>149</v>
      </c>
      <c r="AD378" s="185" t="s">
        <v>98</v>
      </c>
      <c r="AE378" s="176">
        <f>V378+Y378</f>
        <v>18660.649999999998</v>
      </c>
      <c r="AF378" s="178" t="s">
        <v>79</v>
      </c>
      <c r="AG378" s="177" t="s">
        <v>33</v>
      </c>
      <c r="AH378" s="177" t="s">
        <v>161</v>
      </c>
      <c r="AI378" s="177" t="s">
        <v>180</v>
      </c>
      <c r="AJ378" s="178"/>
    </row>
    <row r="379" spans="2:36" s="42" customFormat="1" ht="43" customHeight="1" x14ac:dyDescent="0.35">
      <c r="B379" s="178"/>
      <c r="C379" s="178"/>
      <c r="D379" s="178"/>
      <c r="E379" s="207"/>
      <c r="F379" s="207"/>
      <c r="G379" s="207"/>
      <c r="H379" s="193"/>
      <c r="I379" s="178"/>
      <c r="J379" s="15" t="s">
        <v>111</v>
      </c>
      <c r="K379" s="11" t="s">
        <v>112</v>
      </c>
      <c r="L379" s="11" t="s">
        <v>85</v>
      </c>
      <c r="M379" s="59">
        <v>1</v>
      </c>
      <c r="N379" s="177"/>
      <c r="O379" s="207"/>
      <c r="P379" s="178"/>
      <c r="Q379" s="178"/>
      <c r="R379" s="199"/>
      <c r="S379" s="199"/>
      <c r="T379" s="171"/>
      <c r="U379" s="171"/>
      <c r="V379" s="202"/>
      <c r="W379" s="202"/>
      <c r="X379" s="202"/>
      <c r="Y379" s="266"/>
      <c r="Z379" s="175"/>
      <c r="AA379" s="175"/>
      <c r="AB379" s="21"/>
      <c r="AC379" s="177"/>
      <c r="AD379" s="186"/>
      <c r="AE379" s="176"/>
      <c r="AF379" s="178"/>
      <c r="AG379" s="177"/>
      <c r="AH379" s="177"/>
      <c r="AI379" s="177"/>
      <c r="AJ379" s="178"/>
    </row>
    <row r="380" spans="2:36" s="42" customFormat="1" ht="99.65" customHeight="1" x14ac:dyDescent="0.35">
      <c r="B380" s="178"/>
      <c r="C380" s="178"/>
      <c r="D380" s="178"/>
      <c r="E380" s="207"/>
      <c r="F380" s="207"/>
      <c r="G380" s="207"/>
      <c r="H380" s="194"/>
      <c r="I380" s="178"/>
      <c r="J380" s="15" t="s">
        <v>127</v>
      </c>
      <c r="K380" s="11" t="s">
        <v>128</v>
      </c>
      <c r="L380" s="11" t="s">
        <v>85</v>
      </c>
      <c r="M380" s="59">
        <v>15</v>
      </c>
      <c r="N380" s="177"/>
      <c r="O380" s="207"/>
      <c r="P380" s="200"/>
      <c r="Q380" s="200"/>
      <c r="R380" s="179"/>
      <c r="S380" s="199"/>
      <c r="T380" s="171"/>
      <c r="U380" s="171"/>
      <c r="V380" s="202"/>
      <c r="W380" s="238"/>
      <c r="X380" s="238"/>
      <c r="Y380" s="266"/>
      <c r="Z380" s="172"/>
      <c r="AA380" s="172"/>
      <c r="AB380" s="21"/>
      <c r="AC380" s="183"/>
      <c r="AD380" s="192"/>
      <c r="AE380" s="185"/>
      <c r="AF380" s="200"/>
      <c r="AG380" s="183"/>
      <c r="AH380" s="183"/>
      <c r="AI380" s="183"/>
      <c r="AJ380" s="200"/>
    </row>
    <row r="381" spans="2:36" s="42" customFormat="1" ht="117" x14ac:dyDescent="0.35">
      <c r="B381" s="178" t="s">
        <v>633</v>
      </c>
      <c r="C381" s="178" t="s">
        <v>632</v>
      </c>
      <c r="D381" s="178" t="s">
        <v>106</v>
      </c>
      <c r="E381" s="207" t="s">
        <v>67</v>
      </c>
      <c r="F381" s="207" t="s">
        <v>134</v>
      </c>
      <c r="G381" s="207" t="s">
        <v>147</v>
      </c>
      <c r="H381" s="200" t="s">
        <v>70</v>
      </c>
      <c r="I381" s="178" t="s">
        <v>98</v>
      </c>
      <c r="J381" s="15" t="s">
        <v>215</v>
      </c>
      <c r="K381" s="11" t="s">
        <v>107</v>
      </c>
      <c r="L381" s="11" t="s">
        <v>86</v>
      </c>
      <c r="M381" s="59">
        <v>40</v>
      </c>
      <c r="N381" s="177" t="s">
        <v>108</v>
      </c>
      <c r="O381" s="207" t="s">
        <v>626</v>
      </c>
      <c r="P381" s="178" t="s">
        <v>75</v>
      </c>
      <c r="Q381" s="178" t="s">
        <v>76</v>
      </c>
      <c r="R381" s="199" t="s">
        <v>77</v>
      </c>
      <c r="S381" s="199" t="s">
        <v>109</v>
      </c>
      <c r="T381" s="171">
        <f>V381+Y381</f>
        <v>69515.59</v>
      </c>
      <c r="U381" s="171">
        <f>+T381/M382</f>
        <v>69515.59</v>
      </c>
      <c r="V381" s="177">
        <v>59088.25</v>
      </c>
      <c r="W381" s="175" t="s">
        <v>98</v>
      </c>
      <c r="X381" s="175" t="s">
        <v>79</v>
      </c>
      <c r="Y381" s="177">
        <v>10427.34</v>
      </c>
      <c r="Z381" s="175" t="s">
        <v>98</v>
      </c>
      <c r="AA381" s="175" t="s">
        <v>79</v>
      </c>
      <c r="AB381" s="202">
        <v>5636.4</v>
      </c>
      <c r="AC381" s="177" t="s">
        <v>149</v>
      </c>
      <c r="AD381" s="185" t="s">
        <v>98</v>
      </c>
      <c r="AE381" s="176">
        <f>V381+Y381</f>
        <v>69515.59</v>
      </c>
      <c r="AF381" s="178" t="s">
        <v>79</v>
      </c>
      <c r="AG381" s="177" t="s">
        <v>33</v>
      </c>
      <c r="AH381" s="177" t="s">
        <v>161</v>
      </c>
      <c r="AI381" s="177" t="s">
        <v>180</v>
      </c>
      <c r="AJ381" s="178"/>
    </row>
    <row r="382" spans="2:36" s="42" customFormat="1" ht="99.65" customHeight="1" x14ac:dyDescent="0.35">
      <c r="B382" s="178"/>
      <c r="C382" s="178"/>
      <c r="D382" s="178"/>
      <c r="E382" s="207"/>
      <c r="F382" s="207"/>
      <c r="G382" s="207"/>
      <c r="H382" s="193"/>
      <c r="I382" s="178"/>
      <c r="J382" s="15" t="s">
        <v>111</v>
      </c>
      <c r="K382" s="11" t="s">
        <v>112</v>
      </c>
      <c r="L382" s="11" t="s">
        <v>85</v>
      </c>
      <c r="M382" s="59">
        <v>1</v>
      </c>
      <c r="N382" s="177"/>
      <c r="O382" s="207"/>
      <c r="P382" s="178"/>
      <c r="Q382" s="178"/>
      <c r="R382" s="199"/>
      <c r="S382" s="199"/>
      <c r="T382" s="171"/>
      <c r="U382" s="171"/>
      <c r="V382" s="177"/>
      <c r="W382" s="175"/>
      <c r="X382" s="175"/>
      <c r="Y382" s="177"/>
      <c r="Z382" s="175"/>
      <c r="AA382" s="175"/>
      <c r="AB382" s="202"/>
      <c r="AC382" s="177"/>
      <c r="AD382" s="186"/>
      <c r="AE382" s="176"/>
      <c r="AF382" s="178"/>
      <c r="AG382" s="177"/>
      <c r="AH382" s="177"/>
      <c r="AI382" s="177"/>
      <c r="AJ382" s="178"/>
    </row>
    <row r="383" spans="2:36" s="42" customFormat="1" ht="73" customHeight="1" x14ac:dyDescent="0.35">
      <c r="B383" s="178"/>
      <c r="C383" s="178"/>
      <c r="D383" s="178"/>
      <c r="E383" s="207"/>
      <c r="F383" s="207"/>
      <c r="G383" s="207"/>
      <c r="H383" s="194"/>
      <c r="I383" s="178"/>
      <c r="J383" s="15" t="s">
        <v>127</v>
      </c>
      <c r="K383" s="11" t="s">
        <v>128</v>
      </c>
      <c r="L383" s="11" t="s">
        <v>85</v>
      </c>
      <c r="M383" s="59">
        <v>46</v>
      </c>
      <c r="N383" s="177"/>
      <c r="O383" s="207"/>
      <c r="P383" s="200"/>
      <c r="Q383" s="200"/>
      <c r="R383" s="179"/>
      <c r="S383" s="199"/>
      <c r="T383" s="171"/>
      <c r="U383" s="171"/>
      <c r="V383" s="177"/>
      <c r="W383" s="175"/>
      <c r="X383" s="175"/>
      <c r="Y383" s="177"/>
      <c r="Z383" s="175"/>
      <c r="AA383" s="175"/>
      <c r="AB383" s="202"/>
      <c r="AC383" s="177"/>
      <c r="AD383" s="192"/>
      <c r="AE383" s="176"/>
      <c r="AF383" s="178"/>
      <c r="AG383" s="177"/>
      <c r="AH383" s="183"/>
      <c r="AI383" s="183"/>
      <c r="AJ383" s="200"/>
    </row>
    <row r="384" spans="2:36" s="42" customFormat="1" ht="52" x14ac:dyDescent="0.35">
      <c r="B384" s="193" t="s">
        <v>634</v>
      </c>
      <c r="C384" s="193" t="s">
        <v>635</v>
      </c>
      <c r="D384" s="193" t="s">
        <v>106</v>
      </c>
      <c r="E384" s="227" t="s">
        <v>67</v>
      </c>
      <c r="F384" s="227" t="s">
        <v>134</v>
      </c>
      <c r="G384" s="227" t="s">
        <v>147</v>
      </c>
      <c r="H384" s="200" t="s">
        <v>70</v>
      </c>
      <c r="I384" s="178" t="s">
        <v>98</v>
      </c>
      <c r="J384" s="15" t="s">
        <v>111</v>
      </c>
      <c r="K384" s="11" t="s">
        <v>112</v>
      </c>
      <c r="L384" s="11" t="s">
        <v>85</v>
      </c>
      <c r="M384" s="59">
        <v>1</v>
      </c>
      <c r="N384" s="177" t="s">
        <v>108</v>
      </c>
      <c r="O384" s="207" t="s">
        <v>626</v>
      </c>
      <c r="P384" s="200" t="s">
        <v>75</v>
      </c>
      <c r="Q384" s="200" t="s">
        <v>76</v>
      </c>
      <c r="R384" s="200" t="s">
        <v>77</v>
      </c>
      <c r="S384" s="199" t="s">
        <v>109</v>
      </c>
      <c r="T384" s="171">
        <f>V384+Y384</f>
        <v>41455.839999999997</v>
      </c>
      <c r="U384" s="171">
        <f>+T384/1</f>
        <v>41455.839999999997</v>
      </c>
      <c r="V384" s="268">
        <v>35237.46</v>
      </c>
      <c r="W384" s="175" t="s">
        <v>98</v>
      </c>
      <c r="X384" s="175" t="s">
        <v>79</v>
      </c>
      <c r="Y384" s="177">
        <v>6218.38</v>
      </c>
      <c r="Z384" s="175" t="s">
        <v>98</v>
      </c>
      <c r="AA384" s="175" t="s">
        <v>79</v>
      </c>
      <c r="AB384" s="202">
        <v>3361.28</v>
      </c>
      <c r="AC384" s="177" t="s">
        <v>149</v>
      </c>
      <c r="AD384" s="185" t="s">
        <v>98</v>
      </c>
      <c r="AE384" s="176">
        <f>V384+Y384</f>
        <v>41455.839999999997</v>
      </c>
      <c r="AF384" s="178" t="s">
        <v>79</v>
      </c>
      <c r="AG384" s="177" t="s">
        <v>33</v>
      </c>
      <c r="AH384" s="177" t="s">
        <v>161</v>
      </c>
      <c r="AI384" s="177" t="s">
        <v>180</v>
      </c>
      <c r="AJ384" s="178"/>
    </row>
    <row r="385" spans="2:36" s="42" customFormat="1" ht="39" x14ac:dyDescent="0.35">
      <c r="B385" s="178"/>
      <c r="C385" s="178"/>
      <c r="D385" s="178"/>
      <c r="E385" s="207"/>
      <c r="F385" s="207"/>
      <c r="G385" s="207"/>
      <c r="H385" s="194"/>
      <c r="I385" s="178"/>
      <c r="J385" s="15" t="s">
        <v>127</v>
      </c>
      <c r="K385" s="11" t="s">
        <v>128</v>
      </c>
      <c r="L385" s="11" t="s">
        <v>85</v>
      </c>
      <c r="M385" s="59">
        <v>6</v>
      </c>
      <c r="N385" s="177"/>
      <c r="O385" s="207"/>
      <c r="P385" s="194"/>
      <c r="Q385" s="194"/>
      <c r="R385" s="194"/>
      <c r="S385" s="199"/>
      <c r="T385" s="171"/>
      <c r="U385" s="171"/>
      <c r="V385" s="268"/>
      <c r="W385" s="175"/>
      <c r="X385" s="175"/>
      <c r="Y385" s="177"/>
      <c r="Z385" s="175"/>
      <c r="AA385" s="175"/>
      <c r="AB385" s="202"/>
      <c r="AC385" s="177"/>
      <c r="AD385" s="192"/>
      <c r="AE385" s="176"/>
      <c r="AF385" s="178"/>
      <c r="AG385" s="177"/>
      <c r="AH385" s="177"/>
      <c r="AI385" s="177"/>
      <c r="AJ385" s="178"/>
    </row>
    <row r="386" spans="2:36" s="42" customFormat="1" ht="117" x14ac:dyDescent="0.35">
      <c r="B386" s="178" t="s">
        <v>636</v>
      </c>
      <c r="C386" s="178" t="s">
        <v>631</v>
      </c>
      <c r="D386" s="178" t="s">
        <v>106</v>
      </c>
      <c r="E386" s="207" t="s">
        <v>67</v>
      </c>
      <c r="F386" s="207" t="s">
        <v>134</v>
      </c>
      <c r="G386" s="207" t="s">
        <v>147</v>
      </c>
      <c r="H386" s="200" t="s">
        <v>70</v>
      </c>
      <c r="I386" s="200" t="s">
        <v>98</v>
      </c>
      <c r="J386" s="58" t="s">
        <v>215</v>
      </c>
      <c r="K386" s="27" t="s">
        <v>107</v>
      </c>
      <c r="L386" s="27" t="s">
        <v>86</v>
      </c>
      <c r="M386" s="61">
        <v>40</v>
      </c>
      <c r="N386" s="183" t="s">
        <v>108</v>
      </c>
      <c r="O386" s="228" t="s">
        <v>626</v>
      </c>
      <c r="P386" s="200" t="s">
        <v>75</v>
      </c>
      <c r="Q386" s="200" t="s">
        <v>76</v>
      </c>
      <c r="R386" s="200" t="s">
        <v>77</v>
      </c>
      <c r="S386" s="179" t="s">
        <v>656</v>
      </c>
      <c r="T386" s="223">
        <f>V386+Y386</f>
        <v>89244.790000000008</v>
      </c>
      <c r="U386" s="223">
        <f>+T386/M387</f>
        <v>29748.263333333336</v>
      </c>
      <c r="V386" s="296">
        <v>75858.070000000007</v>
      </c>
      <c r="W386" s="174" t="s">
        <v>98</v>
      </c>
      <c r="X386" s="174" t="s">
        <v>79</v>
      </c>
      <c r="Y386" s="296">
        <v>13386.72</v>
      </c>
      <c r="Z386" s="174" t="s">
        <v>98</v>
      </c>
      <c r="AA386" s="174" t="s">
        <v>79</v>
      </c>
      <c r="AB386" s="296">
        <v>7237</v>
      </c>
      <c r="AC386" s="191" t="s">
        <v>149</v>
      </c>
      <c r="AD386" s="192" t="s">
        <v>98</v>
      </c>
      <c r="AE386" s="192">
        <f>V386+Y386</f>
        <v>89244.790000000008</v>
      </c>
      <c r="AF386" s="194" t="s">
        <v>79</v>
      </c>
      <c r="AG386" s="191" t="s">
        <v>33</v>
      </c>
      <c r="AH386" s="191" t="s">
        <v>180</v>
      </c>
      <c r="AI386" s="191" t="s">
        <v>164</v>
      </c>
      <c r="AJ386" s="194"/>
    </row>
    <row r="387" spans="2:36" s="42" customFormat="1" ht="99.65" customHeight="1" x14ac:dyDescent="0.35">
      <c r="B387" s="178"/>
      <c r="C387" s="178"/>
      <c r="D387" s="178"/>
      <c r="E387" s="207"/>
      <c r="F387" s="207"/>
      <c r="G387" s="207"/>
      <c r="H387" s="193"/>
      <c r="I387" s="193"/>
      <c r="J387" s="15" t="s">
        <v>111</v>
      </c>
      <c r="K387" s="11" t="s">
        <v>112</v>
      </c>
      <c r="L387" s="11" t="s">
        <v>85</v>
      </c>
      <c r="M387" s="59">
        <v>3</v>
      </c>
      <c r="N387" s="184"/>
      <c r="O387" s="207"/>
      <c r="P387" s="193"/>
      <c r="Q387" s="193"/>
      <c r="R387" s="193"/>
      <c r="S387" s="180"/>
      <c r="T387" s="171"/>
      <c r="U387" s="171"/>
      <c r="V387" s="268"/>
      <c r="W387" s="175"/>
      <c r="X387" s="175"/>
      <c r="Y387" s="268"/>
      <c r="Z387" s="175"/>
      <c r="AA387" s="175"/>
      <c r="AB387" s="268"/>
      <c r="AC387" s="177"/>
      <c r="AD387" s="176"/>
      <c r="AE387" s="176"/>
      <c r="AF387" s="178"/>
      <c r="AG387" s="177"/>
      <c r="AH387" s="177"/>
      <c r="AI387" s="177"/>
      <c r="AJ387" s="178"/>
    </row>
    <row r="388" spans="2:36" s="42" customFormat="1" ht="99.65" customHeight="1" x14ac:dyDescent="0.35">
      <c r="B388" s="178"/>
      <c r="C388" s="178"/>
      <c r="D388" s="200"/>
      <c r="E388" s="226"/>
      <c r="F388" s="207"/>
      <c r="G388" s="207"/>
      <c r="H388" s="194"/>
      <c r="I388" s="194"/>
      <c r="J388" s="15" t="s">
        <v>127</v>
      </c>
      <c r="K388" s="11" t="s">
        <v>128</v>
      </c>
      <c r="L388" s="11" t="s">
        <v>85</v>
      </c>
      <c r="M388" s="59">
        <v>75</v>
      </c>
      <c r="N388" s="191"/>
      <c r="O388" s="207"/>
      <c r="P388" s="194"/>
      <c r="Q388" s="194"/>
      <c r="R388" s="194"/>
      <c r="S388" s="198"/>
      <c r="T388" s="171"/>
      <c r="U388" s="171"/>
      <c r="V388" s="268"/>
      <c r="W388" s="175"/>
      <c r="X388" s="175"/>
      <c r="Y388" s="268"/>
      <c r="Z388" s="175"/>
      <c r="AA388" s="175"/>
      <c r="AB388" s="268"/>
      <c r="AC388" s="177"/>
      <c r="AD388" s="185"/>
      <c r="AE388" s="176"/>
      <c r="AF388" s="178"/>
      <c r="AG388" s="177"/>
      <c r="AH388" s="177"/>
      <c r="AI388" s="177"/>
      <c r="AJ388" s="178"/>
    </row>
    <row r="389" spans="2:36" s="42" customFormat="1" ht="135.65" customHeight="1" x14ac:dyDescent="0.35">
      <c r="B389" s="200" t="s">
        <v>637</v>
      </c>
      <c r="C389" s="200" t="s">
        <v>638</v>
      </c>
      <c r="D389" s="200" t="s">
        <v>106</v>
      </c>
      <c r="E389" s="226" t="s">
        <v>67</v>
      </c>
      <c r="F389" s="226" t="s">
        <v>132</v>
      </c>
      <c r="G389" s="226" t="s">
        <v>69</v>
      </c>
      <c r="H389" s="200" t="s">
        <v>70</v>
      </c>
      <c r="I389" s="200" t="s">
        <v>98</v>
      </c>
      <c r="J389" s="15" t="s">
        <v>113</v>
      </c>
      <c r="K389" s="11" t="s">
        <v>114</v>
      </c>
      <c r="L389" s="11" t="s">
        <v>115</v>
      </c>
      <c r="M389" s="11">
        <v>3</v>
      </c>
      <c r="N389" s="183" t="s">
        <v>108</v>
      </c>
      <c r="O389" s="226" t="s">
        <v>626</v>
      </c>
      <c r="P389" s="200" t="s">
        <v>75</v>
      </c>
      <c r="Q389" s="200" t="s">
        <v>76</v>
      </c>
      <c r="R389" s="200" t="s">
        <v>77</v>
      </c>
      <c r="S389" s="179" t="s">
        <v>109</v>
      </c>
      <c r="T389" s="171">
        <f>V389+Y389</f>
        <v>175499.99</v>
      </c>
      <c r="U389" s="181">
        <f>+T389/M390</f>
        <v>58499.996666666666</v>
      </c>
      <c r="V389" s="294">
        <v>149174.99</v>
      </c>
      <c r="W389" s="175" t="s">
        <v>98</v>
      </c>
      <c r="X389" s="175" t="s">
        <v>79</v>
      </c>
      <c r="Y389" s="294">
        <v>26325</v>
      </c>
      <c r="Z389" s="175" t="s">
        <v>98</v>
      </c>
      <c r="AA389" s="175" t="s">
        <v>79</v>
      </c>
      <c r="AB389" s="294">
        <v>14229.72</v>
      </c>
      <c r="AC389" s="177" t="s">
        <v>80</v>
      </c>
      <c r="AD389" s="185" t="s">
        <v>98</v>
      </c>
      <c r="AE389" s="176">
        <f>V389+Y389</f>
        <v>175499.99</v>
      </c>
      <c r="AF389" s="178" t="s">
        <v>79</v>
      </c>
      <c r="AG389" s="177" t="s">
        <v>33</v>
      </c>
      <c r="AH389" s="177" t="s">
        <v>180</v>
      </c>
      <c r="AI389" s="177" t="s">
        <v>164</v>
      </c>
      <c r="AJ389" s="178"/>
    </row>
    <row r="390" spans="2:36" s="42" customFormat="1" ht="78.650000000000006" customHeight="1" x14ac:dyDescent="0.35">
      <c r="B390" s="178"/>
      <c r="C390" s="178"/>
      <c r="D390" s="178"/>
      <c r="E390" s="207"/>
      <c r="F390" s="207"/>
      <c r="G390" s="207"/>
      <c r="H390" s="193"/>
      <c r="I390" s="193"/>
      <c r="J390" s="15" t="s">
        <v>116</v>
      </c>
      <c r="K390" s="11" t="s">
        <v>117</v>
      </c>
      <c r="L390" s="11" t="s">
        <v>85</v>
      </c>
      <c r="M390" s="11">
        <v>3</v>
      </c>
      <c r="N390" s="184"/>
      <c r="O390" s="207"/>
      <c r="P390" s="193"/>
      <c r="Q390" s="193"/>
      <c r="R390" s="193"/>
      <c r="S390" s="180"/>
      <c r="T390" s="171"/>
      <c r="U390" s="171"/>
      <c r="V390" s="268"/>
      <c r="W390" s="175"/>
      <c r="X390" s="175"/>
      <c r="Y390" s="268"/>
      <c r="Z390" s="175"/>
      <c r="AA390" s="175"/>
      <c r="AB390" s="268"/>
      <c r="AC390" s="177"/>
      <c r="AD390" s="186"/>
      <c r="AE390" s="176"/>
      <c r="AF390" s="178"/>
      <c r="AG390" s="177"/>
      <c r="AH390" s="177"/>
      <c r="AI390" s="177"/>
      <c r="AJ390" s="178"/>
    </row>
    <row r="391" spans="2:36" s="42" customFormat="1" ht="78.650000000000006" customHeight="1" x14ac:dyDescent="0.35">
      <c r="B391" s="178"/>
      <c r="C391" s="178"/>
      <c r="D391" s="178"/>
      <c r="E391" s="207"/>
      <c r="F391" s="207"/>
      <c r="G391" s="207"/>
      <c r="H391" s="193"/>
      <c r="I391" s="193"/>
      <c r="J391" s="15" t="s">
        <v>216</v>
      </c>
      <c r="K391" s="11" t="s">
        <v>118</v>
      </c>
      <c r="L391" s="11" t="s">
        <v>119</v>
      </c>
      <c r="M391" s="11">
        <v>3</v>
      </c>
      <c r="N391" s="184"/>
      <c r="O391" s="207"/>
      <c r="P391" s="193"/>
      <c r="Q391" s="193"/>
      <c r="R391" s="193"/>
      <c r="S391" s="180"/>
      <c r="T391" s="171"/>
      <c r="U391" s="171"/>
      <c r="V391" s="268"/>
      <c r="W391" s="175"/>
      <c r="X391" s="175"/>
      <c r="Y391" s="268"/>
      <c r="Z391" s="175"/>
      <c r="AA391" s="175"/>
      <c r="AB391" s="268"/>
      <c r="AC391" s="177"/>
      <c r="AD391" s="186"/>
      <c r="AE391" s="176"/>
      <c r="AF391" s="178"/>
      <c r="AG391" s="177"/>
      <c r="AH391" s="177"/>
      <c r="AI391" s="177"/>
      <c r="AJ391" s="178"/>
    </row>
    <row r="392" spans="2:36" s="42" customFormat="1" ht="77.5" customHeight="1" x14ac:dyDescent="0.35">
      <c r="B392" s="178"/>
      <c r="C392" s="178"/>
      <c r="D392" s="178"/>
      <c r="E392" s="207"/>
      <c r="F392" s="207"/>
      <c r="G392" s="207"/>
      <c r="H392" s="194"/>
      <c r="I392" s="194"/>
      <c r="J392" s="34" t="s">
        <v>120</v>
      </c>
      <c r="K392" s="18" t="s">
        <v>121</v>
      </c>
      <c r="L392" s="18" t="s">
        <v>119</v>
      </c>
      <c r="M392" s="60">
        <v>3</v>
      </c>
      <c r="N392" s="191"/>
      <c r="O392" s="207"/>
      <c r="P392" s="194"/>
      <c r="Q392" s="194"/>
      <c r="R392" s="194"/>
      <c r="S392" s="198"/>
      <c r="T392" s="171"/>
      <c r="U392" s="171"/>
      <c r="V392" s="268"/>
      <c r="W392" s="175"/>
      <c r="X392" s="175"/>
      <c r="Y392" s="268"/>
      <c r="Z392" s="175"/>
      <c r="AA392" s="175"/>
      <c r="AB392" s="268"/>
      <c r="AC392" s="177"/>
      <c r="AD392" s="192"/>
      <c r="AE392" s="176"/>
      <c r="AF392" s="178"/>
      <c r="AG392" s="177"/>
      <c r="AH392" s="177"/>
      <c r="AI392" s="177"/>
      <c r="AJ392" s="178"/>
    </row>
    <row r="393" spans="2:36" s="42" customFormat="1" ht="127" customHeight="1" x14ac:dyDescent="0.35">
      <c r="B393" s="200" t="s">
        <v>639</v>
      </c>
      <c r="C393" s="200" t="s">
        <v>632</v>
      </c>
      <c r="D393" s="178" t="s">
        <v>106</v>
      </c>
      <c r="E393" s="207" t="s">
        <v>67</v>
      </c>
      <c r="F393" s="207" t="s">
        <v>134</v>
      </c>
      <c r="G393" s="207" t="s">
        <v>147</v>
      </c>
      <c r="H393" s="200" t="s">
        <v>70</v>
      </c>
      <c r="I393" s="200" t="s">
        <v>98</v>
      </c>
      <c r="J393" s="15" t="s">
        <v>215</v>
      </c>
      <c r="K393" s="11" t="s">
        <v>107</v>
      </c>
      <c r="L393" s="11" t="s">
        <v>86</v>
      </c>
      <c r="M393" s="59">
        <v>40</v>
      </c>
      <c r="N393" s="183" t="s">
        <v>108</v>
      </c>
      <c r="O393" s="227" t="s">
        <v>626</v>
      </c>
      <c r="P393" s="200" t="s">
        <v>75</v>
      </c>
      <c r="Q393" s="200" t="s">
        <v>76</v>
      </c>
      <c r="R393" s="200" t="s">
        <v>77</v>
      </c>
      <c r="S393" s="179" t="s">
        <v>109</v>
      </c>
      <c r="T393" s="223">
        <f>V393+Y393</f>
        <v>28864.81</v>
      </c>
      <c r="U393" s="182">
        <f>+T393/1</f>
        <v>28864.81</v>
      </c>
      <c r="V393" s="295">
        <v>24535.09</v>
      </c>
      <c r="W393" s="174" t="s">
        <v>98</v>
      </c>
      <c r="X393" s="174" t="s">
        <v>79</v>
      </c>
      <c r="Y393" s="295">
        <v>4329.72</v>
      </c>
      <c r="Z393" s="174" t="s">
        <v>98</v>
      </c>
      <c r="AA393" s="174" t="s">
        <v>79</v>
      </c>
      <c r="AB393" s="295">
        <v>2340.39</v>
      </c>
      <c r="AC393" s="191" t="s">
        <v>149</v>
      </c>
      <c r="AD393" s="192"/>
      <c r="AE393" s="192">
        <f>V393+Y393</f>
        <v>28864.81</v>
      </c>
      <c r="AF393" s="194" t="s">
        <v>79</v>
      </c>
      <c r="AG393" s="191" t="s">
        <v>33</v>
      </c>
      <c r="AH393" s="191" t="s">
        <v>180</v>
      </c>
      <c r="AI393" s="191" t="s">
        <v>164</v>
      </c>
      <c r="AJ393" s="178"/>
    </row>
    <row r="394" spans="2:36" s="42" customFormat="1" ht="99.65" customHeight="1" x14ac:dyDescent="0.35">
      <c r="B394" s="193"/>
      <c r="C394" s="193"/>
      <c r="D394" s="178"/>
      <c r="E394" s="207"/>
      <c r="F394" s="207"/>
      <c r="G394" s="207"/>
      <c r="H394" s="193"/>
      <c r="I394" s="193"/>
      <c r="J394" s="15" t="s">
        <v>111</v>
      </c>
      <c r="K394" s="11" t="s">
        <v>112</v>
      </c>
      <c r="L394" s="11" t="s">
        <v>85</v>
      </c>
      <c r="M394" s="59">
        <v>1</v>
      </c>
      <c r="N394" s="184"/>
      <c r="O394" s="227"/>
      <c r="P394" s="193"/>
      <c r="Q394" s="193"/>
      <c r="R394" s="193"/>
      <c r="S394" s="180"/>
      <c r="T394" s="171"/>
      <c r="U394" s="182"/>
      <c r="V394" s="295"/>
      <c r="W394" s="175"/>
      <c r="X394" s="175"/>
      <c r="Y394" s="295"/>
      <c r="Z394" s="175"/>
      <c r="AA394" s="175"/>
      <c r="AB394" s="295"/>
      <c r="AC394" s="177"/>
      <c r="AD394" s="185"/>
      <c r="AE394" s="176"/>
      <c r="AF394" s="178"/>
      <c r="AG394" s="177"/>
      <c r="AH394" s="177"/>
      <c r="AI394" s="177"/>
      <c r="AJ394" s="178"/>
    </row>
    <row r="395" spans="2:36" s="42" customFormat="1" ht="76.5" customHeight="1" x14ac:dyDescent="0.35">
      <c r="B395" s="193"/>
      <c r="C395" s="193"/>
      <c r="D395" s="200"/>
      <c r="E395" s="226"/>
      <c r="F395" s="226"/>
      <c r="G395" s="226"/>
      <c r="H395" s="194"/>
      <c r="I395" s="194"/>
      <c r="J395" s="34" t="s">
        <v>127</v>
      </c>
      <c r="K395" s="18" t="s">
        <v>128</v>
      </c>
      <c r="L395" s="11" t="s">
        <v>85</v>
      </c>
      <c r="M395" s="59">
        <v>19</v>
      </c>
      <c r="N395" s="191"/>
      <c r="O395" s="228"/>
      <c r="P395" s="194"/>
      <c r="Q395" s="194"/>
      <c r="R395" s="194"/>
      <c r="S395" s="198"/>
      <c r="T395" s="171"/>
      <c r="U395" s="182"/>
      <c r="V395" s="295"/>
      <c r="W395" s="172"/>
      <c r="X395" s="172"/>
      <c r="Y395" s="295"/>
      <c r="Z395" s="172"/>
      <c r="AA395" s="172"/>
      <c r="AB395" s="295"/>
      <c r="AC395" s="183"/>
      <c r="AD395" s="185"/>
      <c r="AE395" s="185"/>
      <c r="AF395" s="200"/>
      <c r="AG395" s="183"/>
      <c r="AH395" s="183"/>
      <c r="AI395" s="177"/>
      <c r="AJ395" s="178"/>
    </row>
    <row r="396" spans="2:36" s="42" customFormat="1" ht="117" x14ac:dyDescent="0.35">
      <c r="B396" s="178" t="s">
        <v>640</v>
      </c>
      <c r="C396" s="178" t="s">
        <v>631</v>
      </c>
      <c r="D396" s="178" t="s">
        <v>106</v>
      </c>
      <c r="E396" s="207" t="s">
        <v>67</v>
      </c>
      <c r="F396" s="207" t="s">
        <v>134</v>
      </c>
      <c r="G396" s="207" t="s">
        <v>147</v>
      </c>
      <c r="H396" s="200" t="s">
        <v>70</v>
      </c>
      <c r="I396" s="200" t="s">
        <v>98</v>
      </c>
      <c r="J396" s="15" t="s">
        <v>215</v>
      </c>
      <c r="K396" s="11" t="s">
        <v>107</v>
      </c>
      <c r="L396" s="11" t="s">
        <v>86</v>
      </c>
      <c r="M396" s="59">
        <v>40</v>
      </c>
      <c r="N396" s="183" t="s">
        <v>108</v>
      </c>
      <c r="O396" s="226" t="s">
        <v>626</v>
      </c>
      <c r="P396" s="200" t="s">
        <v>75</v>
      </c>
      <c r="Q396" s="200" t="s">
        <v>76</v>
      </c>
      <c r="R396" s="200" t="s">
        <v>77</v>
      </c>
      <c r="S396" s="179" t="s">
        <v>109</v>
      </c>
      <c r="T396" s="171">
        <f t="shared" ref="T396" si="0">V396+Y396</f>
        <v>52319.35</v>
      </c>
      <c r="U396" s="181">
        <f>+T396/1</f>
        <v>52319.35</v>
      </c>
      <c r="V396" s="294">
        <v>44471.45</v>
      </c>
      <c r="W396" s="175" t="s">
        <v>98</v>
      </c>
      <c r="X396" s="175" t="s">
        <v>79</v>
      </c>
      <c r="Y396" s="294">
        <v>7847.9</v>
      </c>
      <c r="Z396" s="175" t="s">
        <v>98</v>
      </c>
      <c r="AA396" s="175" t="s">
        <v>79</v>
      </c>
      <c r="AB396" s="294">
        <v>4243</v>
      </c>
      <c r="AC396" s="177" t="s">
        <v>149</v>
      </c>
      <c r="AD396" s="185" t="s">
        <v>98</v>
      </c>
      <c r="AE396" s="176">
        <f t="shared" ref="AE396" si="1">V396+Y396</f>
        <v>52319.35</v>
      </c>
      <c r="AF396" s="178" t="s">
        <v>79</v>
      </c>
      <c r="AG396" s="177" t="s">
        <v>33</v>
      </c>
      <c r="AH396" s="177" t="s">
        <v>170</v>
      </c>
      <c r="AI396" s="177" t="s">
        <v>180</v>
      </c>
      <c r="AJ396" s="178"/>
    </row>
    <row r="397" spans="2:36" s="42" customFormat="1" ht="43" customHeight="1" x14ac:dyDescent="0.35">
      <c r="B397" s="178"/>
      <c r="C397" s="178"/>
      <c r="D397" s="178"/>
      <c r="E397" s="207"/>
      <c r="F397" s="207"/>
      <c r="G397" s="207"/>
      <c r="H397" s="193"/>
      <c r="I397" s="193"/>
      <c r="J397" s="15" t="s">
        <v>111</v>
      </c>
      <c r="K397" s="11" t="s">
        <v>112</v>
      </c>
      <c r="L397" s="11" t="s">
        <v>85</v>
      </c>
      <c r="M397" s="59">
        <v>1</v>
      </c>
      <c r="N397" s="184"/>
      <c r="O397" s="227"/>
      <c r="P397" s="193"/>
      <c r="Q397" s="193"/>
      <c r="R397" s="193"/>
      <c r="S397" s="180"/>
      <c r="T397" s="171"/>
      <c r="U397" s="182"/>
      <c r="V397" s="295"/>
      <c r="W397" s="175"/>
      <c r="X397" s="175"/>
      <c r="Y397" s="295"/>
      <c r="Z397" s="175"/>
      <c r="AA397" s="175"/>
      <c r="AB397" s="295"/>
      <c r="AC397" s="177"/>
      <c r="AD397" s="186"/>
      <c r="AE397" s="176"/>
      <c r="AF397" s="178"/>
      <c r="AG397" s="177"/>
      <c r="AH397" s="177"/>
      <c r="AI397" s="177"/>
      <c r="AJ397" s="178"/>
    </row>
    <row r="398" spans="2:36" s="42" customFormat="1" ht="43" customHeight="1" x14ac:dyDescent="0.35">
      <c r="B398" s="178"/>
      <c r="C398" s="178"/>
      <c r="D398" s="178"/>
      <c r="E398" s="207"/>
      <c r="F398" s="207"/>
      <c r="G398" s="207"/>
      <c r="H398" s="194"/>
      <c r="I398" s="194"/>
      <c r="J398" s="15" t="s">
        <v>127</v>
      </c>
      <c r="K398" s="11" t="s">
        <v>128</v>
      </c>
      <c r="L398" s="18" t="s">
        <v>85</v>
      </c>
      <c r="M398" s="60">
        <v>40</v>
      </c>
      <c r="N398" s="191"/>
      <c r="O398" s="227"/>
      <c r="P398" s="194"/>
      <c r="Q398" s="194"/>
      <c r="R398" s="194"/>
      <c r="S398" s="198"/>
      <c r="T398" s="181"/>
      <c r="U398" s="223"/>
      <c r="V398" s="296"/>
      <c r="W398" s="175"/>
      <c r="X398" s="175"/>
      <c r="Y398" s="296"/>
      <c r="Z398" s="175"/>
      <c r="AA398" s="175"/>
      <c r="AB398" s="296"/>
      <c r="AC398" s="177"/>
      <c r="AD398" s="192"/>
      <c r="AE398" s="176"/>
      <c r="AF398" s="178"/>
      <c r="AG398" s="177"/>
      <c r="AH398" s="177"/>
      <c r="AI398" s="183"/>
      <c r="AJ398" s="200"/>
    </row>
    <row r="399" spans="2:36" s="42" customFormat="1" ht="52" x14ac:dyDescent="0.35">
      <c r="B399" s="200" t="s">
        <v>641</v>
      </c>
      <c r="C399" s="200" t="s">
        <v>635</v>
      </c>
      <c r="D399" s="200" t="s">
        <v>106</v>
      </c>
      <c r="E399" s="226" t="s">
        <v>67</v>
      </c>
      <c r="F399" s="226" t="s">
        <v>134</v>
      </c>
      <c r="G399" s="226" t="s">
        <v>147</v>
      </c>
      <c r="H399" s="200" t="s">
        <v>70</v>
      </c>
      <c r="I399" s="178" t="s">
        <v>98</v>
      </c>
      <c r="J399" s="15" t="s">
        <v>111</v>
      </c>
      <c r="K399" s="11" t="s">
        <v>112</v>
      </c>
      <c r="L399" s="11" t="s">
        <v>85</v>
      </c>
      <c r="M399" s="59">
        <v>1</v>
      </c>
      <c r="N399" s="183" t="s">
        <v>108</v>
      </c>
      <c r="O399" s="226" t="s">
        <v>626</v>
      </c>
      <c r="P399" s="200" t="s">
        <v>75</v>
      </c>
      <c r="Q399" s="200" t="s">
        <v>76</v>
      </c>
      <c r="R399" s="200" t="s">
        <v>77</v>
      </c>
      <c r="S399" s="199" t="s">
        <v>109</v>
      </c>
      <c r="T399" s="181">
        <f t="shared" ref="T399" si="2">V399+Y399</f>
        <v>62183.759999999995</v>
      </c>
      <c r="U399" s="181">
        <f>+T399/1</f>
        <v>62183.759999999995</v>
      </c>
      <c r="V399" s="294">
        <v>52856.2</v>
      </c>
      <c r="W399" s="172" t="s">
        <v>98</v>
      </c>
      <c r="X399" s="172" t="s">
        <v>79</v>
      </c>
      <c r="Y399" s="294">
        <v>9327.56</v>
      </c>
      <c r="Z399" s="172" t="s">
        <v>98</v>
      </c>
      <c r="AA399" s="172" t="s">
        <v>79</v>
      </c>
      <c r="AB399" s="294">
        <v>5042.04</v>
      </c>
      <c r="AC399" s="183" t="s">
        <v>149</v>
      </c>
      <c r="AD399" s="185" t="s">
        <v>98</v>
      </c>
      <c r="AE399" s="185">
        <f t="shared" ref="AE399" si="3">V399+Y399</f>
        <v>62183.759999999995</v>
      </c>
      <c r="AF399" s="200" t="s">
        <v>79</v>
      </c>
      <c r="AG399" s="183" t="s">
        <v>33</v>
      </c>
      <c r="AH399" s="183" t="s">
        <v>437</v>
      </c>
      <c r="AI399" s="183" t="s">
        <v>551</v>
      </c>
      <c r="AJ399" s="200"/>
    </row>
    <row r="400" spans="2:36" s="42" customFormat="1" ht="43" customHeight="1" x14ac:dyDescent="0.35">
      <c r="B400" s="194"/>
      <c r="C400" s="194"/>
      <c r="D400" s="194"/>
      <c r="E400" s="228"/>
      <c r="F400" s="228"/>
      <c r="G400" s="228"/>
      <c r="H400" s="194"/>
      <c r="I400" s="178"/>
      <c r="J400" s="15" t="s">
        <v>127</v>
      </c>
      <c r="K400" s="11" t="s">
        <v>128</v>
      </c>
      <c r="L400" s="11" t="s">
        <v>85</v>
      </c>
      <c r="M400" s="59">
        <v>9</v>
      </c>
      <c r="N400" s="191"/>
      <c r="O400" s="228"/>
      <c r="P400" s="194"/>
      <c r="Q400" s="194"/>
      <c r="R400" s="194"/>
      <c r="S400" s="199"/>
      <c r="T400" s="223"/>
      <c r="U400" s="223"/>
      <c r="V400" s="296"/>
      <c r="W400" s="174"/>
      <c r="X400" s="174"/>
      <c r="Y400" s="296"/>
      <c r="Z400" s="174"/>
      <c r="AA400" s="174"/>
      <c r="AB400" s="296"/>
      <c r="AC400" s="191"/>
      <c r="AD400" s="192"/>
      <c r="AE400" s="192"/>
      <c r="AF400" s="194"/>
      <c r="AG400" s="191"/>
      <c r="AH400" s="191"/>
      <c r="AI400" s="191"/>
      <c r="AJ400" s="194"/>
    </row>
    <row r="401" spans="2:36" s="42" customFormat="1" ht="117" x14ac:dyDescent="0.35">
      <c r="B401" s="194" t="s">
        <v>553</v>
      </c>
      <c r="C401" s="194" t="s">
        <v>564</v>
      </c>
      <c r="D401" s="178" t="s">
        <v>106</v>
      </c>
      <c r="E401" s="207" t="s">
        <v>67</v>
      </c>
      <c r="F401" s="228" t="s">
        <v>134</v>
      </c>
      <c r="G401" s="228" t="s">
        <v>147</v>
      </c>
      <c r="H401" s="178" t="s">
        <v>70</v>
      </c>
      <c r="I401" s="178" t="s">
        <v>79</v>
      </c>
      <c r="J401" s="58" t="s">
        <v>215</v>
      </c>
      <c r="K401" s="27" t="s">
        <v>107</v>
      </c>
      <c r="L401" s="27" t="s">
        <v>86</v>
      </c>
      <c r="M401" s="61">
        <v>40</v>
      </c>
      <c r="N401" s="177" t="s">
        <v>108</v>
      </c>
      <c r="O401" s="287" t="s">
        <v>384</v>
      </c>
      <c r="P401" s="178" t="s">
        <v>75</v>
      </c>
      <c r="Q401" s="178" t="s">
        <v>76</v>
      </c>
      <c r="R401" s="199" t="s">
        <v>77</v>
      </c>
      <c r="S401" s="199" t="s">
        <v>109</v>
      </c>
      <c r="T401" s="223">
        <f>V401+Y401</f>
        <v>142445</v>
      </c>
      <c r="U401" s="223">
        <v>47508</v>
      </c>
      <c r="V401" s="295">
        <v>121078.25</v>
      </c>
      <c r="W401" s="174" t="s">
        <v>98</v>
      </c>
      <c r="X401" s="174" t="s">
        <v>79</v>
      </c>
      <c r="Y401" s="295">
        <v>21366.75</v>
      </c>
      <c r="Z401" s="174" t="s">
        <v>98</v>
      </c>
      <c r="AA401" s="174" t="s">
        <v>79</v>
      </c>
      <c r="AB401" s="295">
        <v>11549.6</v>
      </c>
      <c r="AC401" s="191" t="s">
        <v>149</v>
      </c>
      <c r="AD401" s="176" t="s">
        <v>79</v>
      </c>
      <c r="AE401" s="192">
        <f t="shared" ref="AE401" si="4">V401+Y401</f>
        <v>142445</v>
      </c>
      <c r="AF401" s="194" t="s">
        <v>79</v>
      </c>
      <c r="AG401" s="191" t="s">
        <v>33</v>
      </c>
      <c r="AH401" s="317" t="s">
        <v>178</v>
      </c>
      <c r="AI401" s="305" t="s">
        <v>161</v>
      </c>
      <c r="AJ401" s="194"/>
    </row>
    <row r="402" spans="2:36" s="42" customFormat="1" ht="58" customHeight="1" x14ac:dyDescent="0.35">
      <c r="B402" s="178"/>
      <c r="C402" s="178"/>
      <c r="D402" s="178"/>
      <c r="E402" s="207"/>
      <c r="F402" s="207"/>
      <c r="G402" s="207"/>
      <c r="H402" s="178"/>
      <c r="I402" s="178"/>
      <c r="J402" s="15" t="s">
        <v>111</v>
      </c>
      <c r="K402" s="11" t="s">
        <v>112</v>
      </c>
      <c r="L402" s="11" t="s">
        <v>85</v>
      </c>
      <c r="M402" s="79">
        <v>3</v>
      </c>
      <c r="N402" s="177"/>
      <c r="O402" s="208"/>
      <c r="P402" s="178"/>
      <c r="Q402" s="178"/>
      <c r="R402" s="199"/>
      <c r="S402" s="199"/>
      <c r="T402" s="171"/>
      <c r="U402" s="171"/>
      <c r="V402" s="295"/>
      <c r="W402" s="175"/>
      <c r="X402" s="175"/>
      <c r="Y402" s="295"/>
      <c r="Z402" s="175"/>
      <c r="AA402" s="175"/>
      <c r="AB402" s="295"/>
      <c r="AC402" s="177"/>
      <c r="AD402" s="176"/>
      <c r="AE402" s="176"/>
      <c r="AF402" s="178"/>
      <c r="AG402" s="177"/>
      <c r="AH402" s="224"/>
      <c r="AI402" s="216"/>
      <c r="AJ402" s="178"/>
    </row>
    <row r="403" spans="2:36" s="42" customFormat="1" ht="43" customHeight="1" thickBot="1" x14ac:dyDescent="0.4">
      <c r="B403" s="178"/>
      <c r="C403" s="178"/>
      <c r="D403" s="178"/>
      <c r="E403" s="207"/>
      <c r="F403" s="207"/>
      <c r="G403" s="207"/>
      <c r="H403" s="178"/>
      <c r="I403" s="178"/>
      <c r="J403" s="15" t="s">
        <v>127</v>
      </c>
      <c r="K403" s="11" t="s">
        <v>128</v>
      </c>
      <c r="L403" s="11" t="s">
        <v>85</v>
      </c>
      <c r="M403" s="79">
        <v>83</v>
      </c>
      <c r="N403" s="177"/>
      <c r="O403" s="208"/>
      <c r="P403" s="178"/>
      <c r="Q403" s="178"/>
      <c r="R403" s="199"/>
      <c r="S403" s="199"/>
      <c r="T403" s="171"/>
      <c r="U403" s="171"/>
      <c r="V403" s="296"/>
      <c r="W403" s="175"/>
      <c r="X403" s="175"/>
      <c r="Y403" s="296"/>
      <c r="Z403" s="175"/>
      <c r="AA403" s="175"/>
      <c r="AB403" s="296"/>
      <c r="AC403" s="177"/>
      <c r="AD403" s="176"/>
      <c r="AE403" s="176"/>
      <c r="AF403" s="178"/>
      <c r="AG403" s="177"/>
      <c r="AH403" s="318"/>
      <c r="AI403" s="423"/>
      <c r="AJ403" s="178"/>
    </row>
    <row r="404" spans="2:36" s="42" customFormat="1" ht="100.5" customHeight="1" x14ac:dyDescent="0.35">
      <c r="B404" s="178" t="s">
        <v>554</v>
      </c>
      <c r="C404" s="178" t="s">
        <v>556</v>
      </c>
      <c r="D404" s="178" t="s">
        <v>106</v>
      </c>
      <c r="E404" s="207" t="s">
        <v>67</v>
      </c>
      <c r="F404" s="207" t="s">
        <v>134</v>
      </c>
      <c r="G404" s="207" t="s">
        <v>147</v>
      </c>
      <c r="H404" s="178" t="s">
        <v>70</v>
      </c>
      <c r="I404" s="178" t="s">
        <v>79</v>
      </c>
      <c r="J404" s="15" t="s">
        <v>215</v>
      </c>
      <c r="K404" s="11" t="s">
        <v>107</v>
      </c>
      <c r="L404" s="11" t="s">
        <v>86</v>
      </c>
      <c r="M404" s="59">
        <v>40</v>
      </c>
      <c r="N404" s="177" t="s">
        <v>108</v>
      </c>
      <c r="O404" s="208" t="s">
        <v>384</v>
      </c>
      <c r="P404" s="178" t="s">
        <v>75</v>
      </c>
      <c r="Q404" s="178" t="s">
        <v>76</v>
      </c>
      <c r="R404" s="199" t="s">
        <v>77</v>
      </c>
      <c r="S404" s="199" t="s">
        <v>109</v>
      </c>
      <c r="T404" s="171">
        <f>V404+Y404</f>
        <v>51337.85</v>
      </c>
      <c r="U404" s="171" t="s">
        <v>79</v>
      </c>
      <c r="V404" s="216">
        <v>43637.17</v>
      </c>
      <c r="W404" s="175" t="s">
        <v>98</v>
      </c>
      <c r="X404" s="175" t="s">
        <v>98</v>
      </c>
      <c r="Y404" s="216">
        <v>7700.68</v>
      </c>
      <c r="Z404" s="175" t="s">
        <v>98</v>
      </c>
      <c r="AA404" s="175" t="s">
        <v>98</v>
      </c>
      <c r="AB404" s="306">
        <v>4162.53</v>
      </c>
      <c r="AC404" s="177" t="s">
        <v>149</v>
      </c>
      <c r="AD404" s="176" t="s">
        <v>79</v>
      </c>
      <c r="AE404" s="176">
        <f>V404+Y404</f>
        <v>51337.85</v>
      </c>
      <c r="AF404" s="177" t="s">
        <v>79</v>
      </c>
      <c r="AG404" s="177" t="s">
        <v>33</v>
      </c>
      <c r="AH404" s="224" t="s">
        <v>178</v>
      </c>
      <c r="AI404" s="218" t="s">
        <v>161</v>
      </c>
      <c r="AJ404" s="177"/>
    </row>
    <row r="405" spans="2:36" s="42" customFormat="1" ht="58" customHeight="1" x14ac:dyDescent="0.35">
      <c r="B405" s="178"/>
      <c r="C405" s="187"/>
      <c r="D405" s="178"/>
      <c r="E405" s="207"/>
      <c r="F405" s="207"/>
      <c r="G405" s="207"/>
      <c r="H405" s="178"/>
      <c r="I405" s="178"/>
      <c r="J405" s="15" t="s">
        <v>111</v>
      </c>
      <c r="K405" s="11" t="s">
        <v>112</v>
      </c>
      <c r="L405" s="11" t="s">
        <v>85</v>
      </c>
      <c r="M405" s="79">
        <v>1</v>
      </c>
      <c r="N405" s="177"/>
      <c r="O405" s="208"/>
      <c r="P405" s="178"/>
      <c r="Q405" s="178"/>
      <c r="R405" s="199"/>
      <c r="S405" s="199"/>
      <c r="T405" s="171"/>
      <c r="U405" s="171"/>
      <c r="V405" s="224"/>
      <c r="W405" s="175"/>
      <c r="X405" s="175"/>
      <c r="Y405" s="224"/>
      <c r="Z405" s="175"/>
      <c r="AA405" s="175"/>
      <c r="AB405" s="230"/>
      <c r="AC405" s="177"/>
      <c r="AD405" s="176"/>
      <c r="AE405" s="176"/>
      <c r="AF405" s="178"/>
      <c r="AG405" s="177"/>
      <c r="AH405" s="224"/>
      <c r="AI405" s="218"/>
      <c r="AJ405" s="178"/>
    </row>
    <row r="406" spans="2:36" s="42" customFormat="1" ht="43" customHeight="1" x14ac:dyDescent="0.35">
      <c r="B406" s="178"/>
      <c r="C406" s="187"/>
      <c r="D406" s="178"/>
      <c r="E406" s="207"/>
      <c r="F406" s="207"/>
      <c r="G406" s="207"/>
      <c r="H406" s="178"/>
      <c r="I406" s="178"/>
      <c r="J406" s="15" t="s">
        <v>127</v>
      </c>
      <c r="K406" s="11" t="s">
        <v>128</v>
      </c>
      <c r="L406" s="11" t="s">
        <v>85</v>
      </c>
      <c r="M406" s="79">
        <v>30</v>
      </c>
      <c r="N406" s="177"/>
      <c r="O406" s="208"/>
      <c r="P406" s="178"/>
      <c r="Q406" s="178"/>
      <c r="R406" s="199"/>
      <c r="S406" s="199"/>
      <c r="T406" s="171"/>
      <c r="U406" s="171"/>
      <c r="V406" s="224"/>
      <c r="W406" s="175"/>
      <c r="X406" s="175"/>
      <c r="Y406" s="224"/>
      <c r="Z406" s="175"/>
      <c r="AA406" s="175"/>
      <c r="AB406" s="230"/>
      <c r="AC406" s="177"/>
      <c r="AD406" s="176"/>
      <c r="AE406" s="176"/>
      <c r="AF406" s="178"/>
      <c r="AG406" s="177"/>
      <c r="AH406" s="224"/>
      <c r="AI406" s="218"/>
      <c r="AJ406" s="178"/>
    </row>
    <row r="407" spans="2:36" s="42" customFormat="1" ht="100.5" customHeight="1" x14ac:dyDescent="0.35">
      <c r="B407" s="178" t="s">
        <v>555</v>
      </c>
      <c r="C407" s="178" t="s">
        <v>557</v>
      </c>
      <c r="D407" s="178" t="s">
        <v>106</v>
      </c>
      <c r="E407" s="207" t="s">
        <v>67</v>
      </c>
      <c r="F407" s="207" t="s">
        <v>134</v>
      </c>
      <c r="G407" s="207" t="s">
        <v>147</v>
      </c>
      <c r="H407" s="178" t="s">
        <v>70</v>
      </c>
      <c r="I407" s="178" t="s">
        <v>79</v>
      </c>
      <c r="J407" s="15" t="s">
        <v>215</v>
      </c>
      <c r="K407" s="11" t="s">
        <v>107</v>
      </c>
      <c r="L407" s="11" t="s">
        <v>86</v>
      </c>
      <c r="M407" s="59">
        <v>40</v>
      </c>
      <c r="N407" s="177" t="s">
        <v>108</v>
      </c>
      <c r="O407" s="208" t="s">
        <v>384</v>
      </c>
      <c r="P407" s="178" t="s">
        <v>75</v>
      </c>
      <c r="Q407" s="178" t="s">
        <v>76</v>
      </c>
      <c r="R407" s="199" t="s">
        <v>77</v>
      </c>
      <c r="S407" s="199" t="s">
        <v>109</v>
      </c>
      <c r="T407" s="171">
        <f>V407+Y407</f>
        <v>171199.98</v>
      </c>
      <c r="U407" s="171">
        <f>+T407/M408</f>
        <v>57066.66</v>
      </c>
      <c r="V407" s="176">
        <v>145519.98000000001</v>
      </c>
      <c r="W407" s="175" t="s">
        <v>98</v>
      </c>
      <c r="X407" s="175" t="s">
        <v>98</v>
      </c>
      <c r="Y407" s="176">
        <v>25680</v>
      </c>
      <c r="Z407" s="175" t="s">
        <v>98</v>
      </c>
      <c r="AA407" s="175" t="s">
        <v>98</v>
      </c>
      <c r="AB407" s="261">
        <v>13881.08</v>
      </c>
      <c r="AC407" s="177" t="s">
        <v>149</v>
      </c>
      <c r="AD407" s="176" t="s">
        <v>79</v>
      </c>
      <c r="AE407" s="176">
        <f>V407+Y407</f>
        <v>171199.98</v>
      </c>
      <c r="AF407" s="177" t="s">
        <v>79</v>
      </c>
      <c r="AG407" s="177" t="s">
        <v>33</v>
      </c>
      <c r="AH407" s="225" t="s">
        <v>180</v>
      </c>
      <c r="AI407" s="411" t="s">
        <v>164</v>
      </c>
      <c r="AJ407" s="177"/>
    </row>
    <row r="408" spans="2:36" s="42" customFormat="1" ht="58" customHeight="1" x14ac:dyDescent="0.35">
      <c r="B408" s="178"/>
      <c r="C408" s="187"/>
      <c r="D408" s="178"/>
      <c r="E408" s="207"/>
      <c r="F408" s="207"/>
      <c r="G408" s="207"/>
      <c r="H408" s="178"/>
      <c r="I408" s="178"/>
      <c r="J408" s="15" t="s">
        <v>111</v>
      </c>
      <c r="K408" s="11" t="s">
        <v>112</v>
      </c>
      <c r="L408" s="11" t="s">
        <v>85</v>
      </c>
      <c r="M408" s="57">
        <v>3</v>
      </c>
      <c r="N408" s="177"/>
      <c r="O408" s="208"/>
      <c r="P408" s="178"/>
      <c r="Q408" s="178"/>
      <c r="R408" s="199"/>
      <c r="S408" s="199"/>
      <c r="T408" s="171"/>
      <c r="U408" s="171"/>
      <c r="V408" s="254"/>
      <c r="W408" s="175"/>
      <c r="X408" s="175"/>
      <c r="Y408" s="254"/>
      <c r="Z408" s="175"/>
      <c r="AA408" s="175"/>
      <c r="AB408" s="262"/>
      <c r="AC408" s="177"/>
      <c r="AD408" s="176"/>
      <c r="AE408" s="176"/>
      <c r="AF408" s="178"/>
      <c r="AG408" s="177"/>
      <c r="AH408" s="225"/>
      <c r="AI408" s="411"/>
      <c r="AJ408" s="178"/>
    </row>
    <row r="409" spans="2:36" s="42" customFormat="1" ht="43" customHeight="1" x14ac:dyDescent="0.35">
      <c r="B409" s="178"/>
      <c r="C409" s="187"/>
      <c r="D409" s="178"/>
      <c r="E409" s="207"/>
      <c r="F409" s="207"/>
      <c r="G409" s="207"/>
      <c r="H409" s="178"/>
      <c r="I409" s="178"/>
      <c r="J409" s="15" t="s">
        <v>127</v>
      </c>
      <c r="K409" s="11" t="s">
        <v>128</v>
      </c>
      <c r="L409" s="11" t="s">
        <v>85</v>
      </c>
      <c r="M409" s="57">
        <v>100</v>
      </c>
      <c r="N409" s="177"/>
      <c r="O409" s="208"/>
      <c r="P409" s="178"/>
      <c r="Q409" s="178"/>
      <c r="R409" s="199"/>
      <c r="S409" s="199"/>
      <c r="T409" s="171"/>
      <c r="U409" s="171"/>
      <c r="V409" s="254"/>
      <c r="W409" s="175"/>
      <c r="X409" s="175"/>
      <c r="Y409" s="254"/>
      <c r="Z409" s="175"/>
      <c r="AA409" s="175"/>
      <c r="AB409" s="262"/>
      <c r="AC409" s="177"/>
      <c r="AD409" s="176"/>
      <c r="AE409" s="176"/>
      <c r="AF409" s="178"/>
      <c r="AG409" s="177"/>
      <c r="AH409" s="225"/>
      <c r="AI409" s="411"/>
      <c r="AJ409" s="178"/>
    </row>
    <row r="410" spans="2:36" s="42" customFormat="1" ht="100.5" customHeight="1" x14ac:dyDescent="0.35">
      <c r="B410" s="178" t="s">
        <v>558</v>
      </c>
      <c r="C410" s="178" t="s">
        <v>559</v>
      </c>
      <c r="D410" s="178" t="s">
        <v>106</v>
      </c>
      <c r="E410" s="207" t="s">
        <v>67</v>
      </c>
      <c r="F410" s="207" t="s">
        <v>134</v>
      </c>
      <c r="G410" s="207" t="s">
        <v>147</v>
      </c>
      <c r="H410" s="178" t="s">
        <v>70</v>
      </c>
      <c r="I410" s="178" t="s">
        <v>79</v>
      </c>
      <c r="J410" s="15" t="s">
        <v>215</v>
      </c>
      <c r="K410" s="11" t="s">
        <v>107</v>
      </c>
      <c r="L410" s="11" t="s">
        <v>86</v>
      </c>
      <c r="M410" s="59">
        <v>40</v>
      </c>
      <c r="N410" s="177" t="s">
        <v>108</v>
      </c>
      <c r="O410" s="208" t="s">
        <v>384</v>
      </c>
      <c r="P410" s="178" t="s">
        <v>75</v>
      </c>
      <c r="Q410" s="178" t="s">
        <v>76</v>
      </c>
      <c r="R410" s="199" t="s">
        <v>77</v>
      </c>
      <c r="S410" s="199" t="s">
        <v>109</v>
      </c>
      <c r="T410" s="171">
        <f>V410+Y410</f>
        <v>112350</v>
      </c>
      <c r="U410" s="171">
        <f>+T410/M411</f>
        <v>112350</v>
      </c>
      <c r="V410" s="268">
        <v>95497.5</v>
      </c>
      <c r="W410" s="175" t="s">
        <v>98</v>
      </c>
      <c r="X410" s="175" t="s">
        <v>98</v>
      </c>
      <c r="Y410" s="268">
        <v>16852.5</v>
      </c>
      <c r="Z410" s="175" t="s">
        <v>98</v>
      </c>
      <c r="AA410" s="175" t="s">
        <v>98</v>
      </c>
      <c r="AB410" s="307">
        <v>9109.4599999999991</v>
      </c>
      <c r="AC410" s="177" t="s">
        <v>149</v>
      </c>
      <c r="AD410" s="176" t="s">
        <v>79</v>
      </c>
      <c r="AE410" s="176">
        <f>V410+Y410</f>
        <v>112350</v>
      </c>
      <c r="AF410" s="177" t="s">
        <v>79</v>
      </c>
      <c r="AG410" s="177" t="s">
        <v>33</v>
      </c>
      <c r="AH410" s="224" t="s">
        <v>180</v>
      </c>
      <c r="AI410" s="218" t="s">
        <v>165</v>
      </c>
      <c r="AJ410" s="177"/>
    </row>
    <row r="411" spans="2:36" s="42" customFormat="1" ht="58" customHeight="1" x14ac:dyDescent="0.35">
      <c r="B411" s="178"/>
      <c r="C411" s="178"/>
      <c r="D411" s="178"/>
      <c r="E411" s="207"/>
      <c r="F411" s="207"/>
      <c r="G411" s="207"/>
      <c r="H411" s="178"/>
      <c r="I411" s="178"/>
      <c r="J411" s="15" t="s">
        <v>111</v>
      </c>
      <c r="K411" s="11" t="s">
        <v>112</v>
      </c>
      <c r="L411" s="11" t="s">
        <v>85</v>
      </c>
      <c r="M411" s="57">
        <v>1</v>
      </c>
      <c r="N411" s="177"/>
      <c r="O411" s="208"/>
      <c r="P411" s="178"/>
      <c r="Q411" s="178"/>
      <c r="R411" s="199"/>
      <c r="S411" s="199"/>
      <c r="T411" s="171"/>
      <c r="U411" s="171"/>
      <c r="V411" s="268"/>
      <c r="W411" s="175"/>
      <c r="X411" s="175"/>
      <c r="Y411" s="268"/>
      <c r="Z411" s="175"/>
      <c r="AA411" s="175"/>
      <c r="AB411" s="307"/>
      <c r="AC411" s="177"/>
      <c r="AD411" s="176"/>
      <c r="AE411" s="176"/>
      <c r="AF411" s="178"/>
      <c r="AG411" s="177"/>
      <c r="AH411" s="224"/>
      <c r="AI411" s="218"/>
      <c r="AJ411" s="178"/>
    </row>
    <row r="412" spans="2:36" s="42" customFormat="1" ht="43" customHeight="1" x14ac:dyDescent="0.35">
      <c r="B412" s="178"/>
      <c r="C412" s="178"/>
      <c r="D412" s="178"/>
      <c r="E412" s="207"/>
      <c r="F412" s="207"/>
      <c r="G412" s="207"/>
      <c r="H412" s="178"/>
      <c r="I412" s="178"/>
      <c r="J412" s="15" t="s">
        <v>127</v>
      </c>
      <c r="K412" s="11" t="s">
        <v>128</v>
      </c>
      <c r="L412" s="11" t="s">
        <v>85</v>
      </c>
      <c r="M412" s="57">
        <v>10</v>
      </c>
      <c r="N412" s="177"/>
      <c r="O412" s="208"/>
      <c r="P412" s="178"/>
      <c r="Q412" s="178"/>
      <c r="R412" s="199"/>
      <c r="S412" s="199"/>
      <c r="T412" s="171"/>
      <c r="U412" s="171"/>
      <c r="V412" s="268"/>
      <c r="W412" s="175"/>
      <c r="X412" s="175"/>
      <c r="Y412" s="268"/>
      <c r="Z412" s="175"/>
      <c r="AA412" s="175"/>
      <c r="AB412" s="307"/>
      <c r="AC412" s="177"/>
      <c r="AD412" s="176"/>
      <c r="AE412" s="176"/>
      <c r="AF412" s="178"/>
      <c r="AG412" s="177"/>
      <c r="AH412" s="224"/>
      <c r="AI412" s="218"/>
      <c r="AJ412" s="178"/>
    </row>
    <row r="413" spans="2:36" ht="39" x14ac:dyDescent="0.3">
      <c r="B413" s="178" t="s">
        <v>560</v>
      </c>
      <c r="C413" s="178" t="s">
        <v>562</v>
      </c>
      <c r="D413" s="178" t="s">
        <v>66</v>
      </c>
      <c r="E413" s="207" t="s">
        <v>67</v>
      </c>
      <c r="F413" s="207" t="s">
        <v>132</v>
      </c>
      <c r="G413" s="207" t="s">
        <v>69</v>
      </c>
      <c r="H413" s="178" t="s">
        <v>70</v>
      </c>
      <c r="I413" s="178" t="s">
        <v>79</v>
      </c>
      <c r="J413" s="15" t="s">
        <v>113</v>
      </c>
      <c r="K413" s="11" t="s">
        <v>114</v>
      </c>
      <c r="L413" s="11" t="s">
        <v>115</v>
      </c>
      <c r="M413" s="11">
        <v>4</v>
      </c>
      <c r="N413" s="177" t="s">
        <v>108</v>
      </c>
      <c r="O413" s="208" t="s">
        <v>384</v>
      </c>
      <c r="P413" s="178" t="s">
        <v>75</v>
      </c>
      <c r="Q413" s="178" t="s">
        <v>76</v>
      </c>
      <c r="R413" s="199" t="s">
        <v>77</v>
      </c>
      <c r="S413" s="199" t="s">
        <v>109</v>
      </c>
      <c r="T413" s="171">
        <f>V413+Y413</f>
        <v>298337.03999999998</v>
      </c>
      <c r="U413" s="171">
        <f>+T413/M414</f>
        <v>74584.259999999995</v>
      </c>
      <c r="V413" s="268">
        <v>253586.49</v>
      </c>
      <c r="W413" s="175" t="s">
        <v>98</v>
      </c>
      <c r="X413" s="175" t="s">
        <v>98</v>
      </c>
      <c r="Y413" s="268">
        <v>44750.55</v>
      </c>
      <c r="Z413" s="175" t="s">
        <v>98</v>
      </c>
      <c r="AA413" s="175" t="s">
        <v>98</v>
      </c>
      <c r="AB413" s="307">
        <v>24189.49</v>
      </c>
      <c r="AC413" s="177" t="s">
        <v>80</v>
      </c>
      <c r="AD413" s="176" t="s">
        <v>79</v>
      </c>
      <c r="AE413" s="176">
        <f>V413+Y413</f>
        <v>298337.03999999998</v>
      </c>
      <c r="AF413" s="178" t="s">
        <v>79</v>
      </c>
      <c r="AG413" s="177" t="s">
        <v>33</v>
      </c>
      <c r="AH413" s="218" t="s">
        <v>165</v>
      </c>
      <c r="AI413" s="218" t="s">
        <v>183</v>
      </c>
      <c r="AJ413" s="178"/>
    </row>
    <row r="414" spans="2:36" ht="65" x14ac:dyDescent="0.3">
      <c r="B414" s="178"/>
      <c r="C414" s="178"/>
      <c r="D414" s="178"/>
      <c r="E414" s="207"/>
      <c r="F414" s="207"/>
      <c r="G414" s="207"/>
      <c r="H414" s="178"/>
      <c r="I414" s="178"/>
      <c r="J414" s="15" t="s">
        <v>116</v>
      </c>
      <c r="K414" s="11" t="s">
        <v>117</v>
      </c>
      <c r="L414" s="11" t="s">
        <v>85</v>
      </c>
      <c r="M414" s="11">
        <v>4</v>
      </c>
      <c r="N414" s="177"/>
      <c r="O414" s="208"/>
      <c r="P414" s="178"/>
      <c r="Q414" s="178"/>
      <c r="R414" s="199"/>
      <c r="S414" s="199"/>
      <c r="T414" s="171"/>
      <c r="U414" s="171"/>
      <c r="V414" s="268"/>
      <c r="W414" s="175"/>
      <c r="X414" s="175"/>
      <c r="Y414" s="268"/>
      <c r="Z414" s="175"/>
      <c r="AA414" s="175"/>
      <c r="AB414" s="307"/>
      <c r="AC414" s="177"/>
      <c r="AD414" s="176"/>
      <c r="AE414" s="176"/>
      <c r="AF414" s="178"/>
      <c r="AG414" s="177"/>
      <c r="AH414" s="218"/>
      <c r="AI414" s="224"/>
      <c r="AJ414" s="178"/>
    </row>
    <row r="415" spans="2:36" ht="52" x14ac:dyDescent="0.3">
      <c r="B415" s="178"/>
      <c r="C415" s="178"/>
      <c r="D415" s="178"/>
      <c r="E415" s="207"/>
      <c r="F415" s="207"/>
      <c r="G415" s="207"/>
      <c r="H415" s="178"/>
      <c r="I415" s="178"/>
      <c r="J415" s="15" t="s">
        <v>216</v>
      </c>
      <c r="K415" s="11" t="s">
        <v>118</v>
      </c>
      <c r="L415" s="11" t="s">
        <v>119</v>
      </c>
      <c r="M415" s="11">
        <v>4</v>
      </c>
      <c r="N415" s="177"/>
      <c r="O415" s="208"/>
      <c r="P415" s="178"/>
      <c r="Q415" s="178"/>
      <c r="R415" s="199"/>
      <c r="S415" s="199"/>
      <c r="T415" s="171"/>
      <c r="U415" s="171"/>
      <c r="V415" s="268"/>
      <c r="W415" s="175"/>
      <c r="X415" s="175"/>
      <c r="Y415" s="268"/>
      <c r="Z415" s="175"/>
      <c r="AA415" s="175"/>
      <c r="AB415" s="307"/>
      <c r="AC415" s="177"/>
      <c r="AD415" s="176"/>
      <c r="AE415" s="176"/>
      <c r="AF415" s="178"/>
      <c r="AG415" s="177"/>
      <c r="AH415" s="218"/>
      <c r="AI415" s="224"/>
      <c r="AJ415" s="178"/>
    </row>
    <row r="416" spans="2:36" ht="26" x14ac:dyDescent="0.3">
      <c r="B416" s="178"/>
      <c r="C416" s="178"/>
      <c r="D416" s="178"/>
      <c r="E416" s="207"/>
      <c r="F416" s="207"/>
      <c r="G416" s="207"/>
      <c r="H416" s="178"/>
      <c r="I416" s="178"/>
      <c r="J416" s="15" t="s">
        <v>120</v>
      </c>
      <c r="K416" s="11" t="s">
        <v>121</v>
      </c>
      <c r="L416" s="11" t="s">
        <v>119</v>
      </c>
      <c r="M416" s="59">
        <v>4</v>
      </c>
      <c r="N416" s="177"/>
      <c r="O416" s="208"/>
      <c r="P416" s="178"/>
      <c r="Q416" s="178"/>
      <c r="R416" s="199"/>
      <c r="S416" s="199"/>
      <c r="T416" s="171"/>
      <c r="U416" s="171"/>
      <c r="V416" s="268"/>
      <c r="W416" s="175"/>
      <c r="X416" s="175"/>
      <c r="Y416" s="268"/>
      <c r="Z416" s="175"/>
      <c r="AA416" s="175"/>
      <c r="AB416" s="307"/>
      <c r="AC416" s="177"/>
      <c r="AD416" s="176"/>
      <c r="AE416" s="176"/>
      <c r="AF416" s="178"/>
      <c r="AG416" s="177"/>
      <c r="AH416" s="218"/>
      <c r="AI416" s="224"/>
      <c r="AJ416" s="178"/>
    </row>
    <row r="417" spans="2:36" s="42" customFormat="1" ht="117" x14ac:dyDescent="0.35">
      <c r="B417" s="178" t="s">
        <v>563</v>
      </c>
      <c r="C417" s="178" t="s">
        <v>561</v>
      </c>
      <c r="D417" s="178" t="s">
        <v>106</v>
      </c>
      <c r="E417" s="207" t="s">
        <v>67</v>
      </c>
      <c r="F417" s="207" t="s">
        <v>134</v>
      </c>
      <c r="G417" s="207" t="s">
        <v>147</v>
      </c>
      <c r="H417" s="178" t="s">
        <v>70</v>
      </c>
      <c r="I417" s="178" t="s">
        <v>79</v>
      </c>
      <c r="J417" s="15" t="s">
        <v>215</v>
      </c>
      <c r="K417" s="11" t="s">
        <v>107</v>
      </c>
      <c r="L417" s="11" t="s">
        <v>86</v>
      </c>
      <c r="M417" s="59">
        <v>40</v>
      </c>
      <c r="N417" s="177" t="s">
        <v>108</v>
      </c>
      <c r="O417" s="208" t="s">
        <v>384</v>
      </c>
      <c r="P417" s="178" t="s">
        <v>75</v>
      </c>
      <c r="Q417" s="178" t="s">
        <v>76</v>
      </c>
      <c r="R417" s="199" t="s">
        <v>77</v>
      </c>
      <c r="S417" s="199" t="s">
        <v>109</v>
      </c>
      <c r="T417" s="171">
        <f>V417+Y417</f>
        <v>171199.98</v>
      </c>
      <c r="U417" s="171">
        <f>+T417/M418</f>
        <v>57066.66</v>
      </c>
      <c r="V417" s="176">
        <v>145519.98000000001</v>
      </c>
      <c r="W417" s="175" t="s">
        <v>98</v>
      </c>
      <c r="X417" s="175" t="s">
        <v>98</v>
      </c>
      <c r="Y417" s="176">
        <v>25680</v>
      </c>
      <c r="Z417" s="175" t="s">
        <v>98</v>
      </c>
      <c r="AA417" s="175" t="s">
        <v>98</v>
      </c>
      <c r="AB417" s="261">
        <v>13881.12</v>
      </c>
      <c r="AC417" s="177" t="s">
        <v>149</v>
      </c>
      <c r="AD417" s="176" t="s">
        <v>79</v>
      </c>
      <c r="AE417" s="176">
        <f>V417+Y417</f>
        <v>171199.98</v>
      </c>
      <c r="AF417" s="178" t="s">
        <v>79</v>
      </c>
      <c r="AG417" s="177" t="s">
        <v>33</v>
      </c>
      <c r="AH417" s="224" t="s">
        <v>165</v>
      </c>
      <c r="AI417" s="218" t="s">
        <v>183</v>
      </c>
      <c r="AJ417" s="178"/>
    </row>
    <row r="418" spans="2:36" s="42" customFormat="1" ht="58" customHeight="1" x14ac:dyDescent="0.35">
      <c r="B418" s="178"/>
      <c r="C418" s="187"/>
      <c r="D418" s="178"/>
      <c r="E418" s="207"/>
      <c r="F418" s="207"/>
      <c r="G418" s="207"/>
      <c r="H418" s="178"/>
      <c r="I418" s="178"/>
      <c r="J418" s="15" t="s">
        <v>111</v>
      </c>
      <c r="K418" s="11" t="s">
        <v>112</v>
      </c>
      <c r="L418" s="11" t="s">
        <v>85</v>
      </c>
      <c r="M418" s="57">
        <v>3</v>
      </c>
      <c r="N418" s="177"/>
      <c r="O418" s="208"/>
      <c r="P418" s="178"/>
      <c r="Q418" s="178"/>
      <c r="R418" s="199"/>
      <c r="S418" s="199"/>
      <c r="T418" s="171"/>
      <c r="U418" s="171"/>
      <c r="V418" s="254"/>
      <c r="W418" s="175"/>
      <c r="X418" s="175"/>
      <c r="Y418" s="254"/>
      <c r="Z418" s="175"/>
      <c r="AA418" s="175"/>
      <c r="AB418" s="313"/>
      <c r="AC418" s="177"/>
      <c r="AD418" s="176"/>
      <c r="AE418" s="176"/>
      <c r="AF418" s="178"/>
      <c r="AG418" s="177"/>
      <c r="AH418" s="224"/>
      <c r="AI418" s="218"/>
      <c r="AJ418" s="178"/>
    </row>
    <row r="419" spans="2:36" s="42" customFormat="1" ht="39" x14ac:dyDescent="0.35">
      <c r="B419" s="178"/>
      <c r="C419" s="187"/>
      <c r="D419" s="178"/>
      <c r="E419" s="207"/>
      <c r="F419" s="207"/>
      <c r="G419" s="207"/>
      <c r="H419" s="178"/>
      <c r="I419" s="178"/>
      <c r="J419" s="15" t="s">
        <v>127</v>
      </c>
      <c r="K419" s="11" t="s">
        <v>128</v>
      </c>
      <c r="L419" s="11" t="s">
        <v>85</v>
      </c>
      <c r="M419" s="57">
        <v>100</v>
      </c>
      <c r="N419" s="177"/>
      <c r="O419" s="208"/>
      <c r="P419" s="178"/>
      <c r="Q419" s="178"/>
      <c r="R419" s="199"/>
      <c r="S419" s="199"/>
      <c r="T419" s="171"/>
      <c r="U419" s="171"/>
      <c r="V419" s="254"/>
      <c r="W419" s="175"/>
      <c r="X419" s="175"/>
      <c r="Y419" s="254"/>
      <c r="Z419" s="175"/>
      <c r="AA419" s="175"/>
      <c r="AB419" s="313"/>
      <c r="AC419" s="177"/>
      <c r="AD419" s="176"/>
      <c r="AE419" s="176"/>
      <c r="AF419" s="178"/>
      <c r="AG419" s="177"/>
      <c r="AH419" s="224"/>
      <c r="AI419" s="218"/>
      <c r="AJ419" s="178"/>
    </row>
    <row r="420" spans="2:36" s="42" customFormat="1" ht="117" x14ac:dyDescent="0.35">
      <c r="B420" s="194" t="s">
        <v>1044</v>
      </c>
      <c r="C420" s="194" t="s">
        <v>564</v>
      </c>
      <c r="D420" s="178" t="s">
        <v>106</v>
      </c>
      <c r="E420" s="207" t="s">
        <v>67</v>
      </c>
      <c r="F420" s="228" t="s">
        <v>134</v>
      </c>
      <c r="G420" s="228" t="s">
        <v>147</v>
      </c>
      <c r="H420" s="178" t="s">
        <v>70</v>
      </c>
      <c r="I420" s="178" t="s">
        <v>79</v>
      </c>
      <c r="J420" s="58" t="s">
        <v>215</v>
      </c>
      <c r="K420" s="27" t="s">
        <v>107</v>
      </c>
      <c r="L420" s="27" t="s">
        <v>86</v>
      </c>
      <c r="M420" s="61">
        <v>40</v>
      </c>
      <c r="N420" s="177" t="s">
        <v>108</v>
      </c>
      <c r="O420" s="287" t="s">
        <v>384</v>
      </c>
      <c r="P420" s="178" t="s">
        <v>75</v>
      </c>
      <c r="Q420" s="178" t="s">
        <v>76</v>
      </c>
      <c r="R420" s="199" t="s">
        <v>77</v>
      </c>
      <c r="S420" s="199" t="s">
        <v>109</v>
      </c>
      <c r="T420" s="223">
        <f>V420+Y420</f>
        <v>47586.93</v>
      </c>
      <c r="U420" s="223">
        <v>47586.93</v>
      </c>
      <c r="V420" s="295">
        <v>40448.89</v>
      </c>
      <c r="W420" s="174" t="s">
        <v>98</v>
      </c>
      <c r="X420" s="174" t="s">
        <v>79</v>
      </c>
      <c r="Y420" s="295">
        <v>7138.04</v>
      </c>
      <c r="Z420" s="174" t="s">
        <v>98</v>
      </c>
      <c r="AA420" s="174" t="s">
        <v>79</v>
      </c>
      <c r="AB420" s="295">
        <v>3858.4</v>
      </c>
      <c r="AC420" s="191" t="s">
        <v>149</v>
      </c>
      <c r="AD420" s="176" t="s">
        <v>79</v>
      </c>
      <c r="AE420" s="192">
        <f t="shared" ref="AE420" si="5">V420+Y420</f>
        <v>47586.93</v>
      </c>
      <c r="AF420" s="194" t="s">
        <v>79</v>
      </c>
      <c r="AG420" s="191" t="s">
        <v>33</v>
      </c>
      <c r="AH420" s="317" t="s">
        <v>183</v>
      </c>
      <c r="AI420" s="305" t="s">
        <v>314</v>
      </c>
      <c r="AJ420" s="194"/>
    </row>
    <row r="421" spans="2:36" s="42" customFormat="1" ht="58" customHeight="1" x14ac:dyDescent="0.35">
      <c r="B421" s="178"/>
      <c r="C421" s="178"/>
      <c r="D421" s="178"/>
      <c r="E421" s="207"/>
      <c r="F421" s="207"/>
      <c r="G421" s="207"/>
      <c r="H421" s="178"/>
      <c r="I421" s="178"/>
      <c r="J421" s="15" t="s">
        <v>111</v>
      </c>
      <c r="K421" s="11" t="s">
        <v>112</v>
      </c>
      <c r="L421" s="11" t="s">
        <v>85</v>
      </c>
      <c r="M421" s="79">
        <v>1</v>
      </c>
      <c r="N421" s="177"/>
      <c r="O421" s="208"/>
      <c r="P421" s="178"/>
      <c r="Q421" s="178"/>
      <c r="R421" s="199"/>
      <c r="S421" s="199"/>
      <c r="T421" s="171"/>
      <c r="U421" s="171"/>
      <c r="V421" s="295"/>
      <c r="W421" s="175"/>
      <c r="X421" s="175"/>
      <c r="Y421" s="295"/>
      <c r="Z421" s="175"/>
      <c r="AA421" s="175"/>
      <c r="AB421" s="295"/>
      <c r="AC421" s="177"/>
      <c r="AD421" s="176"/>
      <c r="AE421" s="176"/>
      <c r="AF421" s="178"/>
      <c r="AG421" s="177"/>
      <c r="AH421" s="224"/>
      <c r="AI421" s="216"/>
      <c r="AJ421" s="178"/>
    </row>
    <row r="422" spans="2:36" s="42" customFormat="1" ht="43" customHeight="1" thickBot="1" x14ac:dyDescent="0.4">
      <c r="B422" s="178"/>
      <c r="C422" s="178"/>
      <c r="D422" s="178"/>
      <c r="E422" s="207"/>
      <c r="F422" s="207"/>
      <c r="G422" s="207"/>
      <c r="H422" s="178"/>
      <c r="I422" s="178"/>
      <c r="J422" s="15" t="s">
        <v>127</v>
      </c>
      <c r="K422" s="11" t="s">
        <v>128</v>
      </c>
      <c r="L422" s="11" t="s">
        <v>85</v>
      </c>
      <c r="M422" s="79">
        <v>28</v>
      </c>
      <c r="N422" s="177"/>
      <c r="O422" s="208"/>
      <c r="P422" s="178"/>
      <c r="Q422" s="178"/>
      <c r="R422" s="199"/>
      <c r="S422" s="199"/>
      <c r="T422" s="171"/>
      <c r="U422" s="171"/>
      <c r="V422" s="296"/>
      <c r="W422" s="175"/>
      <c r="X422" s="175"/>
      <c r="Y422" s="296"/>
      <c r="Z422" s="175"/>
      <c r="AA422" s="175"/>
      <c r="AB422" s="296"/>
      <c r="AC422" s="177"/>
      <c r="AD422" s="176"/>
      <c r="AE422" s="176"/>
      <c r="AF422" s="178"/>
      <c r="AG422" s="177"/>
      <c r="AH422" s="318"/>
      <c r="AI422" s="423"/>
      <c r="AJ422" s="178"/>
    </row>
    <row r="423" spans="2:36" s="42" customFormat="1" ht="132" customHeight="1" x14ac:dyDescent="0.35">
      <c r="B423" s="193" t="s">
        <v>272</v>
      </c>
      <c r="C423" s="193" t="s">
        <v>275</v>
      </c>
      <c r="D423" s="193" t="s">
        <v>106</v>
      </c>
      <c r="E423" s="227" t="s">
        <v>67</v>
      </c>
      <c r="F423" s="227" t="s">
        <v>134</v>
      </c>
      <c r="G423" s="227" t="s">
        <v>147</v>
      </c>
      <c r="H423" s="193" t="s">
        <v>70</v>
      </c>
      <c r="I423" s="193" t="s">
        <v>79</v>
      </c>
      <c r="J423" s="58" t="s">
        <v>215</v>
      </c>
      <c r="K423" s="27" t="s">
        <v>107</v>
      </c>
      <c r="L423" s="27" t="s">
        <v>86</v>
      </c>
      <c r="M423" s="27">
        <v>40</v>
      </c>
      <c r="N423" s="184" t="s">
        <v>108</v>
      </c>
      <c r="O423" s="193" t="s">
        <v>273</v>
      </c>
      <c r="P423" s="193" t="s">
        <v>75</v>
      </c>
      <c r="Q423" s="193" t="s">
        <v>76</v>
      </c>
      <c r="R423" s="180" t="s">
        <v>77</v>
      </c>
      <c r="S423" s="180" t="s">
        <v>109</v>
      </c>
      <c r="T423" s="182">
        <f>V423+Y423</f>
        <v>370000</v>
      </c>
      <c r="U423" s="182" t="s">
        <v>79</v>
      </c>
      <c r="V423" s="173">
        <v>314500</v>
      </c>
      <c r="W423" s="173" t="s">
        <v>79</v>
      </c>
      <c r="X423" s="173" t="s">
        <v>79</v>
      </c>
      <c r="Y423" s="173">
        <v>55500</v>
      </c>
      <c r="Z423" s="173" t="s">
        <v>98</v>
      </c>
      <c r="AA423" s="173" t="s">
        <v>79</v>
      </c>
      <c r="AB423" s="173">
        <v>30000</v>
      </c>
      <c r="AC423" s="184" t="s">
        <v>149</v>
      </c>
      <c r="AD423" s="186" t="s">
        <v>79</v>
      </c>
      <c r="AE423" s="186">
        <f>V423+Y423</f>
        <v>370000</v>
      </c>
      <c r="AF423" s="184" t="s">
        <v>79</v>
      </c>
      <c r="AG423" s="184" t="s">
        <v>33</v>
      </c>
      <c r="AH423" s="184" t="s">
        <v>161</v>
      </c>
      <c r="AI423" s="184" t="s">
        <v>714</v>
      </c>
      <c r="AJ423" s="183"/>
    </row>
    <row r="424" spans="2:36" s="42" customFormat="1" ht="86.15" customHeight="1" x14ac:dyDescent="0.35">
      <c r="B424" s="193"/>
      <c r="C424" s="193"/>
      <c r="D424" s="193"/>
      <c r="E424" s="227"/>
      <c r="F424" s="227"/>
      <c r="G424" s="227"/>
      <c r="H424" s="193"/>
      <c r="I424" s="193"/>
      <c r="J424" s="15" t="s">
        <v>111</v>
      </c>
      <c r="K424" s="11" t="s">
        <v>112</v>
      </c>
      <c r="L424" s="11" t="s">
        <v>85</v>
      </c>
      <c r="M424" s="11">
        <v>2</v>
      </c>
      <c r="N424" s="184"/>
      <c r="O424" s="193"/>
      <c r="P424" s="193"/>
      <c r="Q424" s="193"/>
      <c r="R424" s="180"/>
      <c r="S424" s="180"/>
      <c r="T424" s="182"/>
      <c r="U424" s="182"/>
      <c r="V424" s="173"/>
      <c r="W424" s="173"/>
      <c r="X424" s="173"/>
      <c r="Y424" s="173"/>
      <c r="Z424" s="173"/>
      <c r="AA424" s="173"/>
      <c r="AB424" s="173"/>
      <c r="AC424" s="184"/>
      <c r="AD424" s="186"/>
      <c r="AE424" s="186"/>
      <c r="AF424" s="193"/>
      <c r="AG424" s="184"/>
      <c r="AH424" s="184"/>
      <c r="AI424" s="184"/>
      <c r="AJ424" s="193"/>
    </row>
    <row r="425" spans="2:36" s="42" customFormat="1" ht="59.15" customHeight="1" x14ac:dyDescent="0.35">
      <c r="B425" s="194"/>
      <c r="C425" s="194"/>
      <c r="D425" s="194"/>
      <c r="E425" s="228"/>
      <c r="F425" s="228"/>
      <c r="G425" s="228"/>
      <c r="H425" s="194"/>
      <c r="I425" s="194"/>
      <c r="J425" s="15" t="s">
        <v>127</v>
      </c>
      <c r="K425" s="11" t="s">
        <v>128</v>
      </c>
      <c r="L425" s="11" t="s">
        <v>85</v>
      </c>
      <c r="M425" s="59">
        <v>232</v>
      </c>
      <c r="N425" s="191"/>
      <c r="O425" s="194"/>
      <c r="P425" s="194"/>
      <c r="Q425" s="194"/>
      <c r="R425" s="198"/>
      <c r="S425" s="198"/>
      <c r="T425" s="223"/>
      <c r="U425" s="223"/>
      <c r="V425" s="174"/>
      <c r="W425" s="174"/>
      <c r="X425" s="174"/>
      <c r="Y425" s="174"/>
      <c r="Z425" s="174"/>
      <c r="AA425" s="174"/>
      <c r="AB425" s="174"/>
      <c r="AC425" s="191"/>
      <c r="AD425" s="192"/>
      <c r="AE425" s="192"/>
      <c r="AF425" s="194"/>
      <c r="AG425" s="191"/>
      <c r="AH425" s="191"/>
      <c r="AI425" s="191"/>
      <c r="AJ425" s="194"/>
    </row>
    <row r="426" spans="2:36" s="42" customFormat="1" ht="132" customHeight="1" x14ac:dyDescent="0.35">
      <c r="B426" s="178" t="s">
        <v>1040</v>
      </c>
      <c r="C426" s="178" t="s">
        <v>274</v>
      </c>
      <c r="D426" s="178" t="s">
        <v>106</v>
      </c>
      <c r="E426" s="207" t="s">
        <v>67</v>
      </c>
      <c r="F426" s="207" t="s">
        <v>134</v>
      </c>
      <c r="G426" s="207" t="s">
        <v>147</v>
      </c>
      <c r="H426" s="178" t="s">
        <v>70</v>
      </c>
      <c r="I426" s="178" t="s">
        <v>79</v>
      </c>
      <c r="J426" s="15" t="s">
        <v>215</v>
      </c>
      <c r="K426" s="11" t="s">
        <v>107</v>
      </c>
      <c r="L426" s="11" t="s">
        <v>86</v>
      </c>
      <c r="M426" s="11">
        <v>40</v>
      </c>
      <c r="N426" s="177" t="s">
        <v>108</v>
      </c>
      <c r="O426" s="178" t="s">
        <v>276</v>
      </c>
      <c r="P426" s="178" t="s">
        <v>75</v>
      </c>
      <c r="Q426" s="178" t="s">
        <v>76</v>
      </c>
      <c r="R426" s="199" t="s">
        <v>77</v>
      </c>
      <c r="S426" s="199" t="s">
        <v>109</v>
      </c>
      <c r="T426" s="171">
        <f>V426+Y426</f>
        <v>0</v>
      </c>
      <c r="U426" s="171" t="s">
        <v>79</v>
      </c>
      <c r="V426" s="172">
        <v>0</v>
      </c>
      <c r="W426" s="175" t="s">
        <v>79</v>
      </c>
      <c r="X426" s="175" t="s">
        <v>79</v>
      </c>
      <c r="Y426" s="175">
        <v>0</v>
      </c>
      <c r="Z426" s="175" t="s">
        <v>98</v>
      </c>
      <c r="AA426" s="175" t="s">
        <v>79</v>
      </c>
      <c r="AB426" s="175">
        <v>0</v>
      </c>
      <c r="AC426" s="177" t="s">
        <v>149</v>
      </c>
      <c r="AD426" s="176" t="s">
        <v>79</v>
      </c>
      <c r="AE426" s="176">
        <f>V426+Y426</f>
        <v>0</v>
      </c>
      <c r="AF426" s="177" t="s">
        <v>79</v>
      </c>
      <c r="AG426" s="177" t="s">
        <v>33</v>
      </c>
      <c r="AH426" s="177" t="s">
        <v>161</v>
      </c>
      <c r="AI426" s="177" t="s">
        <v>162</v>
      </c>
      <c r="AJ426" s="177"/>
    </row>
    <row r="427" spans="2:36" s="42" customFormat="1" ht="86.15" customHeight="1" x14ac:dyDescent="0.35">
      <c r="B427" s="178"/>
      <c r="C427" s="178"/>
      <c r="D427" s="178"/>
      <c r="E427" s="207"/>
      <c r="F427" s="207"/>
      <c r="G427" s="207"/>
      <c r="H427" s="178"/>
      <c r="I427" s="178"/>
      <c r="J427" s="15" t="s">
        <v>111</v>
      </c>
      <c r="K427" s="11" t="s">
        <v>112</v>
      </c>
      <c r="L427" s="11" t="s">
        <v>85</v>
      </c>
      <c r="M427" s="11">
        <v>0</v>
      </c>
      <c r="N427" s="177"/>
      <c r="O427" s="178"/>
      <c r="P427" s="178"/>
      <c r="Q427" s="178"/>
      <c r="R427" s="199"/>
      <c r="S427" s="199"/>
      <c r="T427" s="171"/>
      <c r="U427" s="171"/>
      <c r="V427" s="173"/>
      <c r="W427" s="175"/>
      <c r="X427" s="175"/>
      <c r="Y427" s="175"/>
      <c r="Z427" s="175"/>
      <c r="AA427" s="175"/>
      <c r="AB427" s="175"/>
      <c r="AC427" s="177"/>
      <c r="AD427" s="176"/>
      <c r="AE427" s="176"/>
      <c r="AF427" s="178"/>
      <c r="AG427" s="177"/>
      <c r="AH427" s="177"/>
      <c r="AI427" s="177"/>
      <c r="AJ427" s="178"/>
    </row>
    <row r="428" spans="2:36" s="42" customFormat="1" ht="59.15" customHeight="1" x14ac:dyDescent="0.35">
      <c r="B428" s="178"/>
      <c r="C428" s="178"/>
      <c r="D428" s="178"/>
      <c r="E428" s="207"/>
      <c r="F428" s="207"/>
      <c r="G428" s="207"/>
      <c r="H428" s="178"/>
      <c r="I428" s="178"/>
      <c r="J428" s="15" t="s">
        <v>127</v>
      </c>
      <c r="K428" s="11" t="s">
        <v>128</v>
      </c>
      <c r="L428" s="11" t="s">
        <v>85</v>
      </c>
      <c r="M428" s="59">
        <v>0</v>
      </c>
      <c r="N428" s="177"/>
      <c r="O428" s="178"/>
      <c r="P428" s="178"/>
      <c r="Q428" s="178"/>
      <c r="R428" s="199"/>
      <c r="S428" s="199"/>
      <c r="T428" s="171"/>
      <c r="U428" s="171"/>
      <c r="V428" s="174"/>
      <c r="W428" s="175"/>
      <c r="X428" s="175"/>
      <c r="Y428" s="175"/>
      <c r="Z428" s="175"/>
      <c r="AA428" s="175"/>
      <c r="AB428" s="175"/>
      <c r="AC428" s="177"/>
      <c r="AD428" s="176"/>
      <c r="AE428" s="176"/>
      <c r="AF428" s="178"/>
      <c r="AG428" s="177"/>
      <c r="AH428" s="177"/>
      <c r="AI428" s="177"/>
      <c r="AJ428" s="178"/>
    </row>
    <row r="429" spans="2:36" s="42" customFormat="1" ht="132" customHeight="1" x14ac:dyDescent="0.35">
      <c r="B429" s="178" t="s">
        <v>277</v>
      </c>
      <c r="C429" s="178" t="s">
        <v>278</v>
      </c>
      <c r="D429" s="178" t="s">
        <v>106</v>
      </c>
      <c r="E429" s="207" t="s">
        <v>67</v>
      </c>
      <c r="F429" s="207" t="s">
        <v>134</v>
      </c>
      <c r="G429" s="207" t="s">
        <v>147</v>
      </c>
      <c r="H429" s="178" t="s">
        <v>70</v>
      </c>
      <c r="I429" s="178" t="s">
        <v>79</v>
      </c>
      <c r="J429" s="15" t="s">
        <v>215</v>
      </c>
      <c r="K429" s="11" t="s">
        <v>107</v>
      </c>
      <c r="L429" s="11" t="s">
        <v>86</v>
      </c>
      <c r="M429" s="11">
        <v>40</v>
      </c>
      <c r="N429" s="177" t="s">
        <v>108</v>
      </c>
      <c r="O429" s="178" t="s">
        <v>276</v>
      </c>
      <c r="P429" s="178" t="s">
        <v>75</v>
      </c>
      <c r="Q429" s="178" t="s">
        <v>76</v>
      </c>
      <c r="R429" s="199" t="s">
        <v>77</v>
      </c>
      <c r="S429" s="199" t="s">
        <v>109</v>
      </c>
      <c r="T429" s="171">
        <f>V429+Y429</f>
        <v>53500</v>
      </c>
      <c r="U429" s="171" t="s">
        <v>79</v>
      </c>
      <c r="V429" s="172">
        <v>45475</v>
      </c>
      <c r="W429" s="175" t="s">
        <v>79</v>
      </c>
      <c r="X429" s="175" t="s">
        <v>79</v>
      </c>
      <c r="Y429" s="175">
        <v>8025</v>
      </c>
      <c r="Z429" s="175" t="s">
        <v>98</v>
      </c>
      <c r="AA429" s="175" t="s">
        <v>79</v>
      </c>
      <c r="AB429" s="175">
        <v>4337.84</v>
      </c>
      <c r="AC429" s="177" t="s">
        <v>149</v>
      </c>
      <c r="AD429" s="176" t="s">
        <v>79</v>
      </c>
      <c r="AE429" s="176">
        <f>V429+Y429</f>
        <v>53500</v>
      </c>
      <c r="AF429" s="177" t="s">
        <v>79</v>
      </c>
      <c r="AG429" s="177" t="s">
        <v>33</v>
      </c>
      <c r="AH429" s="177" t="s">
        <v>161</v>
      </c>
      <c r="AI429" s="177" t="s">
        <v>162</v>
      </c>
      <c r="AJ429" s="177"/>
    </row>
    <row r="430" spans="2:36" s="42" customFormat="1" ht="86.15" customHeight="1" x14ac:dyDescent="0.35">
      <c r="B430" s="178"/>
      <c r="C430" s="178"/>
      <c r="D430" s="178"/>
      <c r="E430" s="207"/>
      <c r="F430" s="207"/>
      <c r="G430" s="207"/>
      <c r="H430" s="178"/>
      <c r="I430" s="178"/>
      <c r="J430" s="15" t="s">
        <v>111</v>
      </c>
      <c r="K430" s="11" t="s">
        <v>112</v>
      </c>
      <c r="L430" s="11" t="s">
        <v>85</v>
      </c>
      <c r="M430" s="11">
        <v>0</v>
      </c>
      <c r="N430" s="177"/>
      <c r="O430" s="178"/>
      <c r="P430" s="178"/>
      <c r="Q430" s="178"/>
      <c r="R430" s="199"/>
      <c r="S430" s="199"/>
      <c r="T430" s="171"/>
      <c r="U430" s="171"/>
      <c r="V430" s="173"/>
      <c r="W430" s="175"/>
      <c r="X430" s="175"/>
      <c r="Y430" s="175"/>
      <c r="Z430" s="175"/>
      <c r="AA430" s="175"/>
      <c r="AB430" s="175"/>
      <c r="AC430" s="177"/>
      <c r="AD430" s="176"/>
      <c r="AE430" s="176"/>
      <c r="AF430" s="178"/>
      <c r="AG430" s="177"/>
      <c r="AH430" s="177"/>
      <c r="AI430" s="177"/>
      <c r="AJ430" s="178"/>
    </row>
    <row r="431" spans="2:36" s="42" customFormat="1" ht="59.15" customHeight="1" x14ac:dyDescent="0.35">
      <c r="B431" s="178"/>
      <c r="C431" s="178"/>
      <c r="D431" s="178"/>
      <c r="E431" s="207"/>
      <c r="F431" s="207"/>
      <c r="G431" s="207"/>
      <c r="H431" s="178"/>
      <c r="I431" s="178"/>
      <c r="J431" s="15" t="s">
        <v>127</v>
      </c>
      <c r="K431" s="11" t="s">
        <v>128</v>
      </c>
      <c r="L431" s="11" t="s">
        <v>85</v>
      </c>
      <c r="M431" s="59">
        <v>25</v>
      </c>
      <c r="N431" s="177"/>
      <c r="O431" s="178"/>
      <c r="P431" s="178"/>
      <c r="Q431" s="178"/>
      <c r="R431" s="199"/>
      <c r="S431" s="199"/>
      <c r="T431" s="171"/>
      <c r="U431" s="171"/>
      <c r="V431" s="174"/>
      <c r="W431" s="175"/>
      <c r="X431" s="175"/>
      <c r="Y431" s="175"/>
      <c r="Z431" s="175"/>
      <c r="AA431" s="175"/>
      <c r="AB431" s="175"/>
      <c r="AC431" s="177"/>
      <c r="AD431" s="176"/>
      <c r="AE431" s="176"/>
      <c r="AF431" s="178"/>
      <c r="AG431" s="177"/>
      <c r="AH431" s="177"/>
      <c r="AI431" s="177"/>
      <c r="AJ431" s="178"/>
    </row>
    <row r="432" spans="2:36" ht="52" customHeight="1" x14ac:dyDescent="0.3">
      <c r="B432" s="178" t="s">
        <v>1041</v>
      </c>
      <c r="C432" s="178" t="s">
        <v>279</v>
      </c>
      <c r="D432" s="178" t="s">
        <v>66</v>
      </c>
      <c r="E432" s="207" t="s">
        <v>67</v>
      </c>
      <c r="F432" s="207" t="s">
        <v>132</v>
      </c>
      <c r="G432" s="207" t="s">
        <v>69</v>
      </c>
      <c r="H432" s="178" t="s">
        <v>70</v>
      </c>
      <c r="I432" s="178" t="s">
        <v>79</v>
      </c>
      <c r="J432" s="15" t="s">
        <v>113</v>
      </c>
      <c r="K432" s="11" t="s">
        <v>114</v>
      </c>
      <c r="L432" s="11" t="s">
        <v>115</v>
      </c>
      <c r="M432" s="11">
        <v>0</v>
      </c>
      <c r="N432" s="177" t="s">
        <v>108</v>
      </c>
      <c r="O432" s="178" t="s">
        <v>168</v>
      </c>
      <c r="P432" s="178" t="s">
        <v>75</v>
      </c>
      <c r="Q432" s="178" t="s">
        <v>76</v>
      </c>
      <c r="R432" s="199" t="s">
        <v>77</v>
      </c>
      <c r="S432" s="199" t="s">
        <v>109</v>
      </c>
      <c r="T432" s="171">
        <f>V432+Y432</f>
        <v>0</v>
      </c>
      <c r="U432" s="171" t="s">
        <v>79</v>
      </c>
      <c r="V432" s="175">
        <v>0</v>
      </c>
      <c r="W432" s="175" t="s">
        <v>79</v>
      </c>
      <c r="X432" s="175" t="s">
        <v>79</v>
      </c>
      <c r="Y432" s="175">
        <v>0</v>
      </c>
      <c r="Z432" s="175" t="s">
        <v>79</v>
      </c>
      <c r="AA432" s="175" t="s">
        <v>79</v>
      </c>
      <c r="AB432" s="175">
        <v>0</v>
      </c>
      <c r="AC432" s="177" t="s">
        <v>80</v>
      </c>
      <c r="AD432" s="176" t="s">
        <v>79</v>
      </c>
      <c r="AE432" s="176">
        <f>V432+Y432</f>
        <v>0</v>
      </c>
      <c r="AF432" s="177" t="s">
        <v>79</v>
      </c>
      <c r="AG432" s="177" t="s">
        <v>33</v>
      </c>
      <c r="AH432" s="177" t="s">
        <v>161</v>
      </c>
      <c r="AI432" s="177" t="s">
        <v>162</v>
      </c>
      <c r="AJ432" s="177"/>
    </row>
    <row r="433" spans="2:36" ht="65" x14ac:dyDescent="0.3">
      <c r="B433" s="178"/>
      <c r="C433" s="178"/>
      <c r="D433" s="178"/>
      <c r="E433" s="207"/>
      <c r="F433" s="207"/>
      <c r="G433" s="207"/>
      <c r="H433" s="178"/>
      <c r="I433" s="178"/>
      <c r="J433" s="15" t="s">
        <v>116</v>
      </c>
      <c r="K433" s="11" t="s">
        <v>117</v>
      </c>
      <c r="L433" s="11" t="s">
        <v>85</v>
      </c>
      <c r="M433" s="11">
        <v>0</v>
      </c>
      <c r="N433" s="177"/>
      <c r="O433" s="178"/>
      <c r="P433" s="178"/>
      <c r="Q433" s="178"/>
      <c r="R433" s="199"/>
      <c r="S433" s="199"/>
      <c r="T433" s="171"/>
      <c r="U433" s="171"/>
      <c r="V433" s="175"/>
      <c r="W433" s="175"/>
      <c r="X433" s="175"/>
      <c r="Y433" s="175"/>
      <c r="Z433" s="175"/>
      <c r="AA433" s="175"/>
      <c r="AB433" s="175"/>
      <c r="AC433" s="177"/>
      <c r="AD433" s="176"/>
      <c r="AE433" s="176"/>
      <c r="AF433" s="178"/>
      <c r="AG433" s="177"/>
      <c r="AH433" s="177"/>
      <c r="AI433" s="177"/>
      <c r="AJ433" s="178"/>
    </row>
    <row r="434" spans="2:36" ht="52" x14ac:dyDescent="0.3">
      <c r="B434" s="178"/>
      <c r="C434" s="178"/>
      <c r="D434" s="178"/>
      <c r="E434" s="207"/>
      <c r="F434" s="207"/>
      <c r="G434" s="207"/>
      <c r="H434" s="178"/>
      <c r="I434" s="178"/>
      <c r="J434" s="15" t="s">
        <v>216</v>
      </c>
      <c r="K434" s="11" t="s">
        <v>118</v>
      </c>
      <c r="L434" s="11" t="s">
        <v>119</v>
      </c>
      <c r="M434" s="11">
        <v>0</v>
      </c>
      <c r="N434" s="177"/>
      <c r="O434" s="178"/>
      <c r="P434" s="178"/>
      <c r="Q434" s="178"/>
      <c r="R434" s="199"/>
      <c r="S434" s="199"/>
      <c r="T434" s="171"/>
      <c r="U434" s="171"/>
      <c r="V434" s="175"/>
      <c r="W434" s="175"/>
      <c r="X434" s="175"/>
      <c r="Y434" s="175"/>
      <c r="Z434" s="175"/>
      <c r="AA434" s="175"/>
      <c r="AB434" s="175"/>
      <c r="AC434" s="177"/>
      <c r="AD434" s="176"/>
      <c r="AE434" s="176"/>
      <c r="AF434" s="178"/>
      <c r="AG434" s="177"/>
      <c r="AH434" s="177"/>
      <c r="AI434" s="177"/>
      <c r="AJ434" s="178"/>
    </row>
    <row r="435" spans="2:36" ht="26" x14ac:dyDescent="0.3">
      <c r="B435" s="178"/>
      <c r="C435" s="178"/>
      <c r="D435" s="178"/>
      <c r="E435" s="207"/>
      <c r="F435" s="207"/>
      <c r="G435" s="207"/>
      <c r="H435" s="178"/>
      <c r="I435" s="178"/>
      <c r="J435" s="15" t="s">
        <v>120</v>
      </c>
      <c r="K435" s="11" t="s">
        <v>121</v>
      </c>
      <c r="L435" s="11" t="s">
        <v>119</v>
      </c>
      <c r="M435" s="11">
        <v>0</v>
      </c>
      <c r="N435" s="177"/>
      <c r="O435" s="178"/>
      <c r="P435" s="178"/>
      <c r="Q435" s="178"/>
      <c r="R435" s="199"/>
      <c r="S435" s="199"/>
      <c r="T435" s="171"/>
      <c r="U435" s="171"/>
      <c r="V435" s="175"/>
      <c r="W435" s="175"/>
      <c r="X435" s="175"/>
      <c r="Y435" s="175"/>
      <c r="Z435" s="175"/>
      <c r="AA435" s="175"/>
      <c r="AB435" s="175"/>
      <c r="AC435" s="177"/>
      <c r="AD435" s="176"/>
      <c r="AE435" s="176"/>
      <c r="AF435" s="178"/>
      <c r="AG435" s="177"/>
      <c r="AH435" s="177"/>
      <c r="AI435" s="177"/>
      <c r="AJ435" s="178"/>
    </row>
    <row r="436" spans="2:36" ht="52" customHeight="1" x14ac:dyDescent="0.3">
      <c r="B436" s="178" t="s">
        <v>280</v>
      </c>
      <c r="C436" s="178" t="s">
        <v>279</v>
      </c>
      <c r="D436" s="178" t="s">
        <v>66</v>
      </c>
      <c r="E436" s="207" t="s">
        <v>67</v>
      </c>
      <c r="F436" s="207" t="s">
        <v>132</v>
      </c>
      <c r="G436" s="207" t="s">
        <v>69</v>
      </c>
      <c r="H436" s="178" t="s">
        <v>70</v>
      </c>
      <c r="I436" s="178" t="s">
        <v>79</v>
      </c>
      <c r="J436" s="15" t="s">
        <v>113</v>
      </c>
      <c r="K436" s="11" t="s">
        <v>114</v>
      </c>
      <c r="L436" s="11" t="s">
        <v>115</v>
      </c>
      <c r="M436" s="11">
        <v>1.5</v>
      </c>
      <c r="N436" s="177" t="s">
        <v>108</v>
      </c>
      <c r="O436" s="178" t="s">
        <v>168</v>
      </c>
      <c r="P436" s="178" t="s">
        <v>75</v>
      </c>
      <c r="Q436" s="178" t="s">
        <v>76</v>
      </c>
      <c r="R436" s="199" t="s">
        <v>77</v>
      </c>
      <c r="S436" s="199" t="s">
        <v>109</v>
      </c>
      <c r="T436" s="171">
        <f>V436+Y436</f>
        <v>113954.99</v>
      </c>
      <c r="U436" s="171" t="s">
        <v>79</v>
      </c>
      <c r="V436" s="175">
        <v>96861.74</v>
      </c>
      <c r="W436" s="175" t="s">
        <v>79</v>
      </c>
      <c r="X436" s="175" t="s">
        <v>79</v>
      </c>
      <c r="Y436" s="175">
        <v>17093.25</v>
      </c>
      <c r="Z436" s="175" t="s">
        <v>79</v>
      </c>
      <c r="AA436" s="175" t="s">
        <v>79</v>
      </c>
      <c r="AB436" s="175">
        <v>9239.6</v>
      </c>
      <c r="AC436" s="177" t="s">
        <v>80</v>
      </c>
      <c r="AD436" s="176" t="s">
        <v>79</v>
      </c>
      <c r="AE436" s="176">
        <f>V436+Y436</f>
        <v>113954.99</v>
      </c>
      <c r="AF436" s="177" t="s">
        <v>79</v>
      </c>
      <c r="AG436" s="177" t="s">
        <v>33</v>
      </c>
      <c r="AH436" s="177" t="s">
        <v>161</v>
      </c>
      <c r="AI436" s="177" t="s">
        <v>162</v>
      </c>
      <c r="AJ436" s="177"/>
    </row>
    <row r="437" spans="2:36" ht="65" x14ac:dyDescent="0.3">
      <c r="B437" s="178"/>
      <c r="C437" s="178"/>
      <c r="D437" s="178"/>
      <c r="E437" s="207"/>
      <c r="F437" s="207"/>
      <c r="G437" s="207"/>
      <c r="H437" s="178"/>
      <c r="I437" s="178"/>
      <c r="J437" s="15" t="s">
        <v>116</v>
      </c>
      <c r="K437" s="11" t="s">
        <v>117</v>
      </c>
      <c r="L437" s="11" t="s">
        <v>85</v>
      </c>
      <c r="M437" s="11">
        <v>1</v>
      </c>
      <c r="N437" s="177"/>
      <c r="O437" s="178"/>
      <c r="P437" s="178"/>
      <c r="Q437" s="178"/>
      <c r="R437" s="199"/>
      <c r="S437" s="199"/>
      <c r="T437" s="171"/>
      <c r="U437" s="171"/>
      <c r="V437" s="175"/>
      <c r="W437" s="175"/>
      <c r="X437" s="175"/>
      <c r="Y437" s="175"/>
      <c r="Z437" s="175"/>
      <c r="AA437" s="175"/>
      <c r="AB437" s="175"/>
      <c r="AC437" s="177"/>
      <c r="AD437" s="176"/>
      <c r="AE437" s="176"/>
      <c r="AF437" s="178"/>
      <c r="AG437" s="177"/>
      <c r="AH437" s="177"/>
      <c r="AI437" s="177"/>
      <c r="AJ437" s="178"/>
    </row>
    <row r="438" spans="2:36" ht="52" x14ac:dyDescent="0.3">
      <c r="B438" s="178"/>
      <c r="C438" s="178"/>
      <c r="D438" s="178"/>
      <c r="E438" s="207"/>
      <c r="F438" s="207"/>
      <c r="G438" s="207"/>
      <c r="H438" s="178"/>
      <c r="I438" s="178"/>
      <c r="J438" s="15" t="s">
        <v>216</v>
      </c>
      <c r="K438" s="11" t="s">
        <v>118</v>
      </c>
      <c r="L438" s="11" t="s">
        <v>119</v>
      </c>
      <c r="M438" s="11">
        <v>1</v>
      </c>
      <c r="N438" s="177"/>
      <c r="O438" s="178"/>
      <c r="P438" s="178"/>
      <c r="Q438" s="178"/>
      <c r="R438" s="199"/>
      <c r="S438" s="199"/>
      <c r="T438" s="171"/>
      <c r="U438" s="171"/>
      <c r="V438" s="175"/>
      <c r="W438" s="175"/>
      <c r="X438" s="175"/>
      <c r="Y438" s="175"/>
      <c r="Z438" s="175"/>
      <c r="AA438" s="175"/>
      <c r="AB438" s="175"/>
      <c r="AC438" s="177"/>
      <c r="AD438" s="176"/>
      <c r="AE438" s="176"/>
      <c r="AF438" s="178"/>
      <c r="AG438" s="177"/>
      <c r="AH438" s="177"/>
      <c r="AI438" s="177"/>
      <c r="AJ438" s="178"/>
    </row>
    <row r="439" spans="2:36" ht="26" x14ac:dyDescent="0.3">
      <c r="B439" s="178"/>
      <c r="C439" s="178"/>
      <c r="D439" s="178"/>
      <c r="E439" s="207"/>
      <c r="F439" s="207"/>
      <c r="G439" s="207"/>
      <c r="H439" s="178"/>
      <c r="I439" s="178"/>
      <c r="J439" s="15" t="s">
        <v>120</v>
      </c>
      <c r="K439" s="11" t="s">
        <v>121</v>
      </c>
      <c r="L439" s="11" t="s">
        <v>119</v>
      </c>
      <c r="M439" s="59">
        <v>1</v>
      </c>
      <c r="N439" s="177"/>
      <c r="O439" s="178"/>
      <c r="P439" s="178"/>
      <c r="Q439" s="178"/>
      <c r="R439" s="199"/>
      <c r="S439" s="199"/>
      <c r="T439" s="171"/>
      <c r="U439" s="171"/>
      <c r="V439" s="175"/>
      <c r="W439" s="175"/>
      <c r="X439" s="175"/>
      <c r="Y439" s="175"/>
      <c r="Z439" s="175"/>
      <c r="AA439" s="175"/>
      <c r="AB439" s="175"/>
      <c r="AC439" s="177"/>
      <c r="AD439" s="176"/>
      <c r="AE439" s="176"/>
      <c r="AF439" s="178"/>
      <c r="AG439" s="177"/>
      <c r="AH439" s="177"/>
      <c r="AI439" s="177"/>
      <c r="AJ439" s="178"/>
    </row>
    <row r="440" spans="2:36" s="42" customFormat="1" ht="89.15" customHeight="1" x14ac:dyDescent="0.35">
      <c r="B440" s="178" t="s">
        <v>281</v>
      </c>
      <c r="C440" s="178" t="s">
        <v>282</v>
      </c>
      <c r="D440" s="178" t="s">
        <v>106</v>
      </c>
      <c r="E440" s="207" t="s">
        <v>67</v>
      </c>
      <c r="F440" s="207" t="s">
        <v>134</v>
      </c>
      <c r="G440" s="207" t="s">
        <v>147</v>
      </c>
      <c r="H440" s="178" t="s">
        <v>70</v>
      </c>
      <c r="I440" s="178" t="s">
        <v>79</v>
      </c>
      <c r="J440" s="34" t="s">
        <v>215</v>
      </c>
      <c r="K440" s="18" t="s">
        <v>107</v>
      </c>
      <c r="L440" s="18" t="s">
        <v>86</v>
      </c>
      <c r="M440" s="18">
        <v>40</v>
      </c>
      <c r="N440" s="177" t="s">
        <v>108</v>
      </c>
      <c r="O440" s="178" t="s">
        <v>273</v>
      </c>
      <c r="P440" s="178" t="s">
        <v>75</v>
      </c>
      <c r="Q440" s="178" t="s">
        <v>76</v>
      </c>
      <c r="R440" s="199" t="s">
        <v>77</v>
      </c>
      <c r="S440" s="199" t="s">
        <v>109</v>
      </c>
      <c r="T440" s="171">
        <f>V440+Y440</f>
        <v>43104.74</v>
      </c>
      <c r="U440" s="171" t="s">
        <v>79</v>
      </c>
      <c r="V440" s="172">
        <v>36639.03</v>
      </c>
      <c r="W440" s="175" t="s">
        <v>79</v>
      </c>
      <c r="X440" s="175" t="s">
        <v>79</v>
      </c>
      <c r="Y440" s="175">
        <v>6465.71</v>
      </c>
      <c r="Z440" s="175" t="s">
        <v>98</v>
      </c>
      <c r="AA440" s="175" t="s">
        <v>79</v>
      </c>
      <c r="AB440" s="175">
        <v>3494.98</v>
      </c>
      <c r="AC440" s="177" t="s">
        <v>149</v>
      </c>
      <c r="AD440" s="176" t="s">
        <v>79</v>
      </c>
      <c r="AE440" s="176">
        <f>V440+Y440</f>
        <v>43104.74</v>
      </c>
      <c r="AF440" s="177" t="s">
        <v>79</v>
      </c>
      <c r="AG440" s="177" t="s">
        <v>33</v>
      </c>
      <c r="AH440" s="177" t="s">
        <v>180</v>
      </c>
      <c r="AI440" s="177" t="s">
        <v>164</v>
      </c>
      <c r="AJ440" s="177"/>
    </row>
    <row r="441" spans="2:36" s="42" customFormat="1" ht="86.15" customHeight="1" x14ac:dyDescent="0.35">
      <c r="B441" s="178"/>
      <c r="C441" s="178"/>
      <c r="D441" s="178"/>
      <c r="E441" s="207"/>
      <c r="F441" s="207"/>
      <c r="G441" s="207"/>
      <c r="H441" s="178"/>
      <c r="I441" s="178"/>
      <c r="J441" s="15" t="s">
        <v>111</v>
      </c>
      <c r="K441" s="11" t="s">
        <v>112</v>
      </c>
      <c r="L441" s="11" t="s">
        <v>85</v>
      </c>
      <c r="M441" s="11">
        <v>1</v>
      </c>
      <c r="N441" s="177"/>
      <c r="O441" s="178"/>
      <c r="P441" s="178"/>
      <c r="Q441" s="178"/>
      <c r="R441" s="199"/>
      <c r="S441" s="199"/>
      <c r="T441" s="171"/>
      <c r="U441" s="171"/>
      <c r="V441" s="173"/>
      <c r="W441" s="175"/>
      <c r="X441" s="175"/>
      <c r="Y441" s="175"/>
      <c r="Z441" s="175"/>
      <c r="AA441" s="175"/>
      <c r="AB441" s="175"/>
      <c r="AC441" s="177"/>
      <c r="AD441" s="176"/>
      <c r="AE441" s="176"/>
      <c r="AF441" s="178"/>
      <c r="AG441" s="177"/>
      <c r="AH441" s="177"/>
      <c r="AI441" s="177"/>
      <c r="AJ441" s="178"/>
    </row>
    <row r="442" spans="2:36" s="42" customFormat="1" ht="88.5" customHeight="1" x14ac:dyDescent="0.35">
      <c r="B442" s="178"/>
      <c r="C442" s="178"/>
      <c r="D442" s="178"/>
      <c r="E442" s="207"/>
      <c r="F442" s="207"/>
      <c r="G442" s="207"/>
      <c r="H442" s="178"/>
      <c r="I442" s="178"/>
      <c r="J442" s="15" t="s">
        <v>127</v>
      </c>
      <c r="K442" s="11" t="s">
        <v>128</v>
      </c>
      <c r="L442" s="11" t="s">
        <v>85</v>
      </c>
      <c r="M442" s="59">
        <v>28</v>
      </c>
      <c r="N442" s="177"/>
      <c r="O442" s="178"/>
      <c r="P442" s="178"/>
      <c r="Q442" s="178"/>
      <c r="R442" s="199"/>
      <c r="S442" s="199"/>
      <c r="T442" s="171"/>
      <c r="U442" s="171"/>
      <c r="V442" s="174"/>
      <c r="W442" s="175"/>
      <c r="X442" s="175"/>
      <c r="Y442" s="175"/>
      <c r="Z442" s="175"/>
      <c r="AA442" s="175"/>
      <c r="AB442" s="175"/>
      <c r="AC442" s="177"/>
      <c r="AD442" s="176"/>
      <c r="AE442" s="176"/>
      <c r="AF442" s="178"/>
      <c r="AG442" s="177"/>
      <c r="AH442" s="177"/>
      <c r="AI442" s="177"/>
      <c r="AJ442" s="178"/>
    </row>
    <row r="443" spans="2:36" s="42" customFormat="1" ht="89.15" customHeight="1" x14ac:dyDescent="0.35">
      <c r="B443" s="178" t="s">
        <v>283</v>
      </c>
      <c r="C443" s="178" t="s">
        <v>274</v>
      </c>
      <c r="D443" s="178" t="s">
        <v>106</v>
      </c>
      <c r="E443" s="207" t="s">
        <v>67</v>
      </c>
      <c r="F443" s="207" t="s">
        <v>134</v>
      </c>
      <c r="G443" s="207" t="s">
        <v>147</v>
      </c>
      <c r="H443" s="178" t="s">
        <v>70</v>
      </c>
      <c r="I443" s="178" t="s">
        <v>79</v>
      </c>
      <c r="J443" s="34" t="s">
        <v>215</v>
      </c>
      <c r="K443" s="18" t="s">
        <v>107</v>
      </c>
      <c r="L443" s="18" t="s">
        <v>86</v>
      </c>
      <c r="M443" s="18">
        <v>40</v>
      </c>
      <c r="N443" s="177" t="s">
        <v>108</v>
      </c>
      <c r="O443" s="178" t="s">
        <v>284</v>
      </c>
      <c r="P443" s="178" t="s">
        <v>75</v>
      </c>
      <c r="Q443" s="178" t="s">
        <v>76</v>
      </c>
      <c r="R443" s="199" t="s">
        <v>77</v>
      </c>
      <c r="S443" s="199" t="s">
        <v>109</v>
      </c>
      <c r="T443" s="171">
        <f>V443+Y443</f>
        <v>85600</v>
      </c>
      <c r="U443" s="171" t="s">
        <v>79</v>
      </c>
      <c r="V443" s="172">
        <v>72760</v>
      </c>
      <c r="W443" s="175" t="s">
        <v>79</v>
      </c>
      <c r="X443" s="175" t="s">
        <v>79</v>
      </c>
      <c r="Y443" s="175">
        <v>12840</v>
      </c>
      <c r="Z443" s="175" t="s">
        <v>98</v>
      </c>
      <c r="AA443" s="175" t="s">
        <v>79</v>
      </c>
      <c r="AB443" s="175">
        <v>6940.55</v>
      </c>
      <c r="AC443" s="177" t="s">
        <v>149</v>
      </c>
      <c r="AD443" s="176" t="s">
        <v>79</v>
      </c>
      <c r="AE443" s="176">
        <f>V443+Y443</f>
        <v>85600</v>
      </c>
      <c r="AF443" s="177" t="s">
        <v>79</v>
      </c>
      <c r="AG443" s="177" t="s">
        <v>33</v>
      </c>
      <c r="AH443" s="177" t="s">
        <v>180</v>
      </c>
      <c r="AI443" s="177" t="s">
        <v>164</v>
      </c>
      <c r="AJ443" s="177"/>
    </row>
    <row r="444" spans="2:36" s="42" customFormat="1" ht="86.15" customHeight="1" x14ac:dyDescent="0.35">
      <c r="B444" s="178"/>
      <c r="C444" s="178"/>
      <c r="D444" s="178"/>
      <c r="E444" s="207"/>
      <c r="F444" s="207"/>
      <c r="G444" s="207"/>
      <c r="H444" s="178"/>
      <c r="I444" s="178"/>
      <c r="J444" s="15" t="s">
        <v>111</v>
      </c>
      <c r="K444" s="11" t="s">
        <v>112</v>
      </c>
      <c r="L444" s="11" t="s">
        <v>85</v>
      </c>
      <c r="M444" s="11">
        <v>1</v>
      </c>
      <c r="N444" s="177"/>
      <c r="O444" s="178"/>
      <c r="P444" s="178"/>
      <c r="Q444" s="178"/>
      <c r="R444" s="199"/>
      <c r="S444" s="199"/>
      <c r="T444" s="171"/>
      <c r="U444" s="171"/>
      <c r="V444" s="173"/>
      <c r="W444" s="175"/>
      <c r="X444" s="175"/>
      <c r="Y444" s="175"/>
      <c r="Z444" s="175"/>
      <c r="AA444" s="175"/>
      <c r="AB444" s="175"/>
      <c r="AC444" s="177"/>
      <c r="AD444" s="176"/>
      <c r="AE444" s="176"/>
      <c r="AF444" s="178"/>
      <c r="AG444" s="177"/>
      <c r="AH444" s="177"/>
      <c r="AI444" s="177"/>
      <c r="AJ444" s="178"/>
    </row>
    <row r="445" spans="2:36" s="42" customFormat="1" ht="88.5" customHeight="1" x14ac:dyDescent="0.35">
      <c r="B445" s="178"/>
      <c r="C445" s="178"/>
      <c r="D445" s="178"/>
      <c r="E445" s="207"/>
      <c r="F445" s="207"/>
      <c r="G445" s="207"/>
      <c r="H445" s="178"/>
      <c r="I445" s="178"/>
      <c r="J445" s="15" t="s">
        <v>127</v>
      </c>
      <c r="K445" s="11" t="s">
        <v>128</v>
      </c>
      <c r="L445" s="11" t="s">
        <v>85</v>
      </c>
      <c r="M445" s="59">
        <v>40</v>
      </c>
      <c r="N445" s="177"/>
      <c r="O445" s="178"/>
      <c r="P445" s="178"/>
      <c r="Q445" s="178"/>
      <c r="R445" s="199"/>
      <c r="S445" s="199"/>
      <c r="T445" s="171"/>
      <c r="U445" s="171"/>
      <c r="V445" s="174"/>
      <c r="W445" s="175"/>
      <c r="X445" s="175"/>
      <c r="Y445" s="175"/>
      <c r="Z445" s="175"/>
      <c r="AA445" s="175"/>
      <c r="AB445" s="175"/>
      <c r="AC445" s="177"/>
      <c r="AD445" s="176"/>
      <c r="AE445" s="176"/>
      <c r="AF445" s="178"/>
      <c r="AG445" s="177"/>
      <c r="AH445" s="177"/>
      <c r="AI445" s="177"/>
      <c r="AJ445" s="178"/>
    </row>
    <row r="446" spans="2:36" s="42" customFormat="1" ht="89.15" customHeight="1" x14ac:dyDescent="0.35">
      <c r="B446" s="178" t="s">
        <v>285</v>
      </c>
      <c r="C446" s="178" t="s">
        <v>286</v>
      </c>
      <c r="D446" s="178" t="s">
        <v>106</v>
      </c>
      <c r="E446" s="207" t="s">
        <v>67</v>
      </c>
      <c r="F446" s="207" t="s">
        <v>134</v>
      </c>
      <c r="G446" s="207" t="s">
        <v>147</v>
      </c>
      <c r="H446" s="178" t="s">
        <v>70</v>
      </c>
      <c r="I446" s="178" t="s">
        <v>79</v>
      </c>
      <c r="J446" s="292" t="s">
        <v>127</v>
      </c>
      <c r="K446" s="200" t="s">
        <v>128</v>
      </c>
      <c r="L446" s="200" t="s">
        <v>85</v>
      </c>
      <c r="M446" s="310">
        <v>5</v>
      </c>
      <c r="N446" s="177" t="s">
        <v>108</v>
      </c>
      <c r="O446" s="178" t="s">
        <v>287</v>
      </c>
      <c r="P446" s="178" t="s">
        <v>75</v>
      </c>
      <c r="Q446" s="178" t="s">
        <v>76</v>
      </c>
      <c r="R446" s="199" t="s">
        <v>77</v>
      </c>
      <c r="S446" s="199" t="s">
        <v>109</v>
      </c>
      <c r="T446" s="171">
        <f>V446+Y446</f>
        <v>64200</v>
      </c>
      <c r="U446" s="171" t="s">
        <v>79</v>
      </c>
      <c r="V446" s="172">
        <v>54570</v>
      </c>
      <c r="W446" s="175" t="s">
        <v>79</v>
      </c>
      <c r="X446" s="175" t="s">
        <v>79</v>
      </c>
      <c r="Y446" s="175">
        <v>9630</v>
      </c>
      <c r="Z446" s="175" t="s">
        <v>98</v>
      </c>
      <c r="AA446" s="175" t="s">
        <v>79</v>
      </c>
      <c r="AB446" s="175">
        <v>5205.41</v>
      </c>
      <c r="AC446" s="177" t="s">
        <v>149</v>
      </c>
      <c r="AD446" s="176" t="s">
        <v>79</v>
      </c>
      <c r="AE446" s="176">
        <f>V446+Y446</f>
        <v>64200</v>
      </c>
      <c r="AF446" s="177" t="s">
        <v>79</v>
      </c>
      <c r="AG446" s="177" t="s">
        <v>33</v>
      </c>
      <c r="AH446" s="177" t="s">
        <v>261</v>
      </c>
      <c r="AI446" s="177" t="s">
        <v>262</v>
      </c>
      <c r="AJ446" s="177"/>
    </row>
    <row r="447" spans="2:36" s="42" customFormat="1" ht="86.15" customHeight="1" x14ac:dyDescent="0.35">
      <c r="B447" s="178"/>
      <c r="C447" s="178"/>
      <c r="D447" s="178"/>
      <c r="E447" s="207"/>
      <c r="F447" s="207"/>
      <c r="G447" s="207"/>
      <c r="H447" s="178"/>
      <c r="I447" s="178"/>
      <c r="J447" s="309"/>
      <c r="K447" s="193"/>
      <c r="L447" s="193"/>
      <c r="M447" s="311"/>
      <c r="N447" s="177"/>
      <c r="O447" s="178"/>
      <c r="P447" s="178"/>
      <c r="Q447" s="178"/>
      <c r="R447" s="199"/>
      <c r="S447" s="199"/>
      <c r="T447" s="171"/>
      <c r="U447" s="171"/>
      <c r="V447" s="173"/>
      <c r="W447" s="175"/>
      <c r="X447" s="175"/>
      <c r="Y447" s="175"/>
      <c r="Z447" s="175"/>
      <c r="AA447" s="175"/>
      <c r="AB447" s="175"/>
      <c r="AC447" s="177"/>
      <c r="AD447" s="176"/>
      <c r="AE447" s="176"/>
      <c r="AF447" s="178"/>
      <c r="AG447" s="177"/>
      <c r="AH447" s="177"/>
      <c r="AI447" s="177"/>
      <c r="AJ447" s="178"/>
    </row>
    <row r="448" spans="2:36" s="42" customFormat="1" ht="83.15" customHeight="1" x14ac:dyDescent="0.35">
      <c r="B448" s="178"/>
      <c r="C448" s="178"/>
      <c r="D448" s="178"/>
      <c r="E448" s="207"/>
      <c r="F448" s="207"/>
      <c r="G448" s="207"/>
      <c r="H448" s="178"/>
      <c r="I448" s="178"/>
      <c r="J448" s="293"/>
      <c r="K448" s="194"/>
      <c r="L448" s="194"/>
      <c r="M448" s="312"/>
      <c r="N448" s="177"/>
      <c r="O448" s="178"/>
      <c r="P448" s="178"/>
      <c r="Q448" s="178"/>
      <c r="R448" s="199"/>
      <c r="S448" s="199"/>
      <c r="T448" s="171"/>
      <c r="U448" s="171"/>
      <c r="V448" s="174"/>
      <c r="W448" s="175"/>
      <c r="X448" s="175"/>
      <c r="Y448" s="175"/>
      <c r="Z448" s="175"/>
      <c r="AA448" s="175"/>
      <c r="AB448" s="175"/>
      <c r="AC448" s="177"/>
      <c r="AD448" s="176"/>
      <c r="AE448" s="176"/>
      <c r="AF448" s="178"/>
      <c r="AG448" s="177"/>
      <c r="AH448" s="177"/>
      <c r="AI448" s="177"/>
      <c r="AJ448" s="178"/>
    </row>
    <row r="449" spans="2:36" s="42" customFormat="1" ht="132" customHeight="1" x14ac:dyDescent="0.35">
      <c r="B449" s="178" t="s">
        <v>715</v>
      </c>
      <c r="C449" s="200" t="s">
        <v>716</v>
      </c>
      <c r="D449" s="178" t="s">
        <v>106</v>
      </c>
      <c r="E449" s="207" t="s">
        <v>67</v>
      </c>
      <c r="F449" s="207" t="s">
        <v>134</v>
      </c>
      <c r="G449" s="207" t="s">
        <v>147</v>
      </c>
      <c r="H449" s="178" t="s">
        <v>70</v>
      </c>
      <c r="I449" s="178" t="s">
        <v>79</v>
      </c>
      <c r="J449" s="34" t="s">
        <v>215</v>
      </c>
      <c r="K449" s="18" t="s">
        <v>107</v>
      </c>
      <c r="L449" s="18" t="s">
        <v>86</v>
      </c>
      <c r="M449" s="18">
        <v>40</v>
      </c>
      <c r="N449" s="21" t="s">
        <v>108</v>
      </c>
      <c r="O449" s="200" t="s">
        <v>276</v>
      </c>
      <c r="P449" s="178" t="s">
        <v>75</v>
      </c>
      <c r="Q449" s="178" t="s">
        <v>76</v>
      </c>
      <c r="R449" s="199" t="s">
        <v>77</v>
      </c>
      <c r="S449" s="199" t="s">
        <v>109</v>
      </c>
      <c r="T449" s="171">
        <f>V449+Y449</f>
        <v>53500</v>
      </c>
      <c r="U449" s="171" t="s">
        <v>79</v>
      </c>
      <c r="V449" s="172">
        <v>45475</v>
      </c>
      <c r="W449" s="175" t="s">
        <v>98</v>
      </c>
      <c r="X449" s="175" t="s">
        <v>98</v>
      </c>
      <c r="Y449" s="175">
        <v>8025</v>
      </c>
      <c r="Z449" s="175" t="s">
        <v>98</v>
      </c>
      <c r="AA449" s="175" t="s">
        <v>98</v>
      </c>
      <c r="AB449" s="175">
        <v>4337.84</v>
      </c>
      <c r="AC449" s="177" t="s">
        <v>149</v>
      </c>
      <c r="AD449" s="176" t="s">
        <v>79</v>
      </c>
      <c r="AE449" s="176">
        <f>V449+Y449</f>
        <v>53500</v>
      </c>
      <c r="AF449" s="177" t="s">
        <v>79</v>
      </c>
      <c r="AG449" s="177" t="s">
        <v>33</v>
      </c>
      <c r="AH449" s="177" t="s">
        <v>180</v>
      </c>
      <c r="AI449" s="177" t="s">
        <v>164</v>
      </c>
      <c r="AJ449" s="177"/>
    </row>
    <row r="450" spans="2:36" s="42" customFormat="1" ht="64" customHeight="1" x14ac:dyDescent="0.35">
      <c r="B450" s="178"/>
      <c r="C450" s="193"/>
      <c r="D450" s="178"/>
      <c r="E450" s="207"/>
      <c r="F450" s="207"/>
      <c r="G450" s="207"/>
      <c r="H450" s="178"/>
      <c r="I450" s="178"/>
      <c r="J450" s="15" t="s">
        <v>111</v>
      </c>
      <c r="K450" s="11" t="s">
        <v>112</v>
      </c>
      <c r="L450" s="11" t="s">
        <v>85</v>
      </c>
      <c r="M450" s="11">
        <v>1</v>
      </c>
      <c r="N450" s="21"/>
      <c r="O450" s="193"/>
      <c r="P450" s="178"/>
      <c r="Q450" s="178"/>
      <c r="R450" s="199"/>
      <c r="S450" s="199"/>
      <c r="T450" s="171"/>
      <c r="U450" s="171"/>
      <c r="V450" s="173"/>
      <c r="W450" s="175"/>
      <c r="X450" s="175"/>
      <c r="Y450" s="175"/>
      <c r="Z450" s="175"/>
      <c r="AA450" s="175"/>
      <c r="AB450" s="175"/>
      <c r="AC450" s="177"/>
      <c r="AD450" s="176"/>
      <c r="AE450" s="176"/>
      <c r="AF450" s="178"/>
      <c r="AG450" s="177"/>
      <c r="AH450" s="177"/>
      <c r="AI450" s="177"/>
      <c r="AJ450" s="178"/>
    </row>
    <row r="451" spans="2:36" s="42" customFormat="1" ht="124.5" customHeight="1" x14ac:dyDescent="0.35">
      <c r="B451" s="178"/>
      <c r="C451" s="194"/>
      <c r="D451" s="178"/>
      <c r="E451" s="207"/>
      <c r="F451" s="207"/>
      <c r="G451" s="207"/>
      <c r="H451" s="178"/>
      <c r="I451" s="178"/>
      <c r="J451" s="15" t="s">
        <v>127</v>
      </c>
      <c r="K451" s="11" t="s">
        <v>128</v>
      </c>
      <c r="L451" s="11" t="s">
        <v>85</v>
      </c>
      <c r="M451" s="59">
        <v>25</v>
      </c>
      <c r="N451" s="21"/>
      <c r="O451" s="194"/>
      <c r="P451" s="178"/>
      <c r="Q451" s="178"/>
      <c r="R451" s="199"/>
      <c r="S451" s="199"/>
      <c r="T451" s="171"/>
      <c r="U451" s="171"/>
      <c r="V451" s="174"/>
      <c r="W451" s="175"/>
      <c r="X451" s="175"/>
      <c r="Y451" s="175"/>
      <c r="Z451" s="175"/>
      <c r="AA451" s="175"/>
      <c r="AB451" s="175"/>
      <c r="AC451" s="177"/>
      <c r="AD451" s="176"/>
      <c r="AE451" s="176"/>
      <c r="AF451" s="178"/>
      <c r="AG451" s="177"/>
      <c r="AH451" s="177"/>
      <c r="AI451" s="177"/>
      <c r="AJ451" s="178"/>
    </row>
    <row r="452" spans="2:36" ht="52" customHeight="1" x14ac:dyDescent="0.3">
      <c r="B452" s="178" t="s">
        <v>1042</v>
      </c>
      <c r="C452" s="178" t="s">
        <v>279</v>
      </c>
      <c r="D452" s="178" t="s">
        <v>66</v>
      </c>
      <c r="E452" s="207" t="s">
        <v>67</v>
      </c>
      <c r="F452" s="207" t="s">
        <v>132</v>
      </c>
      <c r="G452" s="207" t="s">
        <v>69</v>
      </c>
      <c r="H452" s="178" t="s">
        <v>70</v>
      </c>
      <c r="I452" s="178" t="s">
        <v>79</v>
      </c>
      <c r="J452" s="15" t="s">
        <v>113</v>
      </c>
      <c r="K452" s="11" t="s">
        <v>114</v>
      </c>
      <c r="L452" s="11" t="s">
        <v>115</v>
      </c>
      <c r="M452" s="11">
        <v>2</v>
      </c>
      <c r="N452" s="177" t="s">
        <v>108</v>
      </c>
      <c r="O452" s="178" t="s">
        <v>168</v>
      </c>
      <c r="P452" s="178" t="s">
        <v>75</v>
      </c>
      <c r="Q452" s="178" t="s">
        <v>76</v>
      </c>
      <c r="R452" s="199" t="s">
        <v>77</v>
      </c>
      <c r="S452" s="199" t="s">
        <v>109</v>
      </c>
      <c r="T452" s="171">
        <f>V452+Y452</f>
        <v>151940</v>
      </c>
      <c r="U452" s="171" t="s">
        <v>79</v>
      </c>
      <c r="V452" s="175">
        <v>129149</v>
      </c>
      <c r="W452" s="175" t="s">
        <v>79</v>
      </c>
      <c r="X452" s="175" t="s">
        <v>79</v>
      </c>
      <c r="Y452" s="175">
        <v>22791</v>
      </c>
      <c r="Z452" s="175" t="s">
        <v>79</v>
      </c>
      <c r="AA452" s="175" t="s">
        <v>79</v>
      </c>
      <c r="AB452" s="175">
        <v>12319.46</v>
      </c>
      <c r="AC452" s="177" t="s">
        <v>80</v>
      </c>
      <c r="AD452" s="176" t="s">
        <v>79</v>
      </c>
      <c r="AE452" s="176">
        <f>V452+Y452</f>
        <v>151940</v>
      </c>
      <c r="AF452" s="177" t="s">
        <v>79</v>
      </c>
      <c r="AG452" s="177" t="s">
        <v>33</v>
      </c>
      <c r="AH452" s="177" t="s">
        <v>180</v>
      </c>
      <c r="AI452" s="177" t="s">
        <v>164</v>
      </c>
      <c r="AJ452" s="177"/>
    </row>
    <row r="453" spans="2:36" ht="65" x14ac:dyDescent="0.3">
      <c r="B453" s="178"/>
      <c r="C453" s="178"/>
      <c r="D453" s="178"/>
      <c r="E453" s="207"/>
      <c r="F453" s="207"/>
      <c r="G453" s="207"/>
      <c r="H453" s="178"/>
      <c r="I453" s="178"/>
      <c r="J453" s="15" t="s">
        <v>116</v>
      </c>
      <c r="K453" s="11" t="s">
        <v>117</v>
      </c>
      <c r="L453" s="11" t="s">
        <v>85</v>
      </c>
      <c r="M453" s="11">
        <v>1</v>
      </c>
      <c r="N453" s="177"/>
      <c r="O453" s="178"/>
      <c r="P453" s="178"/>
      <c r="Q453" s="178"/>
      <c r="R453" s="199"/>
      <c r="S453" s="199"/>
      <c r="T453" s="171"/>
      <c r="U453" s="171"/>
      <c r="V453" s="175"/>
      <c r="W453" s="175"/>
      <c r="X453" s="175"/>
      <c r="Y453" s="175"/>
      <c r="Z453" s="175"/>
      <c r="AA453" s="175"/>
      <c r="AB453" s="175"/>
      <c r="AC453" s="177"/>
      <c r="AD453" s="176"/>
      <c r="AE453" s="176"/>
      <c r="AF453" s="178"/>
      <c r="AG453" s="177"/>
      <c r="AH453" s="177"/>
      <c r="AI453" s="177"/>
      <c r="AJ453" s="178"/>
    </row>
    <row r="454" spans="2:36" ht="52" x14ac:dyDescent="0.3">
      <c r="B454" s="178"/>
      <c r="C454" s="178"/>
      <c r="D454" s="178"/>
      <c r="E454" s="207"/>
      <c r="F454" s="207"/>
      <c r="G454" s="207"/>
      <c r="H454" s="178"/>
      <c r="I454" s="178"/>
      <c r="J454" s="15" t="s">
        <v>216</v>
      </c>
      <c r="K454" s="11" t="s">
        <v>118</v>
      </c>
      <c r="L454" s="11" t="s">
        <v>119</v>
      </c>
      <c r="M454" s="11">
        <v>1</v>
      </c>
      <c r="N454" s="177"/>
      <c r="O454" s="178"/>
      <c r="P454" s="178"/>
      <c r="Q454" s="178"/>
      <c r="R454" s="199"/>
      <c r="S454" s="199"/>
      <c r="T454" s="171"/>
      <c r="U454" s="171"/>
      <c r="V454" s="175"/>
      <c r="W454" s="175"/>
      <c r="X454" s="175"/>
      <c r="Y454" s="175"/>
      <c r="Z454" s="175"/>
      <c r="AA454" s="175"/>
      <c r="AB454" s="175"/>
      <c r="AC454" s="177"/>
      <c r="AD454" s="176"/>
      <c r="AE454" s="176"/>
      <c r="AF454" s="178"/>
      <c r="AG454" s="177"/>
      <c r="AH454" s="177"/>
      <c r="AI454" s="177"/>
      <c r="AJ454" s="178"/>
    </row>
    <row r="455" spans="2:36" ht="42" customHeight="1" x14ac:dyDescent="0.3">
      <c r="B455" s="178"/>
      <c r="C455" s="178"/>
      <c r="D455" s="178"/>
      <c r="E455" s="207"/>
      <c r="F455" s="207"/>
      <c r="G455" s="207"/>
      <c r="H455" s="178"/>
      <c r="I455" s="178"/>
      <c r="J455" s="15" t="s">
        <v>120</v>
      </c>
      <c r="K455" s="11" t="s">
        <v>121</v>
      </c>
      <c r="L455" s="11" t="s">
        <v>119</v>
      </c>
      <c r="M455" s="11">
        <v>1</v>
      </c>
      <c r="N455" s="177"/>
      <c r="O455" s="178"/>
      <c r="P455" s="178"/>
      <c r="Q455" s="178"/>
      <c r="R455" s="199"/>
      <c r="S455" s="199"/>
      <c r="T455" s="171"/>
      <c r="U455" s="171"/>
      <c r="V455" s="175"/>
      <c r="W455" s="175"/>
      <c r="X455" s="175"/>
      <c r="Y455" s="175"/>
      <c r="Z455" s="175"/>
      <c r="AA455" s="175"/>
      <c r="AB455" s="175"/>
      <c r="AC455" s="177"/>
      <c r="AD455" s="176"/>
      <c r="AE455" s="176"/>
      <c r="AF455" s="178"/>
      <c r="AG455" s="177"/>
      <c r="AH455" s="177"/>
      <c r="AI455" s="177"/>
      <c r="AJ455" s="178"/>
    </row>
    <row r="456" spans="2:36" s="42" customFormat="1" ht="311.14999999999998" customHeight="1" x14ac:dyDescent="0.35">
      <c r="B456" s="11" t="s">
        <v>1043</v>
      </c>
      <c r="C456" s="18" t="s">
        <v>286</v>
      </c>
      <c r="D456" s="11" t="s">
        <v>106</v>
      </c>
      <c r="E456" s="14" t="s">
        <v>67</v>
      </c>
      <c r="F456" s="14" t="s">
        <v>134</v>
      </c>
      <c r="G456" s="14" t="s">
        <v>147</v>
      </c>
      <c r="H456" s="11" t="s">
        <v>70</v>
      </c>
      <c r="I456" s="11" t="s">
        <v>79</v>
      </c>
      <c r="J456" s="15" t="s">
        <v>127</v>
      </c>
      <c r="K456" s="11" t="s">
        <v>128</v>
      </c>
      <c r="L456" s="11" t="s">
        <v>85</v>
      </c>
      <c r="M456" s="11">
        <v>5</v>
      </c>
      <c r="N456" s="21" t="s">
        <v>108</v>
      </c>
      <c r="O456" s="18" t="s">
        <v>276</v>
      </c>
      <c r="P456" s="11" t="s">
        <v>75</v>
      </c>
      <c r="Q456" s="11" t="s">
        <v>76</v>
      </c>
      <c r="R456" s="57" t="s">
        <v>77</v>
      </c>
      <c r="S456" s="57" t="s">
        <v>109</v>
      </c>
      <c r="T456" s="16">
        <f>V456+Y456</f>
        <v>64199.99</v>
      </c>
      <c r="U456" s="16" t="s">
        <v>79</v>
      </c>
      <c r="V456" s="24">
        <v>54569.99</v>
      </c>
      <c r="W456" s="17" t="s">
        <v>98</v>
      </c>
      <c r="X456" s="17" t="s">
        <v>98</v>
      </c>
      <c r="Y456" s="17">
        <v>9630</v>
      </c>
      <c r="Z456" s="17" t="s">
        <v>98</v>
      </c>
      <c r="AA456" s="17" t="s">
        <v>98</v>
      </c>
      <c r="AB456" s="17">
        <v>5205.41</v>
      </c>
      <c r="AC456" s="12" t="s">
        <v>149</v>
      </c>
      <c r="AD456" s="151" t="s">
        <v>79</v>
      </c>
      <c r="AE456" s="151">
        <f>V456+Y456</f>
        <v>64199.99</v>
      </c>
      <c r="AF456" s="12" t="s">
        <v>79</v>
      </c>
      <c r="AG456" s="12" t="s">
        <v>33</v>
      </c>
      <c r="AH456" s="12" t="s">
        <v>261</v>
      </c>
      <c r="AI456" s="12" t="s">
        <v>262</v>
      </c>
      <c r="AJ456" s="12"/>
    </row>
    <row r="457" spans="2:36" s="42" customFormat="1" ht="124.5" customHeight="1" x14ac:dyDescent="0.35">
      <c r="B457" s="178" t="s">
        <v>669</v>
      </c>
      <c r="C457" s="200" t="s">
        <v>496</v>
      </c>
      <c r="D457" s="200" t="s">
        <v>106</v>
      </c>
      <c r="E457" s="226" t="s">
        <v>67</v>
      </c>
      <c r="F457" s="231" t="s">
        <v>134</v>
      </c>
      <c r="G457" s="226" t="s">
        <v>147</v>
      </c>
      <c r="H457" s="270" t="s">
        <v>70</v>
      </c>
      <c r="I457" s="270" t="s">
        <v>79</v>
      </c>
      <c r="J457" s="15" t="s">
        <v>127</v>
      </c>
      <c r="K457" s="11" t="s">
        <v>128</v>
      </c>
      <c r="L457" s="11" t="s">
        <v>85</v>
      </c>
      <c r="M457" s="59">
        <v>25</v>
      </c>
      <c r="N457" s="271" t="s">
        <v>108</v>
      </c>
      <c r="O457" s="200" t="s">
        <v>495</v>
      </c>
      <c r="P457" s="200" t="s">
        <v>75</v>
      </c>
      <c r="Q457" s="200" t="s">
        <v>76</v>
      </c>
      <c r="R457" s="179" t="s">
        <v>77</v>
      </c>
      <c r="S457" s="179" t="s">
        <v>109</v>
      </c>
      <c r="T457" s="181">
        <f>V457+Y457</f>
        <v>267500</v>
      </c>
      <c r="U457" s="181" t="s">
        <v>79</v>
      </c>
      <c r="V457" s="172">
        <v>227375</v>
      </c>
      <c r="W457" s="172" t="s">
        <v>98</v>
      </c>
      <c r="X457" s="172" t="s">
        <v>98</v>
      </c>
      <c r="Y457" s="172">
        <v>40125</v>
      </c>
      <c r="Z457" s="172" t="s">
        <v>98</v>
      </c>
      <c r="AA457" s="172" t="s">
        <v>79</v>
      </c>
      <c r="AB457" s="172">
        <v>120180.15</v>
      </c>
      <c r="AC457" s="183" t="s">
        <v>149</v>
      </c>
      <c r="AD457" s="185" t="s">
        <v>79</v>
      </c>
      <c r="AE457" s="185">
        <f>V457+Y457</f>
        <v>267500</v>
      </c>
      <c r="AF457" s="183" t="s">
        <v>79</v>
      </c>
      <c r="AG457" s="183" t="s">
        <v>33</v>
      </c>
      <c r="AH457" s="201" t="s">
        <v>161</v>
      </c>
      <c r="AI457" s="201" t="s">
        <v>162</v>
      </c>
      <c r="AJ457" s="183"/>
    </row>
    <row r="458" spans="2:36" s="42" customFormat="1" ht="64" customHeight="1" x14ac:dyDescent="0.35">
      <c r="B458" s="178"/>
      <c r="C458" s="193"/>
      <c r="D458" s="193"/>
      <c r="E458" s="227"/>
      <c r="F458" s="227"/>
      <c r="G458" s="227"/>
      <c r="H458" s="193"/>
      <c r="I458" s="193"/>
      <c r="J458" s="15" t="s">
        <v>111</v>
      </c>
      <c r="K458" s="11" t="s">
        <v>112</v>
      </c>
      <c r="L458" s="11" t="s">
        <v>85</v>
      </c>
      <c r="M458" s="11">
        <v>4</v>
      </c>
      <c r="N458" s="184"/>
      <c r="O458" s="193"/>
      <c r="P458" s="193"/>
      <c r="Q458" s="193"/>
      <c r="R458" s="180"/>
      <c r="S458" s="180"/>
      <c r="T458" s="182"/>
      <c r="U458" s="182"/>
      <c r="V458" s="173"/>
      <c r="W458" s="173"/>
      <c r="X458" s="173"/>
      <c r="Y458" s="173"/>
      <c r="Z458" s="173"/>
      <c r="AA458" s="173"/>
      <c r="AB458" s="173"/>
      <c r="AC458" s="184"/>
      <c r="AD458" s="186"/>
      <c r="AE458" s="186"/>
      <c r="AF458" s="193"/>
      <c r="AG458" s="184"/>
      <c r="AH458" s="201"/>
      <c r="AI458" s="201"/>
      <c r="AJ458" s="193"/>
    </row>
    <row r="459" spans="2:36" s="42" customFormat="1" ht="100" customHeight="1" x14ac:dyDescent="0.35">
      <c r="B459" s="178"/>
      <c r="C459" s="194"/>
      <c r="D459" s="194"/>
      <c r="E459" s="228"/>
      <c r="F459" s="228"/>
      <c r="G459" s="228"/>
      <c r="H459" s="194"/>
      <c r="I459" s="194"/>
      <c r="J459" s="15" t="s">
        <v>127</v>
      </c>
      <c r="K459" s="11" t="s">
        <v>128</v>
      </c>
      <c r="L459" s="11" t="s">
        <v>85</v>
      </c>
      <c r="M459" s="59">
        <v>125</v>
      </c>
      <c r="N459" s="191"/>
      <c r="O459" s="194"/>
      <c r="P459" s="194"/>
      <c r="Q459" s="194"/>
      <c r="R459" s="198"/>
      <c r="S459" s="198"/>
      <c r="T459" s="223"/>
      <c r="U459" s="223"/>
      <c r="V459" s="174"/>
      <c r="W459" s="174"/>
      <c r="X459" s="174"/>
      <c r="Y459" s="174"/>
      <c r="Z459" s="174"/>
      <c r="AA459" s="174"/>
      <c r="AB459" s="174"/>
      <c r="AC459" s="191"/>
      <c r="AD459" s="192"/>
      <c r="AE459" s="192"/>
      <c r="AF459" s="194"/>
      <c r="AG459" s="191"/>
      <c r="AH459" s="201"/>
      <c r="AI459" s="201"/>
      <c r="AJ459" s="194"/>
    </row>
    <row r="460" spans="2:36" s="42" customFormat="1" ht="132" customHeight="1" x14ac:dyDescent="0.35">
      <c r="B460" s="178" t="s">
        <v>670</v>
      </c>
      <c r="C460" s="178" t="s">
        <v>497</v>
      </c>
      <c r="D460" s="178" t="s">
        <v>106</v>
      </c>
      <c r="E460" s="207" t="s">
        <v>67</v>
      </c>
      <c r="F460" s="207" t="s">
        <v>134</v>
      </c>
      <c r="G460" s="207" t="s">
        <v>147</v>
      </c>
      <c r="H460" s="178" t="s">
        <v>70</v>
      </c>
      <c r="I460" s="178" t="s">
        <v>79</v>
      </c>
      <c r="J460" s="15" t="s">
        <v>215</v>
      </c>
      <c r="K460" s="11" t="s">
        <v>107</v>
      </c>
      <c r="L460" s="11" t="s">
        <v>86</v>
      </c>
      <c r="M460" s="11">
        <v>40</v>
      </c>
      <c r="N460" s="177" t="s">
        <v>108</v>
      </c>
      <c r="O460" s="187" t="s">
        <v>495</v>
      </c>
      <c r="P460" s="178" t="s">
        <v>75</v>
      </c>
      <c r="Q460" s="178" t="s">
        <v>76</v>
      </c>
      <c r="R460" s="199" t="s">
        <v>77</v>
      </c>
      <c r="S460" s="199" t="s">
        <v>109</v>
      </c>
      <c r="T460" s="171">
        <f>V460+Y460</f>
        <v>171200</v>
      </c>
      <c r="U460" s="171" t="s">
        <v>79</v>
      </c>
      <c r="V460" s="172">
        <v>145520</v>
      </c>
      <c r="W460" s="175" t="s">
        <v>98</v>
      </c>
      <c r="X460" s="175" t="s">
        <v>98</v>
      </c>
      <c r="Y460" s="175">
        <v>25680</v>
      </c>
      <c r="Z460" s="175" t="s">
        <v>98</v>
      </c>
      <c r="AA460" s="175" t="s">
        <v>98</v>
      </c>
      <c r="AB460" s="175">
        <v>76916</v>
      </c>
      <c r="AC460" s="177" t="s">
        <v>149</v>
      </c>
      <c r="AD460" s="176" t="s">
        <v>79</v>
      </c>
      <c r="AE460" s="176">
        <f>V460+Y460</f>
        <v>171200</v>
      </c>
      <c r="AF460" s="177" t="s">
        <v>79</v>
      </c>
      <c r="AG460" s="177" t="s">
        <v>33</v>
      </c>
      <c r="AH460" s="201" t="s">
        <v>161</v>
      </c>
      <c r="AI460" s="201" t="s">
        <v>162</v>
      </c>
      <c r="AJ460" s="177"/>
    </row>
    <row r="461" spans="2:36" s="42" customFormat="1" ht="86.15" customHeight="1" x14ac:dyDescent="0.35">
      <c r="B461" s="178"/>
      <c r="C461" s="178"/>
      <c r="D461" s="178"/>
      <c r="E461" s="207"/>
      <c r="F461" s="207"/>
      <c r="G461" s="207"/>
      <c r="H461" s="178"/>
      <c r="I461" s="178"/>
      <c r="J461" s="15" t="s">
        <v>111</v>
      </c>
      <c r="K461" s="11" t="s">
        <v>112</v>
      </c>
      <c r="L461" s="11" t="s">
        <v>85</v>
      </c>
      <c r="M461" s="11">
        <v>3</v>
      </c>
      <c r="N461" s="177"/>
      <c r="O461" s="187"/>
      <c r="P461" s="178"/>
      <c r="Q461" s="178"/>
      <c r="R461" s="199"/>
      <c r="S461" s="199"/>
      <c r="T461" s="171"/>
      <c r="U461" s="171"/>
      <c r="V461" s="173"/>
      <c r="W461" s="175"/>
      <c r="X461" s="175"/>
      <c r="Y461" s="175"/>
      <c r="Z461" s="175"/>
      <c r="AA461" s="175"/>
      <c r="AB461" s="175"/>
      <c r="AC461" s="177"/>
      <c r="AD461" s="176"/>
      <c r="AE461" s="176"/>
      <c r="AF461" s="178"/>
      <c r="AG461" s="177"/>
      <c r="AH461" s="201"/>
      <c r="AI461" s="201"/>
      <c r="AJ461" s="178"/>
    </row>
    <row r="462" spans="2:36" s="42" customFormat="1" ht="59.15" customHeight="1" x14ac:dyDescent="0.35">
      <c r="B462" s="178"/>
      <c r="C462" s="178"/>
      <c r="D462" s="178"/>
      <c r="E462" s="207"/>
      <c r="F462" s="207"/>
      <c r="G462" s="207"/>
      <c r="H462" s="178"/>
      <c r="I462" s="178"/>
      <c r="J462" s="15" t="s">
        <v>127</v>
      </c>
      <c r="K462" s="11" t="s">
        <v>128</v>
      </c>
      <c r="L462" s="11" t="s">
        <v>85</v>
      </c>
      <c r="M462" s="59">
        <v>80</v>
      </c>
      <c r="N462" s="177"/>
      <c r="O462" s="187"/>
      <c r="P462" s="178"/>
      <c r="Q462" s="178"/>
      <c r="R462" s="199"/>
      <c r="S462" s="199"/>
      <c r="T462" s="171"/>
      <c r="U462" s="171"/>
      <c r="V462" s="174"/>
      <c r="W462" s="175"/>
      <c r="X462" s="175"/>
      <c r="Y462" s="175"/>
      <c r="Z462" s="175"/>
      <c r="AA462" s="175"/>
      <c r="AB462" s="175"/>
      <c r="AC462" s="177"/>
      <c r="AD462" s="176"/>
      <c r="AE462" s="176"/>
      <c r="AF462" s="178"/>
      <c r="AG462" s="177"/>
      <c r="AH462" s="201"/>
      <c r="AI462" s="201"/>
      <c r="AJ462" s="178"/>
    </row>
    <row r="463" spans="2:36" s="42" customFormat="1" ht="132" customHeight="1" x14ac:dyDescent="0.35">
      <c r="B463" s="280" t="s">
        <v>917</v>
      </c>
      <c r="C463" s="280" t="s">
        <v>498</v>
      </c>
      <c r="D463" s="280" t="s">
        <v>106</v>
      </c>
      <c r="E463" s="276" t="s">
        <v>67</v>
      </c>
      <c r="F463" s="276" t="s">
        <v>134</v>
      </c>
      <c r="G463" s="276" t="s">
        <v>147</v>
      </c>
      <c r="H463" s="280" t="s">
        <v>70</v>
      </c>
      <c r="I463" s="280" t="s">
        <v>79</v>
      </c>
      <c r="J463" s="25" t="s">
        <v>215</v>
      </c>
      <c r="K463" s="33" t="s">
        <v>107</v>
      </c>
      <c r="L463" s="33" t="s">
        <v>86</v>
      </c>
      <c r="M463" s="33">
        <v>40</v>
      </c>
      <c r="N463" s="281" t="s">
        <v>108</v>
      </c>
      <c r="O463" s="288" t="s">
        <v>495</v>
      </c>
      <c r="P463" s="280" t="s">
        <v>75</v>
      </c>
      <c r="Q463" s="280" t="s">
        <v>76</v>
      </c>
      <c r="R463" s="282" t="s">
        <v>77</v>
      </c>
      <c r="S463" s="282" t="s">
        <v>109</v>
      </c>
      <c r="T463" s="283">
        <f>V463+Y463</f>
        <v>64200</v>
      </c>
      <c r="U463" s="283" t="s">
        <v>79</v>
      </c>
      <c r="V463" s="279">
        <v>54570</v>
      </c>
      <c r="W463" s="278" t="s">
        <v>98</v>
      </c>
      <c r="X463" s="278" t="s">
        <v>98</v>
      </c>
      <c r="Y463" s="278">
        <v>9630</v>
      </c>
      <c r="Z463" s="278" t="s">
        <v>98</v>
      </c>
      <c r="AA463" s="278" t="s">
        <v>98</v>
      </c>
      <c r="AB463" s="278">
        <v>28843.5</v>
      </c>
      <c r="AC463" s="281" t="s">
        <v>149</v>
      </c>
      <c r="AD463" s="324" t="s">
        <v>79</v>
      </c>
      <c r="AE463" s="324">
        <f>V463+Y463</f>
        <v>64200</v>
      </c>
      <c r="AF463" s="281" t="s">
        <v>79</v>
      </c>
      <c r="AG463" s="281" t="s">
        <v>33</v>
      </c>
      <c r="AH463" s="308" t="s">
        <v>180</v>
      </c>
      <c r="AI463" s="308" t="s">
        <v>164</v>
      </c>
      <c r="AJ463" s="281"/>
    </row>
    <row r="464" spans="2:36" s="42" customFormat="1" ht="86.15" customHeight="1" x14ac:dyDescent="0.35">
      <c r="B464" s="280"/>
      <c r="C464" s="280"/>
      <c r="D464" s="280"/>
      <c r="E464" s="276"/>
      <c r="F464" s="276"/>
      <c r="G464" s="276"/>
      <c r="H464" s="280"/>
      <c r="I464" s="280"/>
      <c r="J464" s="25" t="s">
        <v>111</v>
      </c>
      <c r="K464" s="33" t="s">
        <v>112</v>
      </c>
      <c r="L464" s="33" t="s">
        <v>85</v>
      </c>
      <c r="M464" s="33">
        <v>1</v>
      </c>
      <c r="N464" s="281"/>
      <c r="O464" s="288"/>
      <c r="P464" s="280"/>
      <c r="Q464" s="280"/>
      <c r="R464" s="282"/>
      <c r="S464" s="282"/>
      <c r="T464" s="283"/>
      <c r="U464" s="283"/>
      <c r="V464" s="320"/>
      <c r="W464" s="278"/>
      <c r="X464" s="278"/>
      <c r="Y464" s="278"/>
      <c r="Z464" s="278"/>
      <c r="AA464" s="278"/>
      <c r="AB464" s="278"/>
      <c r="AC464" s="281"/>
      <c r="AD464" s="324"/>
      <c r="AE464" s="324"/>
      <c r="AF464" s="280"/>
      <c r="AG464" s="281"/>
      <c r="AH464" s="308"/>
      <c r="AI464" s="308"/>
      <c r="AJ464" s="280"/>
    </row>
    <row r="465" spans="2:36" s="42" customFormat="1" ht="59.15" customHeight="1" x14ac:dyDescent="0.35">
      <c r="B465" s="280"/>
      <c r="C465" s="280"/>
      <c r="D465" s="280"/>
      <c r="E465" s="276"/>
      <c r="F465" s="276"/>
      <c r="G465" s="276"/>
      <c r="H465" s="280"/>
      <c r="I465" s="280"/>
      <c r="J465" s="25" t="s">
        <v>127</v>
      </c>
      <c r="K465" s="33" t="s">
        <v>128</v>
      </c>
      <c r="L465" s="33" t="s">
        <v>85</v>
      </c>
      <c r="M465" s="67">
        <v>30</v>
      </c>
      <c r="N465" s="281"/>
      <c r="O465" s="288"/>
      <c r="P465" s="280"/>
      <c r="Q465" s="280"/>
      <c r="R465" s="282"/>
      <c r="S465" s="282"/>
      <c r="T465" s="283"/>
      <c r="U465" s="283"/>
      <c r="V465" s="326"/>
      <c r="W465" s="278"/>
      <c r="X465" s="278"/>
      <c r="Y465" s="278"/>
      <c r="Z465" s="278"/>
      <c r="AA465" s="278"/>
      <c r="AB465" s="278"/>
      <c r="AC465" s="281"/>
      <c r="AD465" s="324"/>
      <c r="AE465" s="324"/>
      <c r="AF465" s="280"/>
      <c r="AG465" s="281"/>
      <c r="AH465" s="308"/>
      <c r="AI465" s="308"/>
      <c r="AJ465" s="280"/>
    </row>
    <row r="466" spans="2:36" s="42" customFormat="1" ht="132" customHeight="1" x14ac:dyDescent="0.35">
      <c r="B466" s="280" t="s">
        <v>918</v>
      </c>
      <c r="C466" s="280" t="s">
        <v>499</v>
      </c>
      <c r="D466" s="280" t="s">
        <v>106</v>
      </c>
      <c r="E466" s="276" t="s">
        <v>67</v>
      </c>
      <c r="F466" s="276" t="s">
        <v>134</v>
      </c>
      <c r="G466" s="276" t="s">
        <v>147</v>
      </c>
      <c r="H466" s="280" t="s">
        <v>70</v>
      </c>
      <c r="I466" s="280" t="s">
        <v>79</v>
      </c>
      <c r="J466" s="25" t="s">
        <v>215</v>
      </c>
      <c r="K466" s="33" t="s">
        <v>107</v>
      </c>
      <c r="L466" s="33" t="s">
        <v>86</v>
      </c>
      <c r="M466" s="33">
        <v>40</v>
      </c>
      <c r="N466" s="281" t="s">
        <v>108</v>
      </c>
      <c r="O466" s="288" t="s">
        <v>495</v>
      </c>
      <c r="P466" s="280" t="s">
        <v>75</v>
      </c>
      <c r="Q466" s="280" t="s">
        <v>76</v>
      </c>
      <c r="R466" s="282" t="s">
        <v>77</v>
      </c>
      <c r="S466" s="282" t="s">
        <v>109</v>
      </c>
      <c r="T466" s="283">
        <f>V466+Y466</f>
        <v>214000</v>
      </c>
      <c r="U466" s="283" t="s">
        <v>79</v>
      </c>
      <c r="V466" s="278">
        <v>181900</v>
      </c>
      <c r="W466" s="278" t="s">
        <v>98</v>
      </c>
      <c r="X466" s="278" t="s">
        <v>98</v>
      </c>
      <c r="Y466" s="278">
        <v>32100</v>
      </c>
      <c r="Z466" s="278" t="s">
        <v>98</v>
      </c>
      <c r="AA466" s="278" t="s">
        <v>98</v>
      </c>
      <c r="AB466" s="278">
        <v>96145</v>
      </c>
      <c r="AC466" s="281" t="s">
        <v>149</v>
      </c>
      <c r="AD466" s="324" t="s">
        <v>79</v>
      </c>
      <c r="AE466" s="324">
        <f>V466+Y466</f>
        <v>214000</v>
      </c>
      <c r="AF466" s="281" t="s">
        <v>79</v>
      </c>
      <c r="AG466" s="281" t="s">
        <v>33</v>
      </c>
      <c r="AH466" s="308" t="s">
        <v>165</v>
      </c>
      <c r="AI466" s="308" t="s">
        <v>183</v>
      </c>
      <c r="AJ466" s="281"/>
    </row>
    <row r="467" spans="2:36" s="42" customFormat="1" ht="86.15" customHeight="1" x14ac:dyDescent="0.35">
      <c r="B467" s="280"/>
      <c r="C467" s="280"/>
      <c r="D467" s="280"/>
      <c r="E467" s="276"/>
      <c r="F467" s="276"/>
      <c r="G467" s="276"/>
      <c r="H467" s="280"/>
      <c r="I467" s="280"/>
      <c r="J467" s="25" t="s">
        <v>111</v>
      </c>
      <c r="K467" s="33" t="s">
        <v>112</v>
      </c>
      <c r="L467" s="33" t="s">
        <v>85</v>
      </c>
      <c r="M467" s="33">
        <v>3</v>
      </c>
      <c r="N467" s="281"/>
      <c r="O467" s="288"/>
      <c r="P467" s="280"/>
      <c r="Q467" s="280"/>
      <c r="R467" s="282"/>
      <c r="S467" s="282"/>
      <c r="T467" s="283"/>
      <c r="U467" s="283"/>
      <c r="V467" s="278"/>
      <c r="W467" s="278"/>
      <c r="X467" s="278"/>
      <c r="Y467" s="278"/>
      <c r="Z467" s="278"/>
      <c r="AA467" s="278"/>
      <c r="AB467" s="278"/>
      <c r="AC467" s="281"/>
      <c r="AD467" s="324"/>
      <c r="AE467" s="324"/>
      <c r="AF467" s="280"/>
      <c r="AG467" s="281"/>
      <c r="AH467" s="308"/>
      <c r="AI467" s="308"/>
      <c r="AJ467" s="280"/>
    </row>
    <row r="468" spans="2:36" s="42" customFormat="1" ht="59.15" customHeight="1" x14ac:dyDescent="0.35">
      <c r="B468" s="280"/>
      <c r="C468" s="280"/>
      <c r="D468" s="280"/>
      <c r="E468" s="276"/>
      <c r="F468" s="276"/>
      <c r="G468" s="276"/>
      <c r="H468" s="280"/>
      <c r="I468" s="280"/>
      <c r="J468" s="25" t="s">
        <v>127</v>
      </c>
      <c r="K468" s="33" t="s">
        <v>128</v>
      </c>
      <c r="L468" s="33" t="s">
        <v>85</v>
      </c>
      <c r="M468" s="67">
        <v>100</v>
      </c>
      <c r="N468" s="281"/>
      <c r="O468" s="288"/>
      <c r="P468" s="280"/>
      <c r="Q468" s="280"/>
      <c r="R468" s="282"/>
      <c r="S468" s="282"/>
      <c r="T468" s="283"/>
      <c r="U468" s="283"/>
      <c r="V468" s="278"/>
      <c r="W468" s="278"/>
      <c r="X468" s="278"/>
      <c r="Y468" s="278"/>
      <c r="Z468" s="278"/>
      <c r="AA468" s="278"/>
      <c r="AB468" s="278"/>
      <c r="AC468" s="281"/>
      <c r="AD468" s="324"/>
      <c r="AE468" s="324"/>
      <c r="AF468" s="280"/>
      <c r="AG468" s="281"/>
      <c r="AH468" s="308"/>
      <c r="AI468" s="308"/>
      <c r="AJ468" s="280"/>
    </row>
    <row r="469" spans="2:36" s="42" customFormat="1" ht="112.5" customHeight="1" x14ac:dyDescent="0.35">
      <c r="B469" s="280" t="s">
        <v>919</v>
      </c>
      <c r="C469" s="280" t="s">
        <v>500</v>
      </c>
      <c r="D469" s="280" t="s">
        <v>106</v>
      </c>
      <c r="E469" s="276" t="s">
        <v>67</v>
      </c>
      <c r="F469" s="276" t="s">
        <v>134</v>
      </c>
      <c r="G469" s="276" t="s">
        <v>147</v>
      </c>
      <c r="H469" s="280" t="s">
        <v>70</v>
      </c>
      <c r="I469" s="280" t="s">
        <v>79</v>
      </c>
      <c r="J469" s="25" t="s">
        <v>215</v>
      </c>
      <c r="K469" s="33" t="s">
        <v>107</v>
      </c>
      <c r="L469" s="33" t="s">
        <v>86</v>
      </c>
      <c r="M469" s="33">
        <v>40</v>
      </c>
      <c r="N469" s="281" t="s">
        <v>108</v>
      </c>
      <c r="O469" s="288" t="s">
        <v>495</v>
      </c>
      <c r="P469" s="280" t="s">
        <v>75</v>
      </c>
      <c r="Q469" s="280" t="s">
        <v>76</v>
      </c>
      <c r="R469" s="282" t="s">
        <v>77</v>
      </c>
      <c r="S469" s="282" t="s">
        <v>109</v>
      </c>
      <c r="T469" s="283">
        <f>V469+Y469</f>
        <v>32100</v>
      </c>
      <c r="U469" s="283" t="s">
        <v>79</v>
      </c>
      <c r="V469" s="278">
        <v>27285</v>
      </c>
      <c r="W469" s="278" t="s">
        <v>98</v>
      </c>
      <c r="X469" s="278" t="s">
        <v>98</v>
      </c>
      <c r="Y469" s="278">
        <v>4815</v>
      </c>
      <c r="Z469" s="278" t="s">
        <v>98</v>
      </c>
      <c r="AA469" s="278" t="s">
        <v>98</v>
      </c>
      <c r="AB469" s="278">
        <v>4815</v>
      </c>
      <c r="AC469" s="281" t="s">
        <v>149</v>
      </c>
      <c r="AD469" s="324" t="s">
        <v>79</v>
      </c>
      <c r="AE469" s="324">
        <f>V469+Y469</f>
        <v>32100</v>
      </c>
      <c r="AF469" s="281" t="s">
        <v>79</v>
      </c>
      <c r="AG469" s="281" t="s">
        <v>33</v>
      </c>
      <c r="AH469" s="308" t="s">
        <v>183</v>
      </c>
      <c r="AI469" s="308" t="s">
        <v>314</v>
      </c>
      <c r="AJ469" s="281"/>
    </row>
    <row r="470" spans="2:36" s="42" customFormat="1" ht="86.15" customHeight="1" x14ac:dyDescent="0.35">
      <c r="B470" s="280"/>
      <c r="C470" s="280"/>
      <c r="D470" s="280"/>
      <c r="E470" s="276"/>
      <c r="F470" s="276"/>
      <c r="G470" s="276"/>
      <c r="H470" s="280"/>
      <c r="I470" s="280"/>
      <c r="J470" s="25" t="s">
        <v>111</v>
      </c>
      <c r="K470" s="33" t="s">
        <v>112</v>
      </c>
      <c r="L470" s="33" t="s">
        <v>85</v>
      </c>
      <c r="M470" s="33">
        <v>1</v>
      </c>
      <c r="N470" s="281"/>
      <c r="O470" s="288"/>
      <c r="P470" s="280"/>
      <c r="Q470" s="280"/>
      <c r="R470" s="282"/>
      <c r="S470" s="282"/>
      <c r="T470" s="283"/>
      <c r="U470" s="283"/>
      <c r="V470" s="278"/>
      <c r="W470" s="278"/>
      <c r="X470" s="278"/>
      <c r="Y470" s="278"/>
      <c r="Z470" s="278"/>
      <c r="AA470" s="278"/>
      <c r="AB470" s="278"/>
      <c r="AC470" s="281"/>
      <c r="AD470" s="324"/>
      <c r="AE470" s="324"/>
      <c r="AF470" s="280"/>
      <c r="AG470" s="281"/>
      <c r="AH470" s="308"/>
      <c r="AI470" s="308"/>
      <c r="AJ470" s="280"/>
    </row>
    <row r="471" spans="2:36" s="42" customFormat="1" ht="59.15" customHeight="1" x14ac:dyDescent="0.35">
      <c r="B471" s="280"/>
      <c r="C471" s="280"/>
      <c r="D471" s="280"/>
      <c r="E471" s="276"/>
      <c r="F471" s="276"/>
      <c r="G471" s="276"/>
      <c r="H471" s="280"/>
      <c r="I471" s="280"/>
      <c r="J471" s="25" t="s">
        <v>127</v>
      </c>
      <c r="K471" s="33" t="s">
        <v>128</v>
      </c>
      <c r="L471" s="33" t="s">
        <v>85</v>
      </c>
      <c r="M471" s="67">
        <v>15</v>
      </c>
      <c r="N471" s="281"/>
      <c r="O471" s="288"/>
      <c r="P471" s="280"/>
      <c r="Q471" s="280"/>
      <c r="R471" s="282"/>
      <c r="S471" s="282"/>
      <c r="T471" s="283"/>
      <c r="U471" s="283"/>
      <c r="V471" s="278"/>
      <c r="W471" s="278"/>
      <c r="X471" s="278"/>
      <c r="Y471" s="278"/>
      <c r="Z471" s="278"/>
      <c r="AA471" s="278"/>
      <c r="AB471" s="278"/>
      <c r="AC471" s="281"/>
      <c r="AD471" s="324"/>
      <c r="AE471" s="324"/>
      <c r="AF471" s="280"/>
      <c r="AG471" s="281"/>
      <c r="AH471" s="308"/>
      <c r="AI471" s="308"/>
      <c r="AJ471" s="280"/>
    </row>
    <row r="472" spans="2:36" s="42" customFormat="1" ht="117" x14ac:dyDescent="0.35">
      <c r="B472" s="178" t="s">
        <v>671</v>
      </c>
      <c r="C472" s="178" t="s">
        <v>501</v>
      </c>
      <c r="D472" s="178" t="s">
        <v>106</v>
      </c>
      <c r="E472" s="207" t="s">
        <v>67</v>
      </c>
      <c r="F472" s="207" t="s">
        <v>134</v>
      </c>
      <c r="G472" s="207" t="s">
        <v>147</v>
      </c>
      <c r="H472" s="178" t="s">
        <v>70</v>
      </c>
      <c r="I472" s="178" t="s">
        <v>79</v>
      </c>
      <c r="J472" s="15" t="s">
        <v>215</v>
      </c>
      <c r="K472" s="11" t="s">
        <v>107</v>
      </c>
      <c r="L472" s="11" t="s">
        <v>86</v>
      </c>
      <c r="M472" s="11">
        <v>40</v>
      </c>
      <c r="N472" s="177" t="s">
        <v>108</v>
      </c>
      <c r="O472" s="187" t="s">
        <v>495</v>
      </c>
      <c r="P472" s="178" t="s">
        <v>75</v>
      </c>
      <c r="Q472" s="178" t="s">
        <v>76</v>
      </c>
      <c r="R472" s="199" t="s">
        <v>77</v>
      </c>
      <c r="S472" s="199" t="s">
        <v>109</v>
      </c>
      <c r="T472" s="171">
        <f>V472+Y472</f>
        <v>89880</v>
      </c>
      <c r="U472" s="171" t="s">
        <v>79</v>
      </c>
      <c r="V472" s="172">
        <v>76398</v>
      </c>
      <c r="W472" s="175" t="s">
        <v>98</v>
      </c>
      <c r="X472" s="175" t="s">
        <v>98</v>
      </c>
      <c r="Y472" s="175">
        <v>13482</v>
      </c>
      <c r="Z472" s="175" t="s">
        <v>98</v>
      </c>
      <c r="AA472" s="175" t="s">
        <v>98</v>
      </c>
      <c r="AB472" s="175">
        <v>40380.9</v>
      </c>
      <c r="AC472" s="177" t="s">
        <v>149</v>
      </c>
      <c r="AD472" s="176" t="s">
        <v>79</v>
      </c>
      <c r="AE472" s="176">
        <f>V472+Y472</f>
        <v>89880</v>
      </c>
      <c r="AF472" s="177" t="s">
        <v>79</v>
      </c>
      <c r="AG472" s="177" t="s">
        <v>33</v>
      </c>
      <c r="AH472" s="201" t="s">
        <v>245</v>
      </c>
      <c r="AI472" s="201" t="s">
        <v>165</v>
      </c>
      <c r="AJ472" s="177"/>
    </row>
    <row r="473" spans="2:36" s="42" customFormat="1" ht="86.15" customHeight="1" x14ac:dyDescent="0.35">
      <c r="B473" s="178"/>
      <c r="C473" s="178"/>
      <c r="D473" s="178"/>
      <c r="E473" s="207"/>
      <c r="F473" s="207"/>
      <c r="G473" s="207"/>
      <c r="H473" s="178"/>
      <c r="I473" s="178"/>
      <c r="J473" s="15" t="s">
        <v>111</v>
      </c>
      <c r="K473" s="11" t="s">
        <v>112</v>
      </c>
      <c r="L473" s="11" t="s">
        <v>85</v>
      </c>
      <c r="M473" s="11">
        <v>1</v>
      </c>
      <c r="N473" s="177"/>
      <c r="O473" s="187"/>
      <c r="P473" s="178"/>
      <c r="Q473" s="178"/>
      <c r="R473" s="199"/>
      <c r="S473" s="199"/>
      <c r="T473" s="171"/>
      <c r="U473" s="171"/>
      <c r="V473" s="173"/>
      <c r="W473" s="175"/>
      <c r="X473" s="175"/>
      <c r="Y473" s="175"/>
      <c r="Z473" s="175"/>
      <c r="AA473" s="175"/>
      <c r="AB473" s="175"/>
      <c r="AC473" s="177"/>
      <c r="AD473" s="176"/>
      <c r="AE473" s="176"/>
      <c r="AF473" s="178"/>
      <c r="AG473" s="177"/>
      <c r="AH473" s="201"/>
      <c r="AI473" s="201"/>
      <c r="AJ473" s="178"/>
    </row>
    <row r="474" spans="2:36" s="42" customFormat="1" ht="59.15" customHeight="1" x14ac:dyDescent="0.35">
      <c r="B474" s="178"/>
      <c r="C474" s="178"/>
      <c r="D474" s="178"/>
      <c r="E474" s="207"/>
      <c r="F474" s="207"/>
      <c r="G474" s="207"/>
      <c r="H474" s="178"/>
      <c r="I474" s="178"/>
      <c r="J474" s="15" t="s">
        <v>127</v>
      </c>
      <c r="K474" s="11" t="s">
        <v>128</v>
      </c>
      <c r="L474" s="11" t="s">
        <v>85</v>
      </c>
      <c r="M474" s="59">
        <v>7</v>
      </c>
      <c r="N474" s="177"/>
      <c r="O474" s="187"/>
      <c r="P474" s="178"/>
      <c r="Q474" s="178"/>
      <c r="R474" s="199"/>
      <c r="S474" s="199"/>
      <c r="T474" s="171"/>
      <c r="U474" s="171"/>
      <c r="V474" s="174"/>
      <c r="W474" s="175"/>
      <c r="X474" s="175"/>
      <c r="Y474" s="175"/>
      <c r="Z474" s="175"/>
      <c r="AA474" s="175"/>
      <c r="AB474" s="175"/>
      <c r="AC474" s="177"/>
      <c r="AD474" s="176"/>
      <c r="AE474" s="176"/>
      <c r="AF474" s="178"/>
      <c r="AG474" s="177"/>
      <c r="AH474" s="201"/>
      <c r="AI474" s="201"/>
      <c r="AJ474" s="178"/>
    </row>
    <row r="475" spans="2:36" ht="39" x14ac:dyDescent="0.3">
      <c r="B475" s="280" t="s">
        <v>955</v>
      </c>
      <c r="C475" s="280" t="s">
        <v>502</v>
      </c>
      <c r="D475" s="280" t="s">
        <v>66</v>
      </c>
      <c r="E475" s="276" t="s">
        <v>67</v>
      </c>
      <c r="F475" s="276" t="s">
        <v>132</v>
      </c>
      <c r="G475" s="276" t="s">
        <v>69</v>
      </c>
      <c r="H475" s="280" t="s">
        <v>70</v>
      </c>
      <c r="I475" s="280" t="s">
        <v>79</v>
      </c>
      <c r="J475" s="25" t="s">
        <v>113</v>
      </c>
      <c r="K475" s="33" t="s">
        <v>114</v>
      </c>
      <c r="L475" s="33" t="s">
        <v>115</v>
      </c>
      <c r="M475" s="33">
        <v>2</v>
      </c>
      <c r="N475" s="281" t="s">
        <v>108</v>
      </c>
      <c r="O475" s="280" t="s">
        <v>495</v>
      </c>
      <c r="P475" s="280" t="s">
        <v>75</v>
      </c>
      <c r="Q475" s="280" t="s">
        <v>76</v>
      </c>
      <c r="R475" s="282" t="s">
        <v>77</v>
      </c>
      <c r="S475" s="282" t="s">
        <v>109</v>
      </c>
      <c r="T475" s="283">
        <f>V475+Y475</f>
        <v>151940</v>
      </c>
      <c r="U475" s="283" t="s">
        <v>79</v>
      </c>
      <c r="V475" s="278">
        <v>129149</v>
      </c>
      <c r="W475" s="278" t="s">
        <v>98</v>
      </c>
      <c r="X475" s="278" t="s">
        <v>98</v>
      </c>
      <c r="Y475" s="279">
        <v>22791</v>
      </c>
      <c r="Z475" s="278" t="s">
        <v>98</v>
      </c>
      <c r="AA475" s="278" t="s">
        <v>98</v>
      </c>
      <c r="AB475" s="279">
        <v>68262.899999999994</v>
      </c>
      <c r="AC475" s="281" t="s">
        <v>80</v>
      </c>
      <c r="AD475" s="324" t="s">
        <v>79</v>
      </c>
      <c r="AE475" s="324">
        <f>V475+Y475</f>
        <v>151940</v>
      </c>
      <c r="AF475" s="280" t="s">
        <v>79</v>
      </c>
      <c r="AG475" s="281" t="s">
        <v>33</v>
      </c>
      <c r="AH475" s="308" t="s">
        <v>266</v>
      </c>
      <c r="AI475" s="308" t="s">
        <v>268</v>
      </c>
      <c r="AJ475" s="280"/>
    </row>
    <row r="476" spans="2:36" ht="68.150000000000006" customHeight="1" x14ac:dyDescent="0.3">
      <c r="B476" s="280"/>
      <c r="C476" s="280"/>
      <c r="D476" s="280"/>
      <c r="E476" s="276"/>
      <c r="F476" s="276"/>
      <c r="G476" s="276"/>
      <c r="H476" s="280"/>
      <c r="I476" s="280"/>
      <c r="J476" s="25" t="s">
        <v>116</v>
      </c>
      <c r="K476" s="33" t="s">
        <v>117</v>
      </c>
      <c r="L476" s="33" t="s">
        <v>85</v>
      </c>
      <c r="M476" s="33">
        <v>2</v>
      </c>
      <c r="N476" s="281"/>
      <c r="O476" s="280"/>
      <c r="P476" s="280"/>
      <c r="Q476" s="280"/>
      <c r="R476" s="282"/>
      <c r="S476" s="282"/>
      <c r="T476" s="283"/>
      <c r="U476" s="283"/>
      <c r="V476" s="278"/>
      <c r="W476" s="278"/>
      <c r="X476" s="278"/>
      <c r="Y476" s="320"/>
      <c r="Z476" s="278"/>
      <c r="AA476" s="278"/>
      <c r="AB476" s="320"/>
      <c r="AC476" s="281"/>
      <c r="AD476" s="324"/>
      <c r="AE476" s="324"/>
      <c r="AF476" s="280"/>
      <c r="AG476" s="281"/>
      <c r="AH476" s="308"/>
      <c r="AI476" s="308"/>
      <c r="AJ476" s="280"/>
    </row>
    <row r="477" spans="2:36" ht="51" customHeight="1" x14ac:dyDescent="0.3">
      <c r="B477" s="280"/>
      <c r="C477" s="280"/>
      <c r="D477" s="280"/>
      <c r="E477" s="276"/>
      <c r="F477" s="276"/>
      <c r="G477" s="276"/>
      <c r="H477" s="280"/>
      <c r="I477" s="280"/>
      <c r="J477" s="25" t="s">
        <v>216</v>
      </c>
      <c r="K477" s="33" t="s">
        <v>118</v>
      </c>
      <c r="L477" s="33" t="s">
        <v>119</v>
      </c>
      <c r="M477" s="33">
        <v>2</v>
      </c>
      <c r="N477" s="281"/>
      <c r="O477" s="280"/>
      <c r="P477" s="280"/>
      <c r="Q477" s="280"/>
      <c r="R477" s="282"/>
      <c r="S477" s="282"/>
      <c r="T477" s="283"/>
      <c r="U477" s="283"/>
      <c r="V477" s="278"/>
      <c r="W477" s="278"/>
      <c r="X477" s="278"/>
      <c r="Y477" s="320"/>
      <c r="Z477" s="278"/>
      <c r="AA477" s="278"/>
      <c r="AB477" s="320"/>
      <c r="AC477" s="281"/>
      <c r="AD477" s="324"/>
      <c r="AE477" s="324"/>
      <c r="AF477" s="280"/>
      <c r="AG477" s="281"/>
      <c r="AH477" s="308"/>
      <c r="AI477" s="308"/>
      <c r="AJ477" s="280"/>
    </row>
    <row r="478" spans="2:36" ht="40" customHeight="1" x14ac:dyDescent="0.3">
      <c r="B478" s="285"/>
      <c r="C478" s="285"/>
      <c r="D478" s="280"/>
      <c r="E478" s="276"/>
      <c r="F478" s="277"/>
      <c r="G478" s="277"/>
      <c r="H478" s="280"/>
      <c r="I478" s="280"/>
      <c r="J478" s="63" t="s">
        <v>120</v>
      </c>
      <c r="K478" s="62" t="s">
        <v>121</v>
      </c>
      <c r="L478" s="62" t="s">
        <v>119</v>
      </c>
      <c r="M478" s="64">
        <v>2</v>
      </c>
      <c r="N478" s="281"/>
      <c r="O478" s="285"/>
      <c r="P478" s="280"/>
      <c r="Q478" s="280"/>
      <c r="R478" s="282"/>
      <c r="S478" s="282"/>
      <c r="T478" s="284"/>
      <c r="U478" s="284"/>
      <c r="V478" s="279"/>
      <c r="W478" s="279"/>
      <c r="X478" s="279"/>
      <c r="Y478" s="320"/>
      <c r="Z478" s="279"/>
      <c r="AA478" s="279"/>
      <c r="AB478" s="320"/>
      <c r="AC478" s="319"/>
      <c r="AD478" s="324"/>
      <c r="AE478" s="325"/>
      <c r="AF478" s="285"/>
      <c r="AG478" s="319"/>
      <c r="AH478" s="308"/>
      <c r="AI478" s="308"/>
      <c r="AJ478" s="280"/>
    </row>
    <row r="479" spans="2:36" s="84" customFormat="1" ht="117" x14ac:dyDescent="0.3">
      <c r="B479" s="178" t="s">
        <v>909</v>
      </c>
      <c r="C479" s="178" t="s">
        <v>910</v>
      </c>
      <c r="D479" s="178" t="s">
        <v>66</v>
      </c>
      <c r="E479" s="207" t="s">
        <v>67</v>
      </c>
      <c r="F479" s="207" t="s">
        <v>134</v>
      </c>
      <c r="G479" s="207" t="s">
        <v>147</v>
      </c>
      <c r="H479" s="178" t="s">
        <v>70</v>
      </c>
      <c r="I479" s="178" t="s">
        <v>79</v>
      </c>
      <c r="J479" s="15" t="s">
        <v>215</v>
      </c>
      <c r="K479" s="11" t="s">
        <v>107</v>
      </c>
      <c r="L479" s="11" t="s">
        <v>86</v>
      </c>
      <c r="M479" s="11">
        <v>40</v>
      </c>
      <c r="N479" s="177" t="s">
        <v>108</v>
      </c>
      <c r="O479" s="178" t="s">
        <v>495</v>
      </c>
      <c r="P479" s="178" t="s">
        <v>75</v>
      </c>
      <c r="Q479" s="178" t="s">
        <v>76</v>
      </c>
      <c r="R479" s="199" t="s">
        <v>77</v>
      </c>
      <c r="S479" s="199" t="s">
        <v>109</v>
      </c>
      <c r="T479" s="171">
        <f>V479+Y479</f>
        <v>214000</v>
      </c>
      <c r="U479" s="171" t="s">
        <v>79</v>
      </c>
      <c r="V479" s="175">
        <v>181900</v>
      </c>
      <c r="W479" s="175" t="s">
        <v>98</v>
      </c>
      <c r="X479" s="175" t="s">
        <v>98</v>
      </c>
      <c r="Y479" s="175">
        <v>32100</v>
      </c>
      <c r="Z479" s="175" t="s">
        <v>98</v>
      </c>
      <c r="AA479" s="175" t="s">
        <v>98</v>
      </c>
      <c r="AB479" s="175">
        <v>96145</v>
      </c>
      <c r="AC479" s="177" t="s">
        <v>149</v>
      </c>
      <c r="AD479" s="176" t="s">
        <v>79</v>
      </c>
      <c r="AE479" s="176">
        <f>V479+Y479</f>
        <v>214000</v>
      </c>
      <c r="AF479" s="177" t="s">
        <v>79</v>
      </c>
      <c r="AG479" s="177" t="s">
        <v>33</v>
      </c>
      <c r="AH479" s="177" t="s">
        <v>180</v>
      </c>
      <c r="AI479" s="177" t="s">
        <v>165</v>
      </c>
      <c r="AJ479" s="177"/>
    </row>
    <row r="480" spans="2:36" s="84" customFormat="1" ht="52" x14ac:dyDescent="0.3">
      <c r="B480" s="178"/>
      <c r="C480" s="178"/>
      <c r="D480" s="178"/>
      <c r="E480" s="207"/>
      <c r="F480" s="207"/>
      <c r="G480" s="207"/>
      <c r="H480" s="178"/>
      <c r="I480" s="178"/>
      <c r="J480" s="15" t="s">
        <v>111</v>
      </c>
      <c r="K480" s="11" t="s">
        <v>112</v>
      </c>
      <c r="L480" s="11" t="s">
        <v>85</v>
      </c>
      <c r="M480" s="11">
        <v>3</v>
      </c>
      <c r="N480" s="177"/>
      <c r="O480" s="178"/>
      <c r="P480" s="178"/>
      <c r="Q480" s="178"/>
      <c r="R480" s="199"/>
      <c r="S480" s="199"/>
      <c r="T480" s="171"/>
      <c r="U480" s="171"/>
      <c r="V480" s="175"/>
      <c r="W480" s="175"/>
      <c r="X480" s="175"/>
      <c r="Y480" s="175"/>
      <c r="Z480" s="175"/>
      <c r="AA480" s="175"/>
      <c r="AB480" s="175"/>
      <c r="AC480" s="177"/>
      <c r="AD480" s="176"/>
      <c r="AE480" s="176"/>
      <c r="AF480" s="178"/>
      <c r="AG480" s="177"/>
      <c r="AH480" s="177"/>
      <c r="AI480" s="177"/>
      <c r="AJ480" s="178"/>
    </row>
    <row r="481" spans="2:36" s="84" customFormat="1" ht="40" customHeight="1" x14ac:dyDescent="0.3">
      <c r="B481" s="178"/>
      <c r="C481" s="178"/>
      <c r="D481" s="178"/>
      <c r="E481" s="207"/>
      <c r="F481" s="207"/>
      <c r="G481" s="207"/>
      <c r="H481" s="178"/>
      <c r="I481" s="178"/>
      <c r="J481" s="15" t="s">
        <v>127</v>
      </c>
      <c r="K481" s="11" t="s">
        <v>128</v>
      </c>
      <c r="L481" s="11" t="s">
        <v>85</v>
      </c>
      <c r="M481" s="59">
        <v>100</v>
      </c>
      <c r="N481" s="177"/>
      <c r="O481" s="178"/>
      <c r="P481" s="178"/>
      <c r="Q481" s="178"/>
      <c r="R481" s="199"/>
      <c r="S481" s="199"/>
      <c r="T481" s="171"/>
      <c r="U481" s="171"/>
      <c r="V481" s="175"/>
      <c r="W481" s="175"/>
      <c r="X481" s="175"/>
      <c r="Y481" s="175"/>
      <c r="Z481" s="175"/>
      <c r="AA481" s="175"/>
      <c r="AB481" s="175"/>
      <c r="AC481" s="177"/>
      <c r="AD481" s="176"/>
      <c r="AE481" s="176"/>
      <c r="AF481" s="178"/>
      <c r="AG481" s="177"/>
      <c r="AH481" s="177"/>
      <c r="AI481" s="177"/>
      <c r="AJ481" s="178"/>
    </row>
    <row r="482" spans="2:36" s="84" customFormat="1" ht="117" x14ac:dyDescent="0.3">
      <c r="B482" s="178" t="s">
        <v>911</v>
      </c>
      <c r="C482" s="178" t="s">
        <v>912</v>
      </c>
      <c r="D482" s="178" t="s">
        <v>66</v>
      </c>
      <c r="E482" s="207" t="s">
        <v>67</v>
      </c>
      <c r="F482" s="207" t="s">
        <v>134</v>
      </c>
      <c r="G482" s="207" t="s">
        <v>147</v>
      </c>
      <c r="H482" s="178" t="s">
        <v>70</v>
      </c>
      <c r="I482" s="178" t="s">
        <v>79</v>
      </c>
      <c r="J482" s="15" t="s">
        <v>215</v>
      </c>
      <c r="K482" s="11" t="s">
        <v>107</v>
      </c>
      <c r="L482" s="11" t="s">
        <v>86</v>
      </c>
      <c r="M482" s="11">
        <v>40</v>
      </c>
      <c r="N482" s="177" t="s">
        <v>108</v>
      </c>
      <c r="O482" s="178" t="s">
        <v>495</v>
      </c>
      <c r="P482" s="178" t="s">
        <v>75</v>
      </c>
      <c r="Q482" s="178" t="s">
        <v>76</v>
      </c>
      <c r="R482" s="199" t="s">
        <v>77</v>
      </c>
      <c r="S482" s="199" t="s">
        <v>109</v>
      </c>
      <c r="T482" s="171">
        <f>V482+Y482</f>
        <v>32100</v>
      </c>
      <c r="U482" s="171" t="s">
        <v>79</v>
      </c>
      <c r="V482" s="175">
        <v>27285</v>
      </c>
      <c r="W482" s="175" t="s">
        <v>98</v>
      </c>
      <c r="X482" s="175" t="s">
        <v>98</v>
      </c>
      <c r="Y482" s="175">
        <v>4815</v>
      </c>
      <c r="Z482" s="175" t="s">
        <v>98</v>
      </c>
      <c r="AA482" s="175" t="s">
        <v>98</v>
      </c>
      <c r="AB482" s="175">
        <v>14421.75</v>
      </c>
      <c r="AC482" s="177" t="s">
        <v>149</v>
      </c>
      <c r="AD482" s="176" t="s">
        <v>79</v>
      </c>
      <c r="AE482" s="176">
        <f>V482+Y482</f>
        <v>32100</v>
      </c>
      <c r="AF482" s="177" t="s">
        <v>79</v>
      </c>
      <c r="AG482" s="177" t="s">
        <v>33</v>
      </c>
      <c r="AH482" s="177" t="s">
        <v>920</v>
      </c>
      <c r="AI482" s="177" t="s">
        <v>379</v>
      </c>
      <c r="AJ482" s="177"/>
    </row>
    <row r="483" spans="2:36" s="84" customFormat="1" ht="52" x14ac:dyDescent="0.3">
      <c r="B483" s="178"/>
      <c r="C483" s="178"/>
      <c r="D483" s="178"/>
      <c r="E483" s="207"/>
      <c r="F483" s="207"/>
      <c r="G483" s="207"/>
      <c r="H483" s="178"/>
      <c r="I483" s="178"/>
      <c r="J483" s="15" t="s">
        <v>111</v>
      </c>
      <c r="K483" s="11" t="s">
        <v>112</v>
      </c>
      <c r="L483" s="11" t="s">
        <v>85</v>
      </c>
      <c r="M483" s="11">
        <v>1</v>
      </c>
      <c r="N483" s="177"/>
      <c r="O483" s="178"/>
      <c r="P483" s="178"/>
      <c r="Q483" s="178"/>
      <c r="R483" s="199"/>
      <c r="S483" s="199"/>
      <c r="T483" s="171"/>
      <c r="U483" s="171"/>
      <c r="V483" s="175"/>
      <c r="W483" s="175"/>
      <c r="X483" s="175"/>
      <c r="Y483" s="175"/>
      <c r="Z483" s="175"/>
      <c r="AA483" s="175"/>
      <c r="AB483" s="175"/>
      <c r="AC483" s="177"/>
      <c r="AD483" s="176"/>
      <c r="AE483" s="176"/>
      <c r="AF483" s="178"/>
      <c r="AG483" s="177"/>
      <c r="AH483" s="177"/>
      <c r="AI483" s="177"/>
      <c r="AJ483" s="178"/>
    </row>
    <row r="484" spans="2:36" s="84" customFormat="1" ht="39" x14ac:dyDescent="0.3">
      <c r="B484" s="178"/>
      <c r="C484" s="178"/>
      <c r="D484" s="178"/>
      <c r="E484" s="207"/>
      <c r="F484" s="207"/>
      <c r="G484" s="207"/>
      <c r="H484" s="178"/>
      <c r="I484" s="178"/>
      <c r="J484" s="15" t="s">
        <v>127</v>
      </c>
      <c r="K484" s="11" t="s">
        <v>128</v>
      </c>
      <c r="L484" s="11" t="s">
        <v>85</v>
      </c>
      <c r="M484" s="59">
        <v>15</v>
      </c>
      <c r="N484" s="177"/>
      <c r="O484" s="178"/>
      <c r="P484" s="178"/>
      <c r="Q484" s="178"/>
      <c r="R484" s="199"/>
      <c r="S484" s="199"/>
      <c r="T484" s="171"/>
      <c r="U484" s="171"/>
      <c r="V484" s="175"/>
      <c r="W484" s="175"/>
      <c r="X484" s="175"/>
      <c r="Y484" s="175"/>
      <c r="Z484" s="175"/>
      <c r="AA484" s="175"/>
      <c r="AB484" s="175"/>
      <c r="AC484" s="177"/>
      <c r="AD484" s="176"/>
      <c r="AE484" s="176"/>
      <c r="AF484" s="178"/>
      <c r="AG484" s="177"/>
      <c r="AH484" s="177"/>
      <c r="AI484" s="177"/>
      <c r="AJ484" s="178"/>
    </row>
    <row r="485" spans="2:36" s="84" customFormat="1" ht="39" x14ac:dyDescent="0.3">
      <c r="B485" s="200" t="s">
        <v>913</v>
      </c>
      <c r="C485" s="200" t="s">
        <v>914</v>
      </c>
      <c r="D485" s="200" t="s">
        <v>66</v>
      </c>
      <c r="E485" s="207" t="s">
        <v>67</v>
      </c>
      <c r="F485" s="207" t="s">
        <v>132</v>
      </c>
      <c r="G485" s="207" t="s">
        <v>69</v>
      </c>
      <c r="H485" s="178" t="s">
        <v>70</v>
      </c>
      <c r="I485" s="178" t="s">
        <v>79</v>
      </c>
      <c r="J485" s="15" t="s">
        <v>113</v>
      </c>
      <c r="K485" s="11" t="s">
        <v>114</v>
      </c>
      <c r="L485" s="11" t="s">
        <v>115</v>
      </c>
      <c r="M485" s="11">
        <v>2</v>
      </c>
      <c r="N485" s="177" t="s">
        <v>108</v>
      </c>
      <c r="O485" s="178" t="s">
        <v>495</v>
      </c>
      <c r="P485" s="178" t="s">
        <v>75</v>
      </c>
      <c r="Q485" s="178" t="s">
        <v>76</v>
      </c>
      <c r="R485" s="199" t="s">
        <v>77</v>
      </c>
      <c r="S485" s="199" t="s">
        <v>109</v>
      </c>
      <c r="T485" s="171">
        <f>V485+Y485</f>
        <v>151940</v>
      </c>
      <c r="U485" s="171" t="s">
        <v>79</v>
      </c>
      <c r="V485" s="175">
        <v>129149</v>
      </c>
      <c r="W485" s="175" t="s">
        <v>98</v>
      </c>
      <c r="X485" s="175" t="s">
        <v>98</v>
      </c>
      <c r="Y485" s="172">
        <v>22791</v>
      </c>
      <c r="Z485" s="175" t="s">
        <v>98</v>
      </c>
      <c r="AA485" s="175" t="s">
        <v>98</v>
      </c>
      <c r="AB485" s="172">
        <v>68262.899999999994</v>
      </c>
      <c r="AC485" s="177" t="s">
        <v>80</v>
      </c>
      <c r="AD485" s="176" t="s">
        <v>79</v>
      </c>
      <c r="AE485" s="176">
        <f>V485+Y485</f>
        <v>151940</v>
      </c>
      <c r="AF485" s="178" t="s">
        <v>79</v>
      </c>
      <c r="AG485" s="177" t="s">
        <v>33</v>
      </c>
      <c r="AH485" s="183" t="s">
        <v>921</v>
      </c>
      <c r="AI485" s="183" t="s">
        <v>171</v>
      </c>
      <c r="AJ485" s="178"/>
    </row>
    <row r="486" spans="2:36" s="84" customFormat="1" ht="65" x14ac:dyDescent="0.3">
      <c r="B486" s="193"/>
      <c r="C486" s="193"/>
      <c r="D486" s="193"/>
      <c r="E486" s="207"/>
      <c r="F486" s="207"/>
      <c r="G486" s="207"/>
      <c r="H486" s="178"/>
      <c r="I486" s="178"/>
      <c r="J486" s="15" t="s">
        <v>116</v>
      </c>
      <c r="K486" s="11" t="s">
        <v>117</v>
      </c>
      <c r="L486" s="11" t="s">
        <v>85</v>
      </c>
      <c r="M486" s="11">
        <v>2</v>
      </c>
      <c r="N486" s="177"/>
      <c r="O486" s="178"/>
      <c r="P486" s="178"/>
      <c r="Q486" s="178"/>
      <c r="R486" s="199"/>
      <c r="S486" s="199"/>
      <c r="T486" s="171"/>
      <c r="U486" s="171"/>
      <c r="V486" s="175"/>
      <c r="W486" s="175"/>
      <c r="X486" s="175"/>
      <c r="Y486" s="173"/>
      <c r="Z486" s="175"/>
      <c r="AA486" s="175"/>
      <c r="AB486" s="173"/>
      <c r="AC486" s="177"/>
      <c r="AD486" s="176"/>
      <c r="AE486" s="176"/>
      <c r="AF486" s="178"/>
      <c r="AG486" s="177"/>
      <c r="AH486" s="184"/>
      <c r="AI486" s="184"/>
      <c r="AJ486" s="178"/>
    </row>
    <row r="487" spans="2:36" s="84" customFormat="1" ht="52" x14ac:dyDescent="0.3">
      <c r="B487" s="193"/>
      <c r="C487" s="193"/>
      <c r="D487" s="193"/>
      <c r="E487" s="207"/>
      <c r="F487" s="207"/>
      <c r="G487" s="207"/>
      <c r="H487" s="178"/>
      <c r="I487" s="178"/>
      <c r="J487" s="15" t="s">
        <v>216</v>
      </c>
      <c r="K487" s="11" t="s">
        <v>118</v>
      </c>
      <c r="L487" s="11" t="s">
        <v>119</v>
      </c>
      <c r="M487" s="11">
        <v>2</v>
      </c>
      <c r="N487" s="177"/>
      <c r="O487" s="178"/>
      <c r="P487" s="178"/>
      <c r="Q487" s="178"/>
      <c r="R487" s="199"/>
      <c r="S487" s="199"/>
      <c r="T487" s="171"/>
      <c r="U487" s="171"/>
      <c r="V487" s="175"/>
      <c r="W487" s="175"/>
      <c r="X487" s="175"/>
      <c r="Y487" s="173"/>
      <c r="Z487" s="175"/>
      <c r="AA487" s="175"/>
      <c r="AB487" s="173"/>
      <c r="AC487" s="177"/>
      <c r="AD487" s="176"/>
      <c r="AE487" s="176"/>
      <c r="AF487" s="178"/>
      <c r="AG487" s="177"/>
      <c r="AH487" s="184"/>
      <c r="AI487" s="184"/>
      <c r="AJ487" s="178"/>
    </row>
    <row r="488" spans="2:36" s="84" customFormat="1" ht="40" customHeight="1" x14ac:dyDescent="0.3">
      <c r="B488" s="194"/>
      <c r="C488" s="194"/>
      <c r="D488" s="194"/>
      <c r="E488" s="207"/>
      <c r="F488" s="226"/>
      <c r="G488" s="226"/>
      <c r="H488" s="178"/>
      <c r="I488" s="178"/>
      <c r="J488" s="34" t="s">
        <v>120</v>
      </c>
      <c r="K488" s="18" t="s">
        <v>121</v>
      </c>
      <c r="L488" s="18" t="s">
        <v>119</v>
      </c>
      <c r="M488" s="60">
        <v>2</v>
      </c>
      <c r="N488" s="177"/>
      <c r="O488" s="200"/>
      <c r="P488" s="178"/>
      <c r="Q488" s="178"/>
      <c r="R488" s="199"/>
      <c r="S488" s="199"/>
      <c r="T488" s="181"/>
      <c r="U488" s="181"/>
      <c r="V488" s="172"/>
      <c r="W488" s="172"/>
      <c r="X488" s="172"/>
      <c r="Y488" s="173"/>
      <c r="Z488" s="172"/>
      <c r="AA488" s="172"/>
      <c r="AB488" s="173"/>
      <c r="AC488" s="183"/>
      <c r="AD488" s="176"/>
      <c r="AE488" s="185"/>
      <c r="AF488" s="200"/>
      <c r="AG488" s="183"/>
      <c r="AH488" s="191"/>
      <c r="AI488" s="191"/>
      <c r="AJ488" s="178"/>
    </row>
    <row r="489" spans="2:36" s="84" customFormat="1" ht="117" x14ac:dyDescent="0.3">
      <c r="B489" s="178" t="s">
        <v>915</v>
      </c>
      <c r="C489" s="178" t="s">
        <v>916</v>
      </c>
      <c r="D489" s="178" t="s">
        <v>66</v>
      </c>
      <c r="E489" s="207" t="s">
        <v>67</v>
      </c>
      <c r="F489" s="207" t="s">
        <v>134</v>
      </c>
      <c r="G489" s="207" t="s">
        <v>147</v>
      </c>
      <c r="H489" s="178" t="s">
        <v>70</v>
      </c>
      <c r="I489" s="178" t="s">
        <v>79</v>
      </c>
      <c r="J489" s="15" t="s">
        <v>215</v>
      </c>
      <c r="K489" s="11" t="s">
        <v>107</v>
      </c>
      <c r="L489" s="11" t="s">
        <v>86</v>
      </c>
      <c r="M489" s="11">
        <v>40</v>
      </c>
      <c r="N489" s="177" t="s">
        <v>108</v>
      </c>
      <c r="O489" s="178" t="s">
        <v>495</v>
      </c>
      <c r="P489" s="178" t="s">
        <v>75</v>
      </c>
      <c r="Q489" s="178" t="s">
        <v>76</v>
      </c>
      <c r="R489" s="199" t="s">
        <v>77</v>
      </c>
      <c r="S489" s="199" t="s">
        <v>109</v>
      </c>
      <c r="T489" s="171">
        <f>V489+Y489</f>
        <v>64200</v>
      </c>
      <c r="U489" s="171" t="s">
        <v>79</v>
      </c>
      <c r="V489" s="172">
        <v>54570</v>
      </c>
      <c r="W489" s="175" t="s">
        <v>98</v>
      </c>
      <c r="X489" s="175" t="s">
        <v>98</v>
      </c>
      <c r="Y489" s="175">
        <v>9630</v>
      </c>
      <c r="Z489" s="175" t="s">
        <v>98</v>
      </c>
      <c r="AA489" s="175" t="s">
        <v>98</v>
      </c>
      <c r="AB489" s="175">
        <v>28843.5</v>
      </c>
      <c r="AC489" s="177" t="s">
        <v>149</v>
      </c>
      <c r="AD489" s="176" t="s">
        <v>79</v>
      </c>
      <c r="AE489" s="176">
        <f>V489+Y489</f>
        <v>64200</v>
      </c>
      <c r="AF489" s="177" t="s">
        <v>79</v>
      </c>
      <c r="AG489" s="177" t="s">
        <v>33</v>
      </c>
      <c r="AH489" s="183" t="s">
        <v>437</v>
      </c>
      <c r="AI489" s="183" t="s">
        <v>551</v>
      </c>
      <c r="AJ489" s="177"/>
    </row>
    <row r="490" spans="2:36" s="84" customFormat="1" ht="57" customHeight="1" x14ac:dyDescent="0.3">
      <c r="B490" s="178"/>
      <c r="C490" s="178"/>
      <c r="D490" s="178"/>
      <c r="E490" s="207"/>
      <c r="F490" s="207"/>
      <c r="G490" s="207"/>
      <c r="H490" s="178"/>
      <c r="I490" s="178"/>
      <c r="J490" s="15" t="s">
        <v>111</v>
      </c>
      <c r="K490" s="11" t="s">
        <v>112</v>
      </c>
      <c r="L490" s="11" t="s">
        <v>85</v>
      </c>
      <c r="M490" s="11">
        <v>1</v>
      </c>
      <c r="N490" s="177"/>
      <c r="O490" s="178"/>
      <c r="P490" s="178"/>
      <c r="Q490" s="178"/>
      <c r="R490" s="199"/>
      <c r="S490" s="199"/>
      <c r="T490" s="171"/>
      <c r="U490" s="171"/>
      <c r="V490" s="173"/>
      <c r="W490" s="175"/>
      <c r="X490" s="175"/>
      <c r="Y490" s="175"/>
      <c r="Z490" s="175"/>
      <c r="AA490" s="175"/>
      <c r="AB490" s="175"/>
      <c r="AC490" s="177"/>
      <c r="AD490" s="176"/>
      <c r="AE490" s="176"/>
      <c r="AF490" s="178"/>
      <c r="AG490" s="177"/>
      <c r="AH490" s="184"/>
      <c r="AI490" s="184"/>
      <c r="AJ490" s="178"/>
    </row>
    <row r="491" spans="2:36" s="84" customFormat="1" ht="67" customHeight="1" x14ac:dyDescent="0.3">
      <c r="B491" s="178"/>
      <c r="C491" s="178"/>
      <c r="D491" s="178"/>
      <c r="E491" s="207"/>
      <c r="F491" s="207"/>
      <c r="G491" s="207"/>
      <c r="H491" s="178"/>
      <c r="I491" s="178"/>
      <c r="J491" s="15" t="s">
        <v>127</v>
      </c>
      <c r="K491" s="11" t="s">
        <v>128</v>
      </c>
      <c r="L491" s="11" t="s">
        <v>85</v>
      </c>
      <c r="M491" s="59">
        <v>30</v>
      </c>
      <c r="N491" s="177"/>
      <c r="O491" s="178"/>
      <c r="P491" s="178"/>
      <c r="Q491" s="178"/>
      <c r="R491" s="199"/>
      <c r="S491" s="199"/>
      <c r="T491" s="171"/>
      <c r="U491" s="171"/>
      <c r="V491" s="174"/>
      <c r="W491" s="175"/>
      <c r="X491" s="175"/>
      <c r="Y491" s="175"/>
      <c r="Z491" s="175"/>
      <c r="AA491" s="175"/>
      <c r="AB491" s="175"/>
      <c r="AC491" s="177"/>
      <c r="AD491" s="176"/>
      <c r="AE491" s="176"/>
      <c r="AF491" s="178"/>
      <c r="AG491" s="177"/>
      <c r="AH491" s="191"/>
      <c r="AI491" s="191"/>
      <c r="AJ491" s="178"/>
    </row>
    <row r="492" spans="2:36" ht="144" customHeight="1" x14ac:dyDescent="0.3">
      <c r="B492" s="200" t="s">
        <v>818</v>
      </c>
      <c r="C492" s="200" t="s">
        <v>814</v>
      </c>
      <c r="D492" s="200" t="s">
        <v>66</v>
      </c>
      <c r="E492" s="226" t="s">
        <v>67</v>
      </c>
      <c r="F492" s="226" t="s">
        <v>134</v>
      </c>
      <c r="G492" s="207" t="s">
        <v>147</v>
      </c>
      <c r="H492" s="200" t="s">
        <v>70</v>
      </c>
      <c r="I492" s="200" t="s">
        <v>98</v>
      </c>
      <c r="J492" s="15" t="s">
        <v>815</v>
      </c>
      <c r="K492" s="11" t="s">
        <v>107</v>
      </c>
      <c r="L492" s="18" t="s">
        <v>776</v>
      </c>
      <c r="M492" s="18">
        <v>40</v>
      </c>
      <c r="N492" s="183" t="s">
        <v>108</v>
      </c>
      <c r="O492" s="200" t="s">
        <v>816</v>
      </c>
      <c r="P492" s="200" t="s">
        <v>75</v>
      </c>
      <c r="Q492" s="200" t="s">
        <v>76</v>
      </c>
      <c r="R492" s="179" t="s">
        <v>77</v>
      </c>
      <c r="S492" s="199" t="s">
        <v>109</v>
      </c>
      <c r="T492" s="171">
        <f>V492+Y492</f>
        <v>292864.32</v>
      </c>
      <c r="U492" s="171">
        <f>+T492/M493</f>
        <v>146432.16</v>
      </c>
      <c r="V492" s="185">
        <v>248934.67</v>
      </c>
      <c r="W492" s="175" t="s">
        <v>98</v>
      </c>
      <c r="X492" s="175" t="s">
        <v>98</v>
      </c>
      <c r="Y492" s="185">
        <v>43929.65</v>
      </c>
      <c r="Z492" s="175" t="s">
        <v>98</v>
      </c>
      <c r="AA492" s="175" t="s">
        <v>98</v>
      </c>
      <c r="AB492" s="185">
        <v>55783.68</v>
      </c>
      <c r="AC492" s="177" t="s">
        <v>149</v>
      </c>
      <c r="AD492" s="176" t="s">
        <v>79</v>
      </c>
      <c r="AE492" s="176">
        <f>V492+Y492</f>
        <v>292864.32</v>
      </c>
      <c r="AF492" s="177" t="s">
        <v>79</v>
      </c>
      <c r="AG492" s="177" t="s">
        <v>33</v>
      </c>
      <c r="AH492" s="300" t="s">
        <v>162</v>
      </c>
      <c r="AI492" s="300" t="s">
        <v>180</v>
      </c>
      <c r="AJ492" s="177"/>
    </row>
    <row r="493" spans="2:36" ht="65.25" customHeight="1" x14ac:dyDescent="0.3">
      <c r="B493" s="193"/>
      <c r="C493" s="193"/>
      <c r="D493" s="193"/>
      <c r="E493" s="227"/>
      <c r="F493" s="227"/>
      <c r="G493" s="207"/>
      <c r="H493" s="193"/>
      <c r="I493" s="193"/>
      <c r="J493" s="15" t="s">
        <v>111</v>
      </c>
      <c r="K493" s="11" t="s">
        <v>112</v>
      </c>
      <c r="L493" s="11" t="s">
        <v>85</v>
      </c>
      <c r="M493" s="11">
        <v>2</v>
      </c>
      <c r="N493" s="184"/>
      <c r="O493" s="193"/>
      <c r="P493" s="193"/>
      <c r="Q493" s="193"/>
      <c r="R493" s="180"/>
      <c r="S493" s="199"/>
      <c r="T493" s="171"/>
      <c r="U493" s="171"/>
      <c r="V493" s="186"/>
      <c r="W493" s="175"/>
      <c r="X493" s="175"/>
      <c r="Y493" s="186"/>
      <c r="Z493" s="175"/>
      <c r="AA493" s="175"/>
      <c r="AB493" s="186"/>
      <c r="AC493" s="177"/>
      <c r="AD493" s="176"/>
      <c r="AE493" s="176"/>
      <c r="AF493" s="178"/>
      <c r="AG493" s="177"/>
      <c r="AH493" s="301"/>
      <c r="AI493" s="301"/>
      <c r="AJ493" s="178"/>
    </row>
    <row r="494" spans="2:36" ht="60" customHeight="1" x14ac:dyDescent="0.3">
      <c r="B494" s="194"/>
      <c r="C494" s="194"/>
      <c r="D494" s="194"/>
      <c r="E494" s="228"/>
      <c r="F494" s="228"/>
      <c r="G494" s="207"/>
      <c r="H494" s="194"/>
      <c r="I494" s="194"/>
      <c r="J494" s="15" t="s">
        <v>127</v>
      </c>
      <c r="K494" s="11" t="s">
        <v>128</v>
      </c>
      <c r="L494" s="11" t="s">
        <v>85</v>
      </c>
      <c r="M494" s="11">
        <v>190</v>
      </c>
      <c r="N494" s="191"/>
      <c r="O494" s="194"/>
      <c r="P494" s="194"/>
      <c r="Q494" s="194"/>
      <c r="R494" s="198"/>
      <c r="S494" s="199"/>
      <c r="T494" s="171"/>
      <c r="U494" s="171"/>
      <c r="V494" s="192"/>
      <c r="W494" s="175"/>
      <c r="X494" s="175"/>
      <c r="Y494" s="192"/>
      <c r="Z494" s="175"/>
      <c r="AA494" s="175"/>
      <c r="AB494" s="192"/>
      <c r="AC494" s="177"/>
      <c r="AD494" s="176"/>
      <c r="AE494" s="176"/>
      <c r="AF494" s="178"/>
      <c r="AG494" s="177"/>
      <c r="AH494" s="302"/>
      <c r="AI494" s="302"/>
      <c r="AJ494" s="178"/>
    </row>
    <row r="495" spans="2:36" ht="143.25" customHeight="1" x14ac:dyDescent="0.3">
      <c r="B495" s="200" t="s">
        <v>808</v>
      </c>
      <c r="C495" s="200" t="s">
        <v>802</v>
      </c>
      <c r="D495" s="200" t="s">
        <v>66</v>
      </c>
      <c r="E495" s="226" t="s">
        <v>67</v>
      </c>
      <c r="F495" s="226" t="s">
        <v>134</v>
      </c>
      <c r="G495" s="207" t="s">
        <v>147</v>
      </c>
      <c r="H495" s="200" t="s">
        <v>70</v>
      </c>
      <c r="I495" s="200" t="s">
        <v>98</v>
      </c>
      <c r="J495" s="15" t="s">
        <v>815</v>
      </c>
      <c r="K495" s="11" t="s">
        <v>107</v>
      </c>
      <c r="L495" s="18" t="s">
        <v>776</v>
      </c>
      <c r="M495" s="18">
        <v>40</v>
      </c>
      <c r="N495" s="183" t="s">
        <v>108</v>
      </c>
      <c r="O495" s="200" t="s">
        <v>816</v>
      </c>
      <c r="P495" s="200" t="s">
        <v>75</v>
      </c>
      <c r="Q495" s="200" t="s">
        <v>76</v>
      </c>
      <c r="R495" s="179" t="s">
        <v>77</v>
      </c>
      <c r="S495" s="199" t="s">
        <v>109</v>
      </c>
      <c r="T495" s="171">
        <f t="shared" ref="T495" si="6">V495+Y495</f>
        <v>101220</v>
      </c>
      <c r="U495" s="171">
        <f>+T495</f>
        <v>101220</v>
      </c>
      <c r="V495" s="185">
        <v>86037</v>
      </c>
      <c r="W495" s="175" t="s">
        <v>98</v>
      </c>
      <c r="X495" s="175" t="s">
        <v>98</v>
      </c>
      <c r="Y495" s="185">
        <v>15183</v>
      </c>
      <c r="Z495" s="175" t="s">
        <v>98</v>
      </c>
      <c r="AA495" s="175" t="s">
        <v>98</v>
      </c>
      <c r="AB495" s="185">
        <v>19280</v>
      </c>
      <c r="AC495" s="177" t="s">
        <v>149</v>
      </c>
      <c r="AD495" s="176" t="s">
        <v>79</v>
      </c>
      <c r="AE495" s="176">
        <f t="shared" ref="AE495" si="7">V495+Y495</f>
        <v>101220</v>
      </c>
      <c r="AF495" s="177" t="s">
        <v>79</v>
      </c>
      <c r="AG495" s="177" t="s">
        <v>33</v>
      </c>
      <c r="AH495" s="300" t="s">
        <v>162</v>
      </c>
      <c r="AI495" s="300" t="s">
        <v>180</v>
      </c>
      <c r="AJ495" s="177"/>
    </row>
    <row r="496" spans="2:36" ht="57.75" customHeight="1" x14ac:dyDescent="0.3">
      <c r="B496" s="193"/>
      <c r="C496" s="193"/>
      <c r="D496" s="193"/>
      <c r="E496" s="227"/>
      <c r="F496" s="227"/>
      <c r="G496" s="207"/>
      <c r="H496" s="193"/>
      <c r="I496" s="193"/>
      <c r="J496" s="15" t="s">
        <v>111</v>
      </c>
      <c r="K496" s="11" t="s">
        <v>112</v>
      </c>
      <c r="L496" s="11" t="s">
        <v>85</v>
      </c>
      <c r="M496" s="11">
        <v>1</v>
      </c>
      <c r="N496" s="184"/>
      <c r="O496" s="193"/>
      <c r="P496" s="193"/>
      <c r="Q496" s="193"/>
      <c r="R496" s="180"/>
      <c r="S496" s="199"/>
      <c r="T496" s="171"/>
      <c r="U496" s="171"/>
      <c r="V496" s="186"/>
      <c r="W496" s="175"/>
      <c r="X496" s="175"/>
      <c r="Y496" s="186"/>
      <c r="Z496" s="175"/>
      <c r="AA496" s="175"/>
      <c r="AB496" s="186"/>
      <c r="AC496" s="177"/>
      <c r="AD496" s="176"/>
      <c r="AE496" s="176"/>
      <c r="AF496" s="178"/>
      <c r="AG496" s="177"/>
      <c r="AH496" s="301"/>
      <c r="AI496" s="301"/>
      <c r="AJ496" s="178"/>
    </row>
    <row r="497" spans="2:36" ht="72.75" customHeight="1" x14ac:dyDescent="0.3">
      <c r="B497" s="194"/>
      <c r="C497" s="194"/>
      <c r="D497" s="194"/>
      <c r="E497" s="228"/>
      <c r="F497" s="228"/>
      <c r="G497" s="207"/>
      <c r="H497" s="194"/>
      <c r="I497" s="194"/>
      <c r="J497" s="15" t="s">
        <v>127</v>
      </c>
      <c r="K497" s="11" t="s">
        <v>128</v>
      </c>
      <c r="L497" s="11" t="s">
        <v>85</v>
      </c>
      <c r="M497" s="11">
        <v>48</v>
      </c>
      <c r="N497" s="191"/>
      <c r="O497" s="194"/>
      <c r="P497" s="194"/>
      <c r="Q497" s="194"/>
      <c r="R497" s="198"/>
      <c r="S497" s="199"/>
      <c r="T497" s="171"/>
      <c r="U497" s="171"/>
      <c r="V497" s="192"/>
      <c r="W497" s="175"/>
      <c r="X497" s="175"/>
      <c r="Y497" s="192"/>
      <c r="Z497" s="175"/>
      <c r="AA497" s="175"/>
      <c r="AB497" s="192"/>
      <c r="AC497" s="177"/>
      <c r="AD497" s="176"/>
      <c r="AE497" s="176"/>
      <c r="AF497" s="178"/>
      <c r="AG497" s="177"/>
      <c r="AH497" s="302"/>
      <c r="AI497" s="302"/>
      <c r="AJ497" s="178"/>
    </row>
    <row r="498" spans="2:36" ht="120" customHeight="1" x14ac:dyDescent="0.3">
      <c r="B498" s="200" t="s">
        <v>809</v>
      </c>
      <c r="C498" s="200" t="s">
        <v>803</v>
      </c>
      <c r="D498" s="200" t="s">
        <v>66</v>
      </c>
      <c r="E498" s="226" t="s">
        <v>67</v>
      </c>
      <c r="F498" s="226" t="s">
        <v>134</v>
      </c>
      <c r="G498" s="207" t="s">
        <v>147</v>
      </c>
      <c r="H498" s="200" t="s">
        <v>70</v>
      </c>
      <c r="I498" s="200" t="s">
        <v>98</v>
      </c>
      <c r="J498" s="15" t="s">
        <v>815</v>
      </c>
      <c r="K498" s="11" t="s">
        <v>107</v>
      </c>
      <c r="L498" s="18" t="s">
        <v>776</v>
      </c>
      <c r="M498" s="18">
        <v>40</v>
      </c>
      <c r="N498" s="183" t="s">
        <v>108</v>
      </c>
      <c r="O498" s="200" t="s">
        <v>816</v>
      </c>
      <c r="P498" s="200" t="s">
        <v>75</v>
      </c>
      <c r="Q498" s="200" t="s">
        <v>76</v>
      </c>
      <c r="R498" s="179" t="s">
        <v>77</v>
      </c>
      <c r="S498" s="199" t="s">
        <v>109</v>
      </c>
      <c r="T498" s="171">
        <f t="shared" ref="T498" si="8">V498+Y498</f>
        <v>84000</v>
      </c>
      <c r="U498" s="171">
        <f>+T498</f>
        <v>84000</v>
      </c>
      <c r="V498" s="185">
        <v>71400</v>
      </c>
      <c r="W498" s="175" t="s">
        <v>98</v>
      </c>
      <c r="X498" s="175" t="s">
        <v>98</v>
      </c>
      <c r="Y498" s="185">
        <v>12600</v>
      </c>
      <c r="Z498" s="175" t="s">
        <v>98</v>
      </c>
      <c r="AA498" s="175" t="s">
        <v>98</v>
      </c>
      <c r="AB498" s="185">
        <v>16000</v>
      </c>
      <c r="AC498" s="177" t="s">
        <v>149</v>
      </c>
      <c r="AD498" s="176" t="s">
        <v>79</v>
      </c>
      <c r="AE498" s="176">
        <f t="shared" ref="AE498" si="9">V498+Y498</f>
        <v>84000</v>
      </c>
      <c r="AF498" s="177" t="s">
        <v>79</v>
      </c>
      <c r="AG498" s="177" t="s">
        <v>33</v>
      </c>
      <c r="AH498" s="300" t="s">
        <v>162</v>
      </c>
      <c r="AI498" s="300" t="s">
        <v>180</v>
      </c>
      <c r="AJ498" s="177"/>
    </row>
    <row r="499" spans="2:36" ht="76.5" customHeight="1" x14ac:dyDescent="0.3">
      <c r="B499" s="193"/>
      <c r="C499" s="193"/>
      <c r="D499" s="193"/>
      <c r="E499" s="227"/>
      <c r="F499" s="227"/>
      <c r="G499" s="207"/>
      <c r="H499" s="193"/>
      <c r="I499" s="193"/>
      <c r="J499" s="15" t="s">
        <v>111</v>
      </c>
      <c r="K499" s="11" t="s">
        <v>112</v>
      </c>
      <c r="L499" s="11" t="s">
        <v>85</v>
      </c>
      <c r="M499" s="11">
        <v>1</v>
      </c>
      <c r="N499" s="184"/>
      <c r="O499" s="193"/>
      <c r="P499" s="193"/>
      <c r="Q499" s="193"/>
      <c r="R499" s="180"/>
      <c r="S499" s="199"/>
      <c r="T499" s="171"/>
      <c r="U499" s="171"/>
      <c r="V499" s="186"/>
      <c r="W499" s="175"/>
      <c r="X499" s="175"/>
      <c r="Y499" s="186"/>
      <c r="Z499" s="175"/>
      <c r="AA499" s="175"/>
      <c r="AB499" s="186"/>
      <c r="AC499" s="177"/>
      <c r="AD499" s="176"/>
      <c r="AE499" s="176"/>
      <c r="AF499" s="178"/>
      <c r="AG499" s="177"/>
      <c r="AH499" s="301"/>
      <c r="AI499" s="301"/>
      <c r="AJ499" s="178"/>
    </row>
    <row r="500" spans="2:36" ht="75" customHeight="1" x14ac:dyDescent="0.3">
      <c r="B500" s="194"/>
      <c r="C500" s="194"/>
      <c r="D500" s="194"/>
      <c r="E500" s="228"/>
      <c r="F500" s="228"/>
      <c r="G500" s="207"/>
      <c r="H500" s="194"/>
      <c r="I500" s="194"/>
      <c r="J500" s="15" t="s">
        <v>127</v>
      </c>
      <c r="K500" s="11" t="s">
        <v>128</v>
      </c>
      <c r="L500" s="11" t="s">
        <v>85</v>
      </c>
      <c r="M500" s="11">
        <v>50</v>
      </c>
      <c r="N500" s="191"/>
      <c r="O500" s="194"/>
      <c r="P500" s="194"/>
      <c r="Q500" s="194"/>
      <c r="R500" s="198"/>
      <c r="S500" s="199"/>
      <c r="T500" s="171"/>
      <c r="U500" s="171"/>
      <c r="V500" s="192"/>
      <c r="W500" s="175"/>
      <c r="X500" s="175"/>
      <c r="Y500" s="192"/>
      <c r="Z500" s="175"/>
      <c r="AA500" s="175"/>
      <c r="AB500" s="192"/>
      <c r="AC500" s="177"/>
      <c r="AD500" s="176"/>
      <c r="AE500" s="176"/>
      <c r="AF500" s="178"/>
      <c r="AG500" s="177"/>
      <c r="AH500" s="302"/>
      <c r="AI500" s="302"/>
      <c r="AJ500" s="178"/>
    </row>
    <row r="501" spans="2:36" ht="149.25" customHeight="1" x14ac:dyDescent="0.3">
      <c r="B501" s="200" t="s">
        <v>810</v>
      </c>
      <c r="C501" s="200" t="s">
        <v>804</v>
      </c>
      <c r="D501" s="200" t="s">
        <v>66</v>
      </c>
      <c r="E501" s="226" t="s">
        <v>67</v>
      </c>
      <c r="F501" s="226" t="s">
        <v>134</v>
      </c>
      <c r="G501" s="207" t="s">
        <v>147</v>
      </c>
      <c r="H501" s="200" t="s">
        <v>70</v>
      </c>
      <c r="I501" s="200" t="s">
        <v>98</v>
      </c>
      <c r="J501" s="15" t="s">
        <v>815</v>
      </c>
      <c r="K501" s="11" t="s">
        <v>107</v>
      </c>
      <c r="L501" s="18" t="s">
        <v>776</v>
      </c>
      <c r="M501" s="18">
        <v>40</v>
      </c>
      <c r="N501" s="183" t="s">
        <v>108</v>
      </c>
      <c r="O501" s="200" t="s">
        <v>816</v>
      </c>
      <c r="P501" s="200" t="s">
        <v>75</v>
      </c>
      <c r="Q501" s="200" t="s">
        <v>76</v>
      </c>
      <c r="R501" s="179" t="s">
        <v>77</v>
      </c>
      <c r="S501" s="199" t="s">
        <v>109</v>
      </c>
      <c r="T501" s="171">
        <f t="shared" ref="T501" si="10">V501+Y501</f>
        <v>50400</v>
      </c>
      <c r="U501" s="171">
        <f>+T501</f>
        <v>50400</v>
      </c>
      <c r="V501" s="185">
        <v>42840</v>
      </c>
      <c r="W501" s="175" t="s">
        <v>98</v>
      </c>
      <c r="X501" s="175" t="s">
        <v>98</v>
      </c>
      <c r="Y501" s="185">
        <v>7560</v>
      </c>
      <c r="Z501" s="175" t="s">
        <v>98</v>
      </c>
      <c r="AA501" s="175" t="s">
        <v>98</v>
      </c>
      <c r="AB501" s="185">
        <v>9600</v>
      </c>
      <c r="AC501" s="177" t="s">
        <v>149</v>
      </c>
      <c r="AD501" s="176" t="s">
        <v>79</v>
      </c>
      <c r="AE501" s="176">
        <f t="shared" ref="AE501" si="11">V501+Y501</f>
        <v>50400</v>
      </c>
      <c r="AF501" s="177" t="s">
        <v>79</v>
      </c>
      <c r="AG501" s="177" t="s">
        <v>33</v>
      </c>
      <c r="AH501" s="300" t="s">
        <v>817</v>
      </c>
      <c r="AI501" s="300" t="s">
        <v>379</v>
      </c>
      <c r="AJ501" s="177"/>
    </row>
    <row r="502" spans="2:36" ht="70.5" customHeight="1" x14ac:dyDescent="0.3">
      <c r="B502" s="193"/>
      <c r="C502" s="193"/>
      <c r="D502" s="193"/>
      <c r="E502" s="227"/>
      <c r="F502" s="227"/>
      <c r="G502" s="207"/>
      <c r="H502" s="193"/>
      <c r="I502" s="193"/>
      <c r="J502" s="15" t="s">
        <v>111</v>
      </c>
      <c r="K502" s="11" t="s">
        <v>112</v>
      </c>
      <c r="L502" s="11" t="s">
        <v>85</v>
      </c>
      <c r="M502" s="11">
        <v>1</v>
      </c>
      <c r="N502" s="184"/>
      <c r="O502" s="193"/>
      <c r="P502" s="193"/>
      <c r="Q502" s="193"/>
      <c r="R502" s="180"/>
      <c r="S502" s="199"/>
      <c r="T502" s="171"/>
      <c r="U502" s="171"/>
      <c r="V502" s="186"/>
      <c r="W502" s="175"/>
      <c r="X502" s="175"/>
      <c r="Y502" s="186"/>
      <c r="Z502" s="175"/>
      <c r="AA502" s="175"/>
      <c r="AB502" s="186"/>
      <c r="AC502" s="177"/>
      <c r="AD502" s="176"/>
      <c r="AE502" s="176"/>
      <c r="AF502" s="178"/>
      <c r="AG502" s="177"/>
      <c r="AH502" s="301"/>
      <c r="AI502" s="301"/>
      <c r="AJ502" s="178"/>
    </row>
    <row r="503" spans="2:36" ht="58.5" customHeight="1" x14ac:dyDescent="0.3">
      <c r="B503" s="194"/>
      <c r="C503" s="194"/>
      <c r="D503" s="194"/>
      <c r="E503" s="228"/>
      <c r="F503" s="228"/>
      <c r="G503" s="207"/>
      <c r="H503" s="194"/>
      <c r="I503" s="194"/>
      <c r="J503" s="15" t="s">
        <v>127</v>
      </c>
      <c r="K503" s="11" t="s">
        <v>128</v>
      </c>
      <c r="L503" s="11" t="s">
        <v>85</v>
      </c>
      <c r="M503" s="11">
        <v>30</v>
      </c>
      <c r="N503" s="191"/>
      <c r="O503" s="194"/>
      <c r="P503" s="194"/>
      <c r="Q503" s="194"/>
      <c r="R503" s="198"/>
      <c r="S503" s="199"/>
      <c r="T503" s="171"/>
      <c r="U503" s="171"/>
      <c r="V503" s="192"/>
      <c r="W503" s="175"/>
      <c r="X503" s="175"/>
      <c r="Y503" s="192"/>
      <c r="Z503" s="175"/>
      <c r="AA503" s="175"/>
      <c r="AB503" s="192"/>
      <c r="AC503" s="177"/>
      <c r="AD503" s="176"/>
      <c r="AE503" s="176"/>
      <c r="AF503" s="178"/>
      <c r="AG503" s="177"/>
      <c r="AH503" s="302"/>
      <c r="AI503" s="302"/>
      <c r="AJ503" s="178"/>
    </row>
    <row r="504" spans="2:36" ht="123" customHeight="1" x14ac:dyDescent="0.3">
      <c r="B504" s="200" t="s">
        <v>811</v>
      </c>
      <c r="C504" s="200" t="s">
        <v>805</v>
      </c>
      <c r="D504" s="200" t="s">
        <v>66</v>
      </c>
      <c r="E504" s="226" t="s">
        <v>67</v>
      </c>
      <c r="F504" s="226" t="s">
        <v>134</v>
      </c>
      <c r="G504" s="207" t="s">
        <v>147</v>
      </c>
      <c r="H504" s="200" t="s">
        <v>70</v>
      </c>
      <c r="I504" s="200" t="s">
        <v>98</v>
      </c>
      <c r="J504" s="15" t="s">
        <v>815</v>
      </c>
      <c r="K504" s="11" t="s">
        <v>107</v>
      </c>
      <c r="L504" s="18" t="s">
        <v>776</v>
      </c>
      <c r="M504" s="18">
        <v>40</v>
      </c>
      <c r="N504" s="183" t="s">
        <v>108</v>
      </c>
      <c r="O504" s="200" t="s">
        <v>816</v>
      </c>
      <c r="P504" s="200" t="s">
        <v>75</v>
      </c>
      <c r="Q504" s="200" t="s">
        <v>76</v>
      </c>
      <c r="R504" s="179" t="s">
        <v>77</v>
      </c>
      <c r="S504" s="199" t="s">
        <v>109</v>
      </c>
      <c r="T504" s="171">
        <f t="shared" ref="T504" si="12">V504+Y504</f>
        <v>42000</v>
      </c>
      <c r="U504" s="171">
        <f>+T504/2</f>
        <v>21000</v>
      </c>
      <c r="V504" s="185">
        <v>35700</v>
      </c>
      <c r="W504" s="175" t="s">
        <v>98</v>
      </c>
      <c r="X504" s="175" t="s">
        <v>98</v>
      </c>
      <c r="Y504" s="185">
        <v>6300</v>
      </c>
      <c r="Z504" s="175" t="s">
        <v>98</v>
      </c>
      <c r="AA504" s="175" t="s">
        <v>98</v>
      </c>
      <c r="AB504" s="185">
        <v>8000</v>
      </c>
      <c r="AC504" s="177" t="s">
        <v>149</v>
      </c>
      <c r="AD504" s="176" t="s">
        <v>79</v>
      </c>
      <c r="AE504" s="176">
        <f t="shared" ref="AE504" si="13">V504+Y504</f>
        <v>42000</v>
      </c>
      <c r="AF504" s="177" t="s">
        <v>79</v>
      </c>
      <c r="AG504" s="177" t="s">
        <v>33</v>
      </c>
      <c r="AH504" s="300" t="s">
        <v>817</v>
      </c>
      <c r="AI504" s="300" t="s">
        <v>379</v>
      </c>
      <c r="AJ504" s="177"/>
    </row>
    <row r="505" spans="2:36" ht="72.75" customHeight="1" x14ac:dyDescent="0.3">
      <c r="B505" s="193"/>
      <c r="C505" s="193"/>
      <c r="D505" s="193"/>
      <c r="E505" s="227"/>
      <c r="F505" s="227"/>
      <c r="G505" s="207"/>
      <c r="H505" s="193"/>
      <c r="I505" s="193"/>
      <c r="J505" s="15" t="s">
        <v>111</v>
      </c>
      <c r="K505" s="11" t="s">
        <v>112</v>
      </c>
      <c r="L505" s="11" t="s">
        <v>85</v>
      </c>
      <c r="M505" s="11">
        <v>2</v>
      </c>
      <c r="N505" s="184"/>
      <c r="O505" s="193"/>
      <c r="P505" s="193"/>
      <c r="Q505" s="193"/>
      <c r="R505" s="180"/>
      <c r="S505" s="199"/>
      <c r="T505" s="171"/>
      <c r="U505" s="171"/>
      <c r="V505" s="186"/>
      <c r="W505" s="175"/>
      <c r="X505" s="175"/>
      <c r="Y505" s="186"/>
      <c r="Z505" s="175"/>
      <c r="AA505" s="175"/>
      <c r="AB505" s="186"/>
      <c r="AC505" s="177"/>
      <c r="AD505" s="176"/>
      <c r="AE505" s="176"/>
      <c r="AF505" s="178"/>
      <c r="AG505" s="177"/>
      <c r="AH505" s="301"/>
      <c r="AI505" s="301"/>
      <c r="AJ505" s="178"/>
    </row>
    <row r="506" spans="2:36" ht="53.25" customHeight="1" x14ac:dyDescent="0.3">
      <c r="B506" s="194"/>
      <c r="C506" s="194"/>
      <c r="D506" s="194"/>
      <c r="E506" s="228"/>
      <c r="F506" s="228"/>
      <c r="G506" s="207"/>
      <c r="H506" s="194"/>
      <c r="I506" s="194"/>
      <c r="J506" s="15" t="s">
        <v>127</v>
      </c>
      <c r="K506" s="11" t="s">
        <v>128</v>
      </c>
      <c r="L506" s="11" t="s">
        <v>85</v>
      </c>
      <c r="M506" s="11">
        <v>24</v>
      </c>
      <c r="N506" s="191"/>
      <c r="O506" s="194"/>
      <c r="P506" s="194"/>
      <c r="Q506" s="194"/>
      <c r="R506" s="198"/>
      <c r="S506" s="199"/>
      <c r="T506" s="171"/>
      <c r="U506" s="171"/>
      <c r="V506" s="192"/>
      <c r="W506" s="175"/>
      <c r="X506" s="175"/>
      <c r="Y506" s="192"/>
      <c r="Z506" s="175"/>
      <c r="AA506" s="175"/>
      <c r="AB506" s="192"/>
      <c r="AC506" s="177"/>
      <c r="AD506" s="176"/>
      <c r="AE506" s="176"/>
      <c r="AF506" s="178"/>
      <c r="AG506" s="177"/>
      <c r="AH506" s="302"/>
      <c r="AI506" s="302"/>
      <c r="AJ506" s="178"/>
    </row>
    <row r="507" spans="2:36" ht="76.5" customHeight="1" x14ac:dyDescent="0.3">
      <c r="B507" s="200" t="s">
        <v>812</v>
      </c>
      <c r="C507" s="200" t="s">
        <v>806</v>
      </c>
      <c r="D507" s="200" t="s">
        <v>66</v>
      </c>
      <c r="E507" s="226" t="s">
        <v>67</v>
      </c>
      <c r="F507" s="37" t="s">
        <v>134</v>
      </c>
      <c r="G507" s="37" t="s">
        <v>147</v>
      </c>
      <c r="H507" s="200" t="s">
        <v>70</v>
      </c>
      <c r="I507" s="200" t="s">
        <v>98</v>
      </c>
      <c r="J507" s="15" t="s">
        <v>111</v>
      </c>
      <c r="K507" s="11" t="s">
        <v>112</v>
      </c>
      <c r="L507" s="11" t="s">
        <v>85</v>
      </c>
      <c r="M507" s="11">
        <v>1</v>
      </c>
      <c r="N507" s="183" t="s">
        <v>108</v>
      </c>
      <c r="O507" s="200" t="s">
        <v>816</v>
      </c>
      <c r="P507" s="200" t="s">
        <v>75</v>
      </c>
      <c r="Q507" s="200" t="s">
        <v>76</v>
      </c>
      <c r="R507" s="200" t="s">
        <v>77</v>
      </c>
      <c r="S507" s="179" t="s">
        <v>109</v>
      </c>
      <c r="T507" s="421">
        <f>+V507+Y507</f>
        <v>152020</v>
      </c>
      <c r="U507" s="421">
        <f>+T507</f>
        <v>152020</v>
      </c>
      <c r="V507" s="185">
        <v>129217</v>
      </c>
      <c r="W507" s="322" t="s">
        <v>98</v>
      </c>
      <c r="X507" s="322" t="s">
        <v>98</v>
      </c>
      <c r="Y507" s="185">
        <v>22803</v>
      </c>
      <c r="Z507" s="322" t="s">
        <v>98</v>
      </c>
      <c r="AA507" s="322" t="s">
        <v>98</v>
      </c>
      <c r="AB507" s="185">
        <v>28956.19</v>
      </c>
      <c r="AC507" s="322" t="s">
        <v>149</v>
      </c>
      <c r="AD507" s="179" t="s">
        <v>98</v>
      </c>
      <c r="AE507" s="397">
        <f>+V507+Y507</f>
        <v>152020</v>
      </c>
      <c r="AF507" s="179" t="s">
        <v>98</v>
      </c>
      <c r="AG507" s="322" t="s">
        <v>33</v>
      </c>
      <c r="AH507" s="300" t="s">
        <v>261</v>
      </c>
      <c r="AI507" s="300" t="s">
        <v>266</v>
      </c>
      <c r="AJ507" s="179"/>
    </row>
    <row r="508" spans="2:36" ht="51" customHeight="1" x14ac:dyDescent="0.3">
      <c r="B508" s="194"/>
      <c r="C508" s="193"/>
      <c r="D508" s="193"/>
      <c r="E508" s="227"/>
      <c r="F508" s="43"/>
      <c r="G508" s="43"/>
      <c r="H508" s="194"/>
      <c r="I508" s="194"/>
      <c r="J508" s="15" t="s">
        <v>127</v>
      </c>
      <c r="K508" s="11" t="s">
        <v>128</v>
      </c>
      <c r="L508" s="11" t="s">
        <v>85</v>
      </c>
      <c r="M508" s="11">
        <v>15</v>
      </c>
      <c r="N508" s="184"/>
      <c r="O508" s="193"/>
      <c r="P508" s="194"/>
      <c r="Q508" s="194"/>
      <c r="R508" s="194"/>
      <c r="S508" s="198"/>
      <c r="T508" s="198"/>
      <c r="U508" s="198"/>
      <c r="V508" s="186"/>
      <c r="W508" s="323"/>
      <c r="X508" s="323"/>
      <c r="Y508" s="186"/>
      <c r="Z508" s="323"/>
      <c r="AA508" s="323"/>
      <c r="AB508" s="186"/>
      <c r="AC508" s="323"/>
      <c r="AD508" s="198"/>
      <c r="AE508" s="323"/>
      <c r="AF508" s="198"/>
      <c r="AG508" s="323"/>
      <c r="AH508" s="301"/>
      <c r="AI508" s="301"/>
      <c r="AJ508" s="198"/>
    </row>
    <row r="509" spans="2:36" ht="54" customHeight="1" x14ac:dyDescent="0.3">
      <c r="B509" s="178" t="s">
        <v>813</v>
      </c>
      <c r="C509" s="178" t="s">
        <v>807</v>
      </c>
      <c r="D509" s="178" t="s">
        <v>66</v>
      </c>
      <c r="E509" s="207" t="s">
        <v>67</v>
      </c>
      <c r="F509" s="207" t="s">
        <v>132</v>
      </c>
      <c r="G509" s="207" t="s">
        <v>69</v>
      </c>
      <c r="H509" s="200" t="s">
        <v>70</v>
      </c>
      <c r="I509" s="200" t="s">
        <v>98</v>
      </c>
      <c r="J509" s="15" t="s">
        <v>113</v>
      </c>
      <c r="K509" s="11" t="s">
        <v>114</v>
      </c>
      <c r="L509" s="11" t="s">
        <v>115</v>
      </c>
      <c r="M509" s="11">
        <v>3.65</v>
      </c>
      <c r="N509" s="177" t="s">
        <v>108</v>
      </c>
      <c r="O509" s="178" t="s">
        <v>816</v>
      </c>
      <c r="P509" s="200" t="s">
        <v>75</v>
      </c>
      <c r="Q509" s="200" t="s">
        <v>76</v>
      </c>
      <c r="R509" s="179" t="s">
        <v>77</v>
      </c>
      <c r="S509" s="199" t="s">
        <v>109</v>
      </c>
      <c r="T509" s="171">
        <f>+V509+Y509</f>
        <v>277495.67999999999</v>
      </c>
      <c r="U509" s="171">
        <f>+T509</f>
        <v>277495.67999999999</v>
      </c>
      <c r="V509" s="176">
        <v>235871.33</v>
      </c>
      <c r="W509" s="175" t="s">
        <v>98</v>
      </c>
      <c r="X509" s="175" t="s">
        <v>98</v>
      </c>
      <c r="Y509" s="176">
        <v>41624.35</v>
      </c>
      <c r="Z509" s="175" t="s">
        <v>98</v>
      </c>
      <c r="AA509" s="175" t="s">
        <v>98</v>
      </c>
      <c r="AB509" s="176">
        <v>52856.32</v>
      </c>
      <c r="AC509" s="177" t="s">
        <v>80</v>
      </c>
      <c r="AD509" s="176" t="s">
        <v>79</v>
      </c>
      <c r="AE509" s="176">
        <f>V509+Y509</f>
        <v>277495.67999999999</v>
      </c>
      <c r="AF509" s="178" t="s">
        <v>79</v>
      </c>
      <c r="AG509" s="177" t="s">
        <v>33</v>
      </c>
      <c r="AH509" s="321" t="s">
        <v>269</v>
      </c>
      <c r="AI509" s="321" t="s">
        <v>170</v>
      </c>
      <c r="AJ509" s="178"/>
    </row>
    <row r="510" spans="2:36" ht="87.75" customHeight="1" x14ac:dyDescent="0.3">
      <c r="B510" s="178"/>
      <c r="C510" s="178"/>
      <c r="D510" s="178"/>
      <c r="E510" s="207"/>
      <c r="F510" s="207"/>
      <c r="G510" s="207"/>
      <c r="H510" s="193"/>
      <c r="I510" s="193"/>
      <c r="J510" s="15" t="s">
        <v>116</v>
      </c>
      <c r="K510" s="11" t="s">
        <v>117</v>
      </c>
      <c r="L510" s="11" t="s">
        <v>85</v>
      </c>
      <c r="M510" s="11">
        <v>1</v>
      </c>
      <c r="N510" s="177"/>
      <c r="O510" s="178"/>
      <c r="P510" s="193"/>
      <c r="Q510" s="193"/>
      <c r="R510" s="180"/>
      <c r="S510" s="199"/>
      <c r="T510" s="171"/>
      <c r="U510" s="171"/>
      <c r="V510" s="176"/>
      <c r="W510" s="175"/>
      <c r="X510" s="175"/>
      <c r="Y510" s="176"/>
      <c r="Z510" s="175"/>
      <c r="AA510" s="175"/>
      <c r="AB510" s="176"/>
      <c r="AC510" s="177"/>
      <c r="AD510" s="176"/>
      <c r="AE510" s="176"/>
      <c r="AF510" s="178"/>
      <c r="AG510" s="177"/>
      <c r="AH510" s="321"/>
      <c r="AI510" s="321"/>
      <c r="AJ510" s="178"/>
    </row>
    <row r="511" spans="2:36" ht="78" customHeight="1" x14ac:dyDescent="0.3">
      <c r="B511" s="178"/>
      <c r="C511" s="178"/>
      <c r="D511" s="178"/>
      <c r="E511" s="207"/>
      <c r="F511" s="207"/>
      <c r="G511" s="207"/>
      <c r="H511" s="193"/>
      <c r="I511" s="193"/>
      <c r="J511" s="15" t="s">
        <v>216</v>
      </c>
      <c r="K511" s="11" t="s">
        <v>118</v>
      </c>
      <c r="L511" s="11" t="s">
        <v>119</v>
      </c>
      <c r="M511" s="11">
        <v>1</v>
      </c>
      <c r="N511" s="177"/>
      <c r="O511" s="178"/>
      <c r="P511" s="193"/>
      <c r="Q511" s="193"/>
      <c r="R511" s="180"/>
      <c r="S511" s="199"/>
      <c r="T511" s="171"/>
      <c r="U511" s="171"/>
      <c r="V511" s="176"/>
      <c r="W511" s="175"/>
      <c r="X511" s="175"/>
      <c r="Y511" s="176"/>
      <c r="Z511" s="175"/>
      <c r="AA511" s="175"/>
      <c r="AB511" s="176"/>
      <c r="AC511" s="177"/>
      <c r="AD511" s="176"/>
      <c r="AE511" s="176"/>
      <c r="AF511" s="178"/>
      <c r="AG511" s="177"/>
      <c r="AH511" s="321"/>
      <c r="AI511" s="321"/>
      <c r="AJ511" s="178"/>
    </row>
    <row r="512" spans="2:36" ht="40" customHeight="1" x14ac:dyDescent="0.3">
      <c r="B512" s="178"/>
      <c r="C512" s="178"/>
      <c r="D512" s="178"/>
      <c r="E512" s="207"/>
      <c r="F512" s="207"/>
      <c r="G512" s="207"/>
      <c r="H512" s="194"/>
      <c r="I512" s="194"/>
      <c r="J512" s="34" t="s">
        <v>120</v>
      </c>
      <c r="K512" s="18" t="s">
        <v>121</v>
      </c>
      <c r="L512" s="18" t="s">
        <v>119</v>
      </c>
      <c r="M512" s="60">
        <v>1</v>
      </c>
      <c r="N512" s="177"/>
      <c r="O512" s="178"/>
      <c r="P512" s="194"/>
      <c r="Q512" s="194"/>
      <c r="R512" s="198"/>
      <c r="S512" s="199"/>
      <c r="T512" s="181"/>
      <c r="U512" s="181"/>
      <c r="V512" s="176"/>
      <c r="W512" s="172"/>
      <c r="X512" s="172"/>
      <c r="Y512" s="176"/>
      <c r="Z512" s="172"/>
      <c r="AA512" s="172"/>
      <c r="AB512" s="176"/>
      <c r="AC512" s="183"/>
      <c r="AD512" s="176"/>
      <c r="AE512" s="185"/>
      <c r="AF512" s="200"/>
      <c r="AG512" s="183"/>
      <c r="AH512" s="321"/>
      <c r="AI512" s="321"/>
      <c r="AJ512" s="178"/>
    </row>
    <row r="513" spans="2:36" ht="119.25" customHeight="1" x14ac:dyDescent="0.3">
      <c r="B513" s="178" t="s">
        <v>672</v>
      </c>
      <c r="C513" s="178" t="s">
        <v>657</v>
      </c>
      <c r="D513" s="178" t="s">
        <v>66</v>
      </c>
      <c r="E513" s="207" t="s">
        <v>67</v>
      </c>
      <c r="F513" s="207" t="s">
        <v>658</v>
      </c>
      <c r="G513" s="207" t="s">
        <v>660</v>
      </c>
      <c r="H513" s="200" t="s">
        <v>70</v>
      </c>
      <c r="I513" s="178" t="s">
        <v>98</v>
      </c>
      <c r="J513" s="15" t="s">
        <v>215</v>
      </c>
      <c r="K513" s="11" t="s">
        <v>107</v>
      </c>
      <c r="L513" s="11" t="s">
        <v>86</v>
      </c>
      <c r="M513" s="11">
        <v>40</v>
      </c>
      <c r="N513" s="177" t="s">
        <v>108</v>
      </c>
      <c r="O513" s="187" t="s">
        <v>667</v>
      </c>
      <c r="P513" s="178" t="s">
        <v>75</v>
      </c>
      <c r="Q513" s="178" t="s">
        <v>76</v>
      </c>
      <c r="R513" s="199" t="s">
        <v>77</v>
      </c>
      <c r="S513" s="199" t="s">
        <v>109</v>
      </c>
      <c r="T513" s="171">
        <f>V513+Y513</f>
        <v>251581.86</v>
      </c>
      <c r="U513" s="171" t="s">
        <v>79</v>
      </c>
      <c r="V513" s="175">
        <v>213844.58</v>
      </c>
      <c r="W513" s="175" t="s">
        <v>98</v>
      </c>
      <c r="X513" s="175" t="s">
        <v>98</v>
      </c>
      <c r="Y513" s="177">
        <v>37737.279999999999</v>
      </c>
      <c r="Z513" s="175" t="s">
        <v>98</v>
      </c>
      <c r="AA513" s="175" t="s">
        <v>98</v>
      </c>
      <c r="AB513" s="202">
        <v>21876.68</v>
      </c>
      <c r="AC513" s="177" t="s">
        <v>149</v>
      </c>
      <c r="AD513" s="176" t="s">
        <v>79</v>
      </c>
      <c r="AE513" s="176">
        <f>V513+Y513</f>
        <v>251581.86</v>
      </c>
      <c r="AF513" s="178" t="s">
        <v>79</v>
      </c>
      <c r="AG513" s="177" t="s">
        <v>33</v>
      </c>
      <c r="AH513" s="201" t="s">
        <v>178</v>
      </c>
      <c r="AI513" s="201" t="s">
        <v>161</v>
      </c>
      <c r="AJ513" s="177"/>
    </row>
    <row r="514" spans="2:36" ht="59.25" customHeight="1" x14ac:dyDescent="0.3">
      <c r="B514" s="187"/>
      <c r="C514" s="187"/>
      <c r="D514" s="187"/>
      <c r="E514" s="207"/>
      <c r="F514" s="207"/>
      <c r="G514" s="207"/>
      <c r="H514" s="193"/>
      <c r="I514" s="178"/>
      <c r="J514" s="15" t="s">
        <v>111</v>
      </c>
      <c r="K514" s="11" t="s">
        <v>112</v>
      </c>
      <c r="L514" s="11" t="s">
        <v>85</v>
      </c>
      <c r="M514" s="11">
        <v>4</v>
      </c>
      <c r="N514" s="177"/>
      <c r="O514" s="187"/>
      <c r="P514" s="178"/>
      <c r="Q514" s="178"/>
      <c r="R514" s="199"/>
      <c r="S514" s="199"/>
      <c r="T514" s="171"/>
      <c r="U514" s="171"/>
      <c r="V514" s="175"/>
      <c r="W514" s="175"/>
      <c r="X514" s="175"/>
      <c r="Y514" s="201"/>
      <c r="Z514" s="175"/>
      <c r="AA514" s="175"/>
      <c r="AB514" s="201"/>
      <c r="AC514" s="177"/>
      <c r="AD514" s="176"/>
      <c r="AE514" s="176"/>
      <c r="AF514" s="178"/>
      <c r="AG514" s="177"/>
      <c r="AH514" s="201"/>
      <c r="AI514" s="201"/>
      <c r="AJ514" s="178"/>
    </row>
    <row r="515" spans="2:36" ht="40" customHeight="1" x14ac:dyDescent="0.3">
      <c r="B515" s="187"/>
      <c r="C515" s="187"/>
      <c r="D515" s="187"/>
      <c r="E515" s="207"/>
      <c r="F515" s="207"/>
      <c r="G515" s="207"/>
      <c r="H515" s="194"/>
      <c r="I515" s="178"/>
      <c r="J515" s="15" t="s">
        <v>127</v>
      </c>
      <c r="K515" s="11" t="s">
        <v>128</v>
      </c>
      <c r="L515" s="11" t="s">
        <v>85</v>
      </c>
      <c r="M515" s="59">
        <v>120</v>
      </c>
      <c r="N515" s="177"/>
      <c r="O515" s="187"/>
      <c r="P515" s="178"/>
      <c r="Q515" s="178"/>
      <c r="R515" s="199"/>
      <c r="S515" s="199"/>
      <c r="T515" s="171"/>
      <c r="U515" s="171"/>
      <c r="V515" s="175"/>
      <c r="W515" s="175"/>
      <c r="X515" s="175"/>
      <c r="Y515" s="201"/>
      <c r="Z515" s="175"/>
      <c r="AA515" s="175"/>
      <c r="AB515" s="201"/>
      <c r="AC515" s="177"/>
      <c r="AD515" s="176"/>
      <c r="AE515" s="176"/>
      <c r="AF515" s="178"/>
      <c r="AG515" s="177"/>
      <c r="AH515" s="201"/>
      <c r="AI515" s="201"/>
      <c r="AJ515" s="178"/>
    </row>
    <row r="516" spans="2:36" ht="117" x14ac:dyDescent="0.3">
      <c r="B516" s="178" t="s">
        <v>673</v>
      </c>
      <c r="C516" s="178" t="s">
        <v>659</v>
      </c>
      <c r="D516" s="178" t="s">
        <v>66</v>
      </c>
      <c r="E516" s="207" t="s">
        <v>67</v>
      </c>
      <c r="F516" s="207" t="s">
        <v>658</v>
      </c>
      <c r="G516" s="207" t="s">
        <v>660</v>
      </c>
      <c r="H516" s="200" t="s">
        <v>70</v>
      </c>
      <c r="I516" s="178" t="s">
        <v>98</v>
      </c>
      <c r="J516" s="15" t="s">
        <v>215</v>
      </c>
      <c r="K516" s="11" t="s">
        <v>107</v>
      </c>
      <c r="L516" s="11" t="s">
        <v>86</v>
      </c>
      <c r="M516" s="11">
        <v>40</v>
      </c>
      <c r="N516" s="177" t="s">
        <v>108</v>
      </c>
      <c r="O516" s="187" t="s">
        <v>667</v>
      </c>
      <c r="P516" s="178" t="s">
        <v>75</v>
      </c>
      <c r="Q516" s="178" t="s">
        <v>76</v>
      </c>
      <c r="R516" s="199" t="s">
        <v>77</v>
      </c>
      <c r="S516" s="199" t="s">
        <v>109</v>
      </c>
      <c r="T516" s="171">
        <f>V516+Y516</f>
        <v>129357.78</v>
      </c>
      <c r="U516" s="171" t="s">
        <v>79</v>
      </c>
      <c r="V516" s="177">
        <v>109954.11</v>
      </c>
      <c r="W516" s="175" t="s">
        <v>98</v>
      </c>
      <c r="X516" s="175" t="s">
        <v>98</v>
      </c>
      <c r="Y516" s="177">
        <v>19403.669999999998</v>
      </c>
      <c r="Z516" s="175" t="s">
        <v>98</v>
      </c>
      <c r="AA516" s="175" t="s">
        <v>98</v>
      </c>
      <c r="AB516" s="202">
        <v>11248.5</v>
      </c>
      <c r="AC516" s="177" t="s">
        <v>149</v>
      </c>
      <c r="AD516" s="176" t="s">
        <v>79</v>
      </c>
      <c r="AE516" s="176">
        <f>V516+Y516</f>
        <v>129357.78</v>
      </c>
      <c r="AF516" s="178" t="s">
        <v>79</v>
      </c>
      <c r="AG516" s="177" t="s">
        <v>33</v>
      </c>
      <c r="AH516" s="201" t="s">
        <v>161</v>
      </c>
      <c r="AI516" s="201" t="s">
        <v>162</v>
      </c>
      <c r="AJ516" s="177"/>
    </row>
    <row r="517" spans="2:36" ht="52" x14ac:dyDescent="0.3">
      <c r="B517" s="187"/>
      <c r="C517" s="187"/>
      <c r="D517" s="187"/>
      <c r="E517" s="207"/>
      <c r="F517" s="207"/>
      <c r="G517" s="207"/>
      <c r="H517" s="193"/>
      <c r="I517" s="178"/>
      <c r="J517" s="15" t="s">
        <v>111</v>
      </c>
      <c r="K517" s="11" t="s">
        <v>112</v>
      </c>
      <c r="L517" s="11" t="s">
        <v>85</v>
      </c>
      <c r="M517" s="11">
        <v>2</v>
      </c>
      <c r="N517" s="177"/>
      <c r="O517" s="187"/>
      <c r="P517" s="178"/>
      <c r="Q517" s="178"/>
      <c r="R517" s="199"/>
      <c r="S517" s="199"/>
      <c r="T517" s="171"/>
      <c r="U517" s="171"/>
      <c r="V517" s="201"/>
      <c r="W517" s="175"/>
      <c r="X517" s="175"/>
      <c r="Y517" s="201"/>
      <c r="Z517" s="175"/>
      <c r="AA517" s="175"/>
      <c r="AB517" s="201"/>
      <c r="AC517" s="177"/>
      <c r="AD517" s="176"/>
      <c r="AE517" s="176"/>
      <c r="AF517" s="178"/>
      <c r="AG517" s="177"/>
      <c r="AH517" s="201"/>
      <c r="AI517" s="201"/>
      <c r="AJ517" s="178"/>
    </row>
    <row r="518" spans="2:36" ht="40" customHeight="1" x14ac:dyDescent="0.3">
      <c r="B518" s="187"/>
      <c r="C518" s="187"/>
      <c r="D518" s="187"/>
      <c r="E518" s="207"/>
      <c r="F518" s="207"/>
      <c r="G518" s="207"/>
      <c r="H518" s="194"/>
      <c r="I518" s="178"/>
      <c r="J518" s="15" t="s">
        <v>127</v>
      </c>
      <c r="K518" s="11" t="s">
        <v>128</v>
      </c>
      <c r="L518" s="11" t="s">
        <v>85</v>
      </c>
      <c r="M518" s="59">
        <v>68</v>
      </c>
      <c r="N518" s="177"/>
      <c r="O518" s="187"/>
      <c r="P518" s="178"/>
      <c r="Q518" s="178"/>
      <c r="R518" s="199"/>
      <c r="S518" s="199"/>
      <c r="T518" s="171"/>
      <c r="U518" s="171"/>
      <c r="V518" s="201"/>
      <c r="W518" s="175"/>
      <c r="X518" s="175"/>
      <c r="Y518" s="201"/>
      <c r="Z518" s="175"/>
      <c r="AA518" s="175"/>
      <c r="AB518" s="201"/>
      <c r="AC518" s="177"/>
      <c r="AD518" s="176"/>
      <c r="AE518" s="176"/>
      <c r="AF518" s="178"/>
      <c r="AG518" s="177"/>
      <c r="AH518" s="201"/>
      <c r="AI518" s="201"/>
      <c r="AJ518" s="178"/>
    </row>
    <row r="519" spans="2:36" ht="40" customHeight="1" x14ac:dyDescent="0.3">
      <c r="B519" s="178" t="s">
        <v>674</v>
      </c>
      <c r="C519" s="178" t="s">
        <v>661</v>
      </c>
      <c r="D519" s="178" t="s">
        <v>66</v>
      </c>
      <c r="E519" s="207" t="s">
        <v>67</v>
      </c>
      <c r="F519" s="207" t="s">
        <v>662</v>
      </c>
      <c r="G519" s="207" t="s">
        <v>663</v>
      </c>
      <c r="H519" s="200" t="s">
        <v>70</v>
      </c>
      <c r="I519" s="178" t="s">
        <v>98</v>
      </c>
      <c r="J519" s="15" t="s">
        <v>113</v>
      </c>
      <c r="K519" s="11" t="s">
        <v>114</v>
      </c>
      <c r="L519" s="11" t="s">
        <v>115</v>
      </c>
      <c r="M519" s="11">
        <v>3</v>
      </c>
      <c r="N519" s="177" t="s">
        <v>108</v>
      </c>
      <c r="O519" s="178" t="s">
        <v>667</v>
      </c>
      <c r="P519" s="200" t="s">
        <v>75</v>
      </c>
      <c r="Q519" s="200" t="s">
        <v>76</v>
      </c>
      <c r="R519" s="200" t="s">
        <v>77</v>
      </c>
      <c r="S519" s="199" t="s">
        <v>109</v>
      </c>
      <c r="T519" s="171">
        <f>+V519+Y519</f>
        <v>188235.29</v>
      </c>
      <c r="U519" s="171" t="s">
        <v>98</v>
      </c>
      <c r="V519" s="202">
        <v>160000</v>
      </c>
      <c r="W519" s="175"/>
      <c r="X519" s="175"/>
      <c r="Y519" s="202">
        <v>28235.29</v>
      </c>
      <c r="Z519" s="175"/>
      <c r="AA519" s="175"/>
      <c r="AB519" s="202">
        <v>16368.29</v>
      </c>
      <c r="AC519" s="177" t="s">
        <v>80</v>
      </c>
      <c r="AD519" s="175" t="s">
        <v>98</v>
      </c>
      <c r="AE519" s="175"/>
      <c r="AF519" s="171"/>
      <c r="AG519" s="175"/>
      <c r="AH519" s="201" t="s">
        <v>180</v>
      </c>
      <c r="AI519" s="201" t="s">
        <v>164</v>
      </c>
      <c r="AJ519" s="178"/>
    </row>
    <row r="520" spans="2:36" ht="40" customHeight="1" x14ac:dyDescent="0.3">
      <c r="B520" s="187"/>
      <c r="C520" s="187"/>
      <c r="D520" s="187"/>
      <c r="E520" s="207"/>
      <c r="F520" s="207"/>
      <c r="G520" s="207"/>
      <c r="H520" s="193"/>
      <c r="I520" s="178"/>
      <c r="J520" s="15" t="s">
        <v>116</v>
      </c>
      <c r="K520" s="11" t="s">
        <v>117</v>
      </c>
      <c r="L520" s="11" t="s">
        <v>85</v>
      </c>
      <c r="M520" s="11">
        <v>1</v>
      </c>
      <c r="N520" s="177"/>
      <c r="O520" s="178"/>
      <c r="P520" s="193"/>
      <c r="Q520" s="193"/>
      <c r="R520" s="193"/>
      <c r="S520" s="199"/>
      <c r="T520" s="171"/>
      <c r="U520" s="171"/>
      <c r="V520" s="201"/>
      <c r="W520" s="175"/>
      <c r="X520" s="175"/>
      <c r="Y520" s="201"/>
      <c r="Z520" s="175"/>
      <c r="AA520" s="175"/>
      <c r="AB520" s="201"/>
      <c r="AC520" s="177"/>
      <c r="AD520" s="175"/>
      <c r="AE520" s="175"/>
      <c r="AF520" s="171"/>
      <c r="AG520" s="175"/>
      <c r="AH520" s="201"/>
      <c r="AI520" s="201"/>
      <c r="AJ520" s="178"/>
    </row>
    <row r="521" spans="2:36" ht="40" customHeight="1" x14ac:dyDescent="0.3">
      <c r="B521" s="187"/>
      <c r="C521" s="187"/>
      <c r="D521" s="187"/>
      <c r="E521" s="207"/>
      <c r="F521" s="207"/>
      <c r="G521" s="207"/>
      <c r="H521" s="193"/>
      <c r="I521" s="178"/>
      <c r="J521" s="15" t="s">
        <v>216</v>
      </c>
      <c r="K521" s="11" t="s">
        <v>118</v>
      </c>
      <c r="L521" s="11" t="s">
        <v>119</v>
      </c>
      <c r="M521" s="11">
        <v>1</v>
      </c>
      <c r="N521" s="177"/>
      <c r="O521" s="178"/>
      <c r="P521" s="193"/>
      <c r="Q521" s="193"/>
      <c r="R521" s="193"/>
      <c r="S521" s="199"/>
      <c r="T521" s="171"/>
      <c r="U521" s="171"/>
      <c r="V521" s="201"/>
      <c r="W521" s="175"/>
      <c r="X521" s="175"/>
      <c r="Y521" s="201"/>
      <c r="Z521" s="175"/>
      <c r="AA521" s="175"/>
      <c r="AB521" s="201"/>
      <c r="AC521" s="177"/>
      <c r="AD521" s="175"/>
      <c r="AE521" s="175"/>
      <c r="AF521" s="171"/>
      <c r="AG521" s="175"/>
      <c r="AH521" s="201"/>
      <c r="AI521" s="201"/>
      <c r="AJ521" s="178"/>
    </row>
    <row r="522" spans="2:36" ht="40" customHeight="1" x14ac:dyDescent="0.3">
      <c r="B522" s="187"/>
      <c r="C522" s="187"/>
      <c r="D522" s="187"/>
      <c r="E522" s="207"/>
      <c r="F522" s="207"/>
      <c r="G522" s="207"/>
      <c r="H522" s="194"/>
      <c r="I522" s="178"/>
      <c r="J522" s="15" t="s">
        <v>120</v>
      </c>
      <c r="K522" s="11" t="s">
        <v>121</v>
      </c>
      <c r="L522" s="11" t="s">
        <v>119</v>
      </c>
      <c r="M522" s="11">
        <v>1</v>
      </c>
      <c r="N522" s="177"/>
      <c r="O522" s="178"/>
      <c r="P522" s="194"/>
      <c r="Q522" s="194"/>
      <c r="R522" s="194"/>
      <c r="S522" s="199"/>
      <c r="T522" s="171"/>
      <c r="U522" s="171"/>
      <c r="V522" s="201"/>
      <c r="W522" s="175"/>
      <c r="X522" s="175"/>
      <c r="Y522" s="201"/>
      <c r="Z522" s="175"/>
      <c r="AA522" s="175"/>
      <c r="AB522" s="201"/>
      <c r="AC522" s="177"/>
      <c r="AD522" s="175"/>
      <c r="AE522" s="175"/>
      <c r="AF522" s="171"/>
      <c r="AG522" s="175"/>
      <c r="AH522" s="201"/>
      <c r="AI522" s="201"/>
      <c r="AJ522" s="178"/>
    </row>
    <row r="523" spans="2:36" ht="117" x14ac:dyDescent="0.3">
      <c r="B523" s="178" t="s">
        <v>675</v>
      </c>
      <c r="C523" s="178" t="s">
        <v>664</v>
      </c>
      <c r="D523" s="178" t="s">
        <v>66</v>
      </c>
      <c r="E523" s="207" t="s">
        <v>67</v>
      </c>
      <c r="F523" s="207" t="s">
        <v>658</v>
      </c>
      <c r="G523" s="207" t="s">
        <v>660</v>
      </c>
      <c r="H523" s="200" t="s">
        <v>70</v>
      </c>
      <c r="I523" s="178" t="s">
        <v>98</v>
      </c>
      <c r="J523" s="15" t="s">
        <v>215</v>
      </c>
      <c r="K523" s="11" t="s">
        <v>107</v>
      </c>
      <c r="L523" s="11" t="s">
        <v>86</v>
      </c>
      <c r="M523" s="11">
        <v>40</v>
      </c>
      <c r="N523" s="177" t="s">
        <v>108</v>
      </c>
      <c r="O523" s="178" t="s">
        <v>667</v>
      </c>
      <c r="P523" s="200" t="s">
        <v>75</v>
      </c>
      <c r="Q523" s="200" t="s">
        <v>76</v>
      </c>
      <c r="R523" s="200" t="s">
        <v>77</v>
      </c>
      <c r="S523" s="199" t="s">
        <v>109</v>
      </c>
      <c r="T523" s="171">
        <f>V523+Y523</f>
        <v>69795.66</v>
      </c>
      <c r="U523" s="171" t="s">
        <v>79</v>
      </c>
      <c r="V523" s="202">
        <v>59326.31</v>
      </c>
      <c r="W523" s="175" t="s">
        <v>98</v>
      </c>
      <c r="X523" s="175" t="s">
        <v>98</v>
      </c>
      <c r="Y523" s="202">
        <v>10469.35</v>
      </c>
      <c r="Z523" s="175" t="s">
        <v>98</v>
      </c>
      <c r="AA523" s="175" t="s">
        <v>98</v>
      </c>
      <c r="AB523" s="202">
        <v>6069.19</v>
      </c>
      <c r="AC523" s="177" t="s">
        <v>149</v>
      </c>
      <c r="AD523" s="176" t="s">
        <v>79</v>
      </c>
      <c r="AE523" s="176">
        <f>V523+Y523</f>
        <v>69795.66</v>
      </c>
      <c r="AF523" s="178" t="s">
        <v>79</v>
      </c>
      <c r="AG523" s="177" t="s">
        <v>33</v>
      </c>
      <c r="AH523" s="201" t="s">
        <v>261</v>
      </c>
      <c r="AI523" s="201" t="s">
        <v>262</v>
      </c>
      <c r="AJ523" s="177"/>
    </row>
    <row r="524" spans="2:36" ht="52" x14ac:dyDescent="0.3">
      <c r="B524" s="187"/>
      <c r="C524" s="187"/>
      <c r="D524" s="187"/>
      <c r="E524" s="207"/>
      <c r="F524" s="207"/>
      <c r="G524" s="207"/>
      <c r="H524" s="193"/>
      <c r="I524" s="178"/>
      <c r="J524" s="15" t="s">
        <v>111</v>
      </c>
      <c r="K524" s="11" t="s">
        <v>112</v>
      </c>
      <c r="L524" s="11" t="s">
        <v>85</v>
      </c>
      <c r="M524" s="11">
        <v>1</v>
      </c>
      <c r="N524" s="177"/>
      <c r="O524" s="178"/>
      <c r="P524" s="193"/>
      <c r="Q524" s="193"/>
      <c r="R524" s="193"/>
      <c r="S524" s="199"/>
      <c r="T524" s="171"/>
      <c r="U524" s="171"/>
      <c r="V524" s="201"/>
      <c r="W524" s="175"/>
      <c r="X524" s="175"/>
      <c r="Y524" s="201"/>
      <c r="Z524" s="175"/>
      <c r="AA524" s="175"/>
      <c r="AB524" s="201"/>
      <c r="AC524" s="177"/>
      <c r="AD524" s="176"/>
      <c r="AE524" s="176"/>
      <c r="AF524" s="178"/>
      <c r="AG524" s="177"/>
      <c r="AH524" s="201"/>
      <c r="AI524" s="201"/>
      <c r="AJ524" s="178"/>
    </row>
    <row r="525" spans="2:36" ht="40" customHeight="1" x14ac:dyDescent="0.3">
      <c r="B525" s="187"/>
      <c r="C525" s="187"/>
      <c r="D525" s="187"/>
      <c r="E525" s="207"/>
      <c r="F525" s="207"/>
      <c r="G525" s="207"/>
      <c r="H525" s="194"/>
      <c r="I525" s="178"/>
      <c r="J525" s="15" t="s">
        <v>127</v>
      </c>
      <c r="K525" s="11" t="s">
        <v>128</v>
      </c>
      <c r="L525" s="11" t="s">
        <v>85</v>
      </c>
      <c r="M525" s="59">
        <v>33</v>
      </c>
      <c r="N525" s="177"/>
      <c r="O525" s="178"/>
      <c r="P525" s="194"/>
      <c r="Q525" s="194"/>
      <c r="R525" s="194"/>
      <c r="S525" s="199"/>
      <c r="T525" s="171"/>
      <c r="U525" s="171"/>
      <c r="V525" s="201"/>
      <c r="W525" s="175"/>
      <c r="X525" s="175"/>
      <c r="Y525" s="201"/>
      <c r="Z525" s="175"/>
      <c r="AA525" s="175"/>
      <c r="AB525" s="201"/>
      <c r="AC525" s="177"/>
      <c r="AD525" s="176"/>
      <c r="AE525" s="176"/>
      <c r="AF525" s="178"/>
      <c r="AG525" s="177"/>
      <c r="AH525" s="201"/>
      <c r="AI525" s="201"/>
      <c r="AJ525" s="178"/>
    </row>
    <row r="526" spans="2:36" ht="124" customHeight="1" x14ac:dyDescent="0.3">
      <c r="B526" s="178" t="s">
        <v>676</v>
      </c>
      <c r="C526" s="178" t="s">
        <v>665</v>
      </c>
      <c r="D526" s="178" t="s">
        <v>66</v>
      </c>
      <c r="E526" s="207" t="s">
        <v>67</v>
      </c>
      <c r="F526" s="207" t="s">
        <v>658</v>
      </c>
      <c r="G526" s="207" t="s">
        <v>660</v>
      </c>
      <c r="H526" s="200" t="s">
        <v>70</v>
      </c>
      <c r="I526" s="178" t="s">
        <v>98</v>
      </c>
      <c r="J526" s="15" t="s">
        <v>215</v>
      </c>
      <c r="K526" s="11" t="s">
        <v>107</v>
      </c>
      <c r="L526" s="11" t="s">
        <v>86</v>
      </c>
      <c r="M526" s="11">
        <v>40</v>
      </c>
      <c r="N526" s="177" t="s">
        <v>108</v>
      </c>
      <c r="O526" s="178" t="s">
        <v>667</v>
      </c>
      <c r="P526" s="200" t="s">
        <v>75</v>
      </c>
      <c r="Q526" s="200" t="s">
        <v>76</v>
      </c>
      <c r="R526" s="200" t="s">
        <v>77</v>
      </c>
      <c r="S526" s="199" t="s">
        <v>109</v>
      </c>
      <c r="T526" s="171">
        <f>V526+Y526</f>
        <v>106875.98</v>
      </c>
      <c r="U526" s="171" t="s">
        <v>79</v>
      </c>
      <c r="V526" s="202">
        <v>90844.58</v>
      </c>
      <c r="W526" s="175" t="s">
        <v>98</v>
      </c>
      <c r="X526" s="175" t="s">
        <v>98</v>
      </c>
      <c r="Y526" s="202">
        <v>16031.4</v>
      </c>
      <c r="Z526" s="175" t="s">
        <v>98</v>
      </c>
      <c r="AA526" s="175" t="s">
        <v>98</v>
      </c>
      <c r="AB526" s="202">
        <v>9293.56</v>
      </c>
      <c r="AC526" s="177" t="s">
        <v>149</v>
      </c>
      <c r="AD526" s="176" t="s">
        <v>79</v>
      </c>
      <c r="AE526" s="176">
        <f>V526+Y526</f>
        <v>106875.98</v>
      </c>
      <c r="AF526" s="178" t="s">
        <v>79</v>
      </c>
      <c r="AG526" s="177" t="s">
        <v>33</v>
      </c>
      <c r="AH526" s="201" t="s">
        <v>261</v>
      </c>
      <c r="AI526" s="201" t="s">
        <v>262</v>
      </c>
      <c r="AJ526" s="177"/>
    </row>
    <row r="527" spans="2:36" ht="85" customHeight="1" x14ac:dyDescent="0.3">
      <c r="B527" s="187"/>
      <c r="C527" s="187"/>
      <c r="D527" s="187"/>
      <c r="E527" s="207"/>
      <c r="F527" s="207"/>
      <c r="G527" s="207"/>
      <c r="H527" s="193"/>
      <c r="I527" s="178"/>
      <c r="J527" s="15" t="s">
        <v>111</v>
      </c>
      <c r="K527" s="11" t="s">
        <v>112</v>
      </c>
      <c r="L527" s="11" t="s">
        <v>85</v>
      </c>
      <c r="M527" s="11">
        <v>1</v>
      </c>
      <c r="N527" s="177"/>
      <c r="O527" s="178"/>
      <c r="P527" s="193"/>
      <c r="Q527" s="193"/>
      <c r="R527" s="193"/>
      <c r="S527" s="199"/>
      <c r="T527" s="171"/>
      <c r="U527" s="171"/>
      <c r="V527" s="201"/>
      <c r="W527" s="175"/>
      <c r="X527" s="175"/>
      <c r="Y527" s="201"/>
      <c r="Z527" s="175"/>
      <c r="AA527" s="175"/>
      <c r="AB527" s="201"/>
      <c r="AC527" s="177"/>
      <c r="AD527" s="176"/>
      <c r="AE527" s="176"/>
      <c r="AF527" s="178"/>
      <c r="AG527" s="177"/>
      <c r="AH527" s="201"/>
      <c r="AI527" s="201"/>
      <c r="AJ527" s="178"/>
    </row>
    <row r="528" spans="2:36" ht="68.150000000000006" customHeight="1" x14ac:dyDescent="0.3">
      <c r="B528" s="187"/>
      <c r="C528" s="187"/>
      <c r="D528" s="187"/>
      <c r="E528" s="207"/>
      <c r="F528" s="207"/>
      <c r="G528" s="207"/>
      <c r="H528" s="194"/>
      <c r="I528" s="178"/>
      <c r="J528" s="15" t="s">
        <v>127</v>
      </c>
      <c r="K528" s="11" t="s">
        <v>128</v>
      </c>
      <c r="L528" s="11" t="s">
        <v>85</v>
      </c>
      <c r="M528" s="59">
        <v>40</v>
      </c>
      <c r="N528" s="177"/>
      <c r="O528" s="178"/>
      <c r="P528" s="194"/>
      <c r="Q528" s="194"/>
      <c r="R528" s="194"/>
      <c r="S528" s="199"/>
      <c r="T528" s="171"/>
      <c r="U528" s="171"/>
      <c r="V528" s="201"/>
      <c r="W528" s="175"/>
      <c r="X528" s="175"/>
      <c r="Y528" s="201"/>
      <c r="Z528" s="175"/>
      <c r="AA528" s="175"/>
      <c r="AB528" s="201"/>
      <c r="AC528" s="177"/>
      <c r="AD528" s="176"/>
      <c r="AE528" s="176"/>
      <c r="AF528" s="178"/>
      <c r="AG528" s="177"/>
      <c r="AH528" s="201"/>
      <c r="AI528" s="201"/>
      <c r="AJ528" s="178"/>
    </row>
    <row r="529" spans="2:36" ht="116.15" customHeight="1" x14ac:dyDescent="0.3">
      <c r="B529" s="178" t="s">
        <v>677</v>
      </c>
      <c r="C529" s="178" t="s">
        <v>666</v>
      </c>
      <c r="D529" s="178" t="s">
        <v>66</v>
      </c>
      <c r="E529" s="207" t="s">
        <v>67</v>
      </c>
      <c r="F529" s="207" t="s">
        <v>658</v>
      </c>
      <c r="G529" s="207" t="s">
        <v>660</v>
      </c>
      <c r="H529" s="200" t="s">
        <v>70</v>
      </c>
      <c r="I529" s="178" t="s">
        <v>98</v>
      </c>
      <c r="J529" s="15" t="s">
        <v>215</v>
      </c>
      <c r="K529" s="11" t="s">
        <v>107</v>
      </c>
      <c r="L529" s="11" t="s">
        <v>86</v>
      </c>
      <c r="M529" s="11">
        <v>40</v>
      </c>
      <c r="N529" s="177" t="s">
        <v>108</v>
      </c>
      <c r="O529" s="178" t="s">
        <v>667</v>
      </c>
      <c r="P529" s="200" t="s">
        <v>75</v>
      </c>
      <c r="Q529" s="200" t="s">
        <v>76</v>
      </c>
      <c r="R529" s="200" t="s">
        <v>77</v>
      </c>
      <c r="S529" s="199" t="s">
        <v>109</v>
      </c>
      <c r="T529" s="171">
        <f>V529+Y529</f>
        <v>129357.77</v>
      </c>
      <c r="U529" s="171" t="s">
        <v>79</v>
      </c>
      <c r="V529" s="177">
        <v>109954.11</v>
      </c>
      <c r="W529" s="175" t="s">
        <v>98</v>
      </c>
      <c r="X529" s="175" t="s">
        <v>98</v>
      </c>
      <c r="Y529" s="177">
        <v>19403.66</v>
      </c>
      <c r="Z529" s="175" t="s">
        <v>98</v>
      </c>
      <c r="AA529" s="175" t="s">
        <v>98</v>
      </c>
      <c r="AB529" s="202">
        <v>11248.5</v>
      </c>
      <c r="AC529" s="177" t="s">
        <v>149</v>
      </c>
      <c r="AD529" s="176" t="s">
        <v>79</v>
      </c>
      <c r="AE529" s="176">
        <f>V529+Y529</f>
        <v>129357.77</v>
      </c>
      <c r="AF529" s="178" t="s">
        <v>79</v>
      </c>
      <c r="AG529" s="177" t="s">
        <v>33</v>
      </c>
      <c r="AH529" s="201" t="s">
        <v>269</v>
      </c>
      <c r="AI529" s="201" t="s">
        <v>170</v>
      </c>
      <c r="AJ529" s="177"/>
    </row>
    <row r="530" spans="2:36" ht="73" customHeight="1" x14ac:dyDescent="0.3">
      <c r="B530" s="187"/>
      <c r="C530" s="187"/>
      <c r="D530" s="187"/>
      <c r="E530" s="207"/>
      <c r="F530" s="207"/>
      <c r="G530" s="207"/>
      <c r="H530" s="193"/>
      <c r="I530" s="178"/>
      <c r="J530" s="15" t="s">
        <v>111</v>
      </c>
      <c r="K530" s="11" t="s">
        <v>112</v>
      </c>
      <c r="L530" s="11" t="s">
        <v>85</v>
      </c>
      <c r="M530" s="11">
        <v>2</v>
      </c>
      <c r="N530" s="177"/>
      <c r="O530" s="178"/>
      <c r="P530" s="193"/>
      <c r="Q530" s="193"/>
      <c r="R530" s="193"/>
      <c r="S530" s="199"/>
      <c r="T530" s="171"/>
      <c r="U530" s="171"/>
      <c r="V530" s="201"/>
      <c r="W530" s="175"/>
      <c r="X530" s="175"/>
      <c r="Y530" s="201"/>
      <c r="Z530" s="175"/>
      <c r="AA530" s="175"/>
      <c r="AB530" s="201"/>
      <c r="AC530" s="177"/>
      <c r="AD530" s="176"/>
      <c r="AE530" s="176"/>
      <c r="AF530" s="178"/>
      <c r="AG530" s="177"/>
      <c r="AH530" s="201"/>
      <c r="AI530" s="201"/>
      <c r="AJ530" s="178"/>
    </row>
    <row r="531" spans="2:36" ht="86.15" customHeight="1" x14ac:dyDescent="0.3">
      <c r="B531" s="187"/>
      <c r="C531" s="187"/>
      <c r="D531" s="187"/>
      <c r="E531" s="207"/>
      <c r="F531" s="207"/>
      <c r="G531" s="207"/>
      <c r="H531" s="194"/>
      <c r="I531" s="178"/>
      <c r="J531" s="15" t="s">
        <v>127</v>
      </c>
      <c r="K531" s="11" t="s">
        <v>128</v>
      </c>
      <c r="L531" s="11" t="s">
        <v>85</v>
      </c>
      <c r="M531" s="59">
        <v>67</v>
      </c>
      <c r="N531" s="177"/>
      <c r="O531" s="178"/>
      <c r="P531" s="194"/>
      <c r="Q531" s="194"/>
      <c r="R531" s="194"/>
      <c r="S531" s="199"/>
      <c r="T531" s="171"/>
      <c r="U531" s="171"/>
      <c r="V531" s="201"/>
      <c r="W531" s="175"/>
      <c r="X531" s="175"/>
      <c r="Y531" s="201"/>
      <c r="Z531" s="175"/>
      <c r="AA531" s="175"/>
      <c r="AB531" s="201"/>
      <c r="AC531" s="177"/>
      <c r="AD531" s="176"/>
      <c r="AE531" s="176"/>
      <c r="AF531" s="178"/>
      <c r="AG531" s="177"/>
      <c r="AH531" s="201"/>
      <c r="AI531" s="201"/>
      <c r="AJ531" s="178"/>
    </row>
    <row r="532" spans="2:36" ht="143.15" customHeight="1" x14ac:dyDescent="0.3">
      <c r="B532" s="178" t="s">
        <v>678</v>
      </c>
      <c r="C532" s="178" t="s">
        <v>664</v>
      </c>
      <c r="D532" s="178" t="s">
        <v>66</v>
      </c>
      <c r="E532" s="207" t="s">
        <v>67</v>
      </c>
      <c r="F532" s="207" t="s">
        <v>658</v>
      </c>
      <c r="G532" s="207" t="s">
        <v>660</v>
      </c>
      <c r="H532" s="200" t="s">
        <v>70</v>
      </c>
      <c r="I532" s="178" t="s">
        <v>98</v>
      </c>
      <c r="J532" s="15" t="s">
        <v>215</v>
      </c>
      <c r="K532" s="11" t="s">
        <v>107</v>
      </c>
      <c r="L532" s="11" t="s">
        <v>86</v>
      </c>
      <c r="M532" s="11">
        <v>40</v>
      </c>
      <c r="N532" s="177" t="s">
        <v>108</v>
      </c>
      <c r="O532" s="178" t="s">
        <v>667</v>
      </c>
      <c r="P532" s="200" t="s">
        <v>75</v>
      </c>
      <c r="Q532" s="200" t="s">
        <v>76</v>
      </c>
      <c r="R532" s="200" t="s">
        <v>77</v>
      </c>
      <c r="S532" s="199" t="s">
        <v>109</v>
      </c>
      <c r="T532" s="171">
        <f>V532+Y532</f>
        <v>69795.66</v>
      </c>
      <c r="U532" s="171" t="s">
        <v>79</v>
      </c>
      <c r="V532" s="202">
        <v>59326.31</v>
      </c>
      <c r="W532" s="175" t="s">
        <v>98</v>
      </c>
      <c r="X532" s="175" t="s">
        <v>98</v>
      </c>
      <c r="Y532" s="202">
        <v>10469.35</v>
      </c>
      <c r="Z532" s="175" t="s">
        <v>98</v>
      </c>
      <c r="AA532" s="175" t="s">
        <v>98</v>
      </c>
      <c r="AB532" s="202">
        <v>6069.19</v>
      </c>
      <c r="AC532" s="177" t="s">
        <v>149</v>
      </c>
      <c r="AD532" s="176" t="s">
        <v>79</v>
      </c>
      <c r="AE532" s="176">
        <f>V532+Y532</f>
        <v>69795.66</v>
      </c>
      <c r="AF532" s="178" t="s">
        <v>79</v>
      </c>
      <c r="AG532" s="177" t="s">
        <v>33</v>
      </c>
      <c r="AH532" s="201" t="s">
        <v>245</v>
      </c>
      <c r="AI532" s="201" t="s">
        <v>436</v>
      </c>
      <c r="AJ532" s="178"/>
    </row>
    <row r="533" spans="2:36" ht="69" customHeight="1" x14ac:dyDescent="0.3">
      <c r="B533" s="242"/>
      <c r="C533" s="289"/>
      <c r="D533" s="290"/>
      <c r="E533" s="291"/>
      <c r="F533" s="422"/>
      <c r="G533" s="291"/>
      <c r="H533" s="193"/>
      <c r="I533" s="178"/>
      <c r="J533" s="15" t="s">
        <v>111</v>
      </c>
      <c r="K533" s="11" t="s">
        <v>112</v>
      </c>
      <c r="L533" s="11" t="s">
        <v>85</v>
      </c>
      <c r="M533" s="11">
        <v>1</v>
      </c>
      <c r="N533" s="177"/>
      <c r="O533" s="178"/>
      <c r="P533" s="193"/>
      <c r="Q533" s="193"/>
      <c r="R533" s="193"/>
      <c r="S533" s="199"/>
      <c r="T533" s="171"/>
      <c r="U533" s="171"/>
      <c r="V533" s="201"/>
      <c r="W533" s="175"/>
      <c r="X533" s="175"/>
      <c r="Y533" s="201"/>
      <c r="Z533" s="175"/>
      <c r="AA533" s="175"/>
      <c r="AB533" s="201"/>
      <c r="AC533" s="177"/>
      <c r="AD533" s="176"/>
      <c r="AE533" s="176"/>
      <c r="AF533" s="178"/>
      <c r="AG533" s="177"/>
      <c r="AH533" s="201"/>
      <c r="AI533" s="201"/>
      <c r="AJ533" s="178"/>
    </row>
    <row r="534" spans="2:36" ht="64" customHeight="1" x14ac:dyDescent="0.3">
      <c r="B534" s="242"/>
      <c r="C534" s="289"/>
      <c r="D534" s="290"/>
      <c r="E534" s="291"/>
      <c r="F534" s="422"/>
      <c r="G534" s="291"/>
      <c r="H534" s="194"/>
      <c r="I534" s="178"/>
      <c r="J534" s="15" t="s">
        <v>127</v>
      </c>
      <c r="K534" s="11" t="s">
        <v>128</v>
      </c>
      <c r="L534" s="11" t="s">
        <v>85</v>
      </c>
      <c r="M534" s="59">
        <v>32</v>
      </c>
      <c r="N534" s="177"/>
      <c r="O534" s="178"/>
      <c r="P534" s="194"/>
      <c r="Q534" s="194"/>
      <c r="R534" s="194"/>
      <c r="S534" s="199"/>
      <c r="T534" s="171"/>
      <c r="U534" s="171"/>
      <c r="V534" s="201"/>
      <c r="W534" s="175"/>
      <c r="X534" s="175"/>
      <c r="Y534" s="201"/>
      <c r="Z534" s="175"/>
      <c r="AA534" s="175"/>
      <c r="AB534" s="201"/>
      <c r="AC534" s="177"/>
      <c r="AD534" s="176"/>
      <c r="AE534" s="176"/>
      <c r="AF534" s="178"/>
      <c r="AG534" s="177"/>
      <c r="AH534" s="201"/>
      <c r="AI534" s="201"/>
      <c r="AJ534" s="178"/>
    </row>
    <row r="535" spans="2:36" ht="139.5" customHeight="1" x14ac:dyDescent="0.3">
      <c r="B535" s="178" t="s">
        <v>642</v>
      </c>
      <c r="C535" s="178" t="s">
        <v>643</v>
      </c>
      <c r="D535" s="178" t="s">
        <v>106</v>
      </c>
      <c r="E535" s="207" t="s">
        <v>67</v>
      </c>
      <c r="F535" s="207" t="s">
        <v>134</v>
      </c>
      <c r="G535" s="207" t="s">
        <v>147</v>
      </c>
      <c r="H535" s="200" t="s">
        <v>70</v>
      </c>
      <c r="I535" s="178" t="s">
        <v>98</v>
      </c>
      <c r="J535" s="15" t="s">
        <v>215</v>
      </c>
      <c r="K535" s="11" t="s">
        <v>107</v>
      </c>
      <c r="L535" s="11" t="s">
        <v>86</v>
      </c>
      <c r="M535" s="11">
        <v>40</v>
      </c>
      <c r="N535" s="177" t="s">
        <v>108</v>
      </c>
      <c r="O535" s="187" t="s">
        <v>644</v>
      </c>
      <c r="P535" s="200" t="s">
        <v>75</v>
      </c>
      <c r="Q535" s="200" t="s">
        <v>76</v>
      </c>
      <c r="R535" s="200" t="s">
        <v>77</v>
      </c>
      <c r="S535" s="242" t="s">
        <v>109</v>
      </c>
      <c r="T535" s="171">
        <f>V535+Y535</f>
        <v>732499.53</v>
      </c>
      <c r="U535" s="171">
        <f>+T535/M536</f>
        <v>122083.255</v>
      </c>
      <c r="V535" s="176">
        <v>622624.6</v>
      </c>
      <c r="W535" s="225" t="s">
        <v>98</v>
      </c>
      <c r="X535" s="225" t="s">
        <v>98</v>
      </c>
      <c r="Y535" s="176">
        <v>109874.93</v>
      </c>
      <c r="Z535" s="175" t="s">
        <v>98</v>
      </c>
      <c r="AA535" s="175" t="s">
        <v>79</v>
      </c>
      <c r="AB535" s="176">
        <v>63695.61</v>
      </c>
      <c r="AC535" s="177" t="s">
        <v>149</v>
      </c>
      <c r="AD535" s="176" t="s">
        <v>98</v>
      </c>
      <c r="AE535" s="176">
        <f>+V535+Y535</f>
        <v>732499.53</v>
      </c>
      <c r="AF535" s="178" t="s">
        <v>79</v>
      </c>
      <c r="AG535" s="177" t="s">
        <v>33</v>
      </c>
      <c r="AH535" s="177" t="s">
        <v>178</v>
      </c>
      <c r="AI535" s="177" t="s">
        <v>162</v>
      </c>
      <c r="AJ535" s="178"/>
    </row>
    <row r="536" spans="2:36" ht="73" customHeight="1" x14ac:dyDescent="0.3">
      <c r="B536" s="178"/>
      <c r="C536" s="178"/>
      <c r="D536" s="178"/>
      <c r="E536" s="207"/>
      <c r="F536" s="207"/>
      <c r="G536" s="207"/>
      <c r="H536" s="193"/>
      <c r="I536" s="178"/>
      <c r="J536" s="15" t="s">
        <v>111</v>
      </c>
      <c r="K536" s="11" t="s">
        <v>112</v>
      </c>
      <c r="L536" s="11" t="s">
        <v>85</v>
      </c>
      <c r="M536" s="11">
        <v>6</v>
      </c>
      <c r="N536" s="177"/>
      <c r="O536" s="187"/>
      <c r="P536" s="193"/>
      <c r="Q536" s="193"/>
      <c r="R536" s="193"/>
      <c r="S536" s="242"/>
      <c r="T536" s="171"/>
      <c r="U536" s="171"/>
      <c r="V536" s="176"/>
      <c r="W536" s="225"/>
      <c r="X536" s="225"/>
      <c r="Y536" s="176"/>
      <c r="Z536" s="175"/>
      <c r="AA536" s="175"/>
      <c r="AB536" s="176"/>
      <c r="AC536" s="177"/>
      <c r="AD536" s="176"/>
      <c r="AE536" s="176"/>
      <c r="AF536" s="178"/>
      <c r="AG536" s="177"/>
      <c r="AH536" s="177"/>
      <c r="AI536" s="177"/>
      <c r="AJ536" s="178"/>
    </row>
    <row r="537" spans="2:36" ht="54" customHeight="1" x14ac:dyDescent="0.3">
      <c r="B537" s="178"/>
      <c r="C537" s="178"/>
      <c r="D537" s="178"/>
      <c r="E537" s="207"/>
      <c r="F537" s="207"/>
      <c r="G537" s="207"/>
      <c r="H537" s="194"/>
      <c r="I537" s="178"/>
      <c r="J537" s="15" t="s">
        <v>127</v>
      </c>
      <c r="K537" s="11" t="s">
        <v>128</v>
      </c>
      <c r="L537" s="11" t="s">
        <v>85</v>
      </c>
      <c r="M537" s="59">
        <v>350</v>
      </c>
      <c r="N537" s="177"/>
      <c r="O537" s="187"/>
      <c r="P537" s="194"/>
      <c r="Q537" s="194"/>
      <c r="R537" s="194"/>
      <c r="S537" s="242"/>
      <c r="T537" s="171"/>
      <c r="U537" s="171"/>
      <c r="V537" s="176"/>
      <c r="W537" s="225"/>
      <c r="X537" s="225"/>
      <c r="Y537" s="176"/>
      <c r="Z537" s="175"/>
      <c r="AA537" s="175"/>
      <c r="AB537" s="176"/>
      <c r="AC537" s="177"/>
      <c r="AD537" s="176"/>
      <c r="AE537" s="176"/>
      <c r="AF537" s="178"/>
      <c r="AG537" s="177"/>
      <c r="AH537" s="177"/>
      <c r="AI537" s="177"/>
      <c r="AJ537" s="178"/>
    </row>
    <row r="538" spans="2:36" ht="52" x14ac:dyDescent="0.3">
      <c r="B538" s="178" t="s">
        <v>645</v>
      </c>
      <c r="C538" s="178" t="s">
        <v>646</v>
      </c>
      <c r="D538" s="178" t="s">
        <v>106</v>
      </c>
      <c r="E538" s="207" t="s">
        <v>67</v>
      </c>
      <c r="F538" s="207" t="s">
        <v>134</v>
      </c>
      <c r="G538" s="207" t="s">
        <v>147</v>
      </c>
      <c r="H538" s="200" t="s">
        <v>70</v>
      </c>
      <c r="I538" s="178" t="s">
        <v>98</v>
      </c>
      <c r="J538" s="15" t="s">
        <v>111</v>
      </c>
      <c r="K538" s="11" t="s">
        <v>112</v>
      </c>
      <c r="L538" s="11" t="s">
        <v>85</v>
      </c>
      <c r="M538" s="11">
        <v>1</v>
      </c>
      <c r="N538" s="177" t="s">
        <v>108</v>
      </c>
      <c r="O538" s="187" t="s">
        <v>644</v>
      </c>
      <c r="P538" s="200" t="s">
        <v>75</v>
      </c>
      <c r="Q538" s="200" t="s">
        <v>76</v>
      </c>
      <c r="R538" s="200" t="s">
        <v>77</v>
      </c>
      <c r="S538" s="199" t="s">
        <v>656</v>
      </c>
      <c r="T538" s="171">
        <f>V538+Y538</f>
        <v>117700</v>
      </c>
      <c r="U538" s="171">
        <f>+T538/M538</f>
        <v>117700</v>
      </c>
      <c r="V538" s="176">
        <v>100045</v>
      </c>
      <c r="W538" s="175" t="s">
        <v>98</v>
      </c>
      <c r="X538" s="175" t="s">
        <v>79</v>
      </c>
      <c r="Y538" s="176">
        <v>17655</v>
      </c>
      <c r="Z538" s="175" t="s">
        <v>98</v>
      </c>
      <c r="AA538" s="175" t="s">
        <v>79</v>
      </c>
      <c r="AB538" s="176">
        <v>10234.780000000001</v>
      </c>
      <c r="AC538" s="177" t="s">
        <v>149</v>
      </c>
      <c r="AD538" s="176" t="s">
        <v>98</v>
      </c>
      <c r="AE538" s="176">
        <f>+V538+Y538</f>
        <v>117700</v>
      </c>
      <c r="AF538" s="178" t="s">
        <v>79</v>
      </c>
      <c r="AG538" s="177" t="s">
        <v>33</v>
      </c>
      <c r="AH538" s="177" t="s">
        <v>314</v>
      </c>
      <c r="AI538" s="177" t="s">
        <v>668</v>
      </c>
      <c r="AJ538" s="178"/>
    </row>
    <row r="539" spans="2:36" ht="129" customHeight="1" x14ac:dyDescent="0.3">
      <c r="B539" s="178"/>
      <c r="C539" s="178"/>
      <c r="D539" s="178"/>
      <c r="E539" s="207"/>
      <c r="F539" s="207"/>
      <c r="G539" s="207"/>
      <c r="H539" s="194"/>
      <c r="I539" s="178"/>
      <c r="J539" s="15" t="s">
        <v>127</v>
      </c>
      <c r="K539" s="11" t="s">
        <v>128</v>
      </c>
      <c r="L539" s="11" t="s">
        <v>85</v>
      </c>
      <c r="M539" s="59">
        <v>10</v>
      </c>
      <c r="N539" s="177"/>
      <c r="O539" s="187"/>
      <c r="P539" s="194"/>
      <c r="Q539" s="194"/>
      <c r="R539" s="194"/>
      <c r="S539" s="199"/>
      <c r="T539" s="171"/>
      <c r="U539" s="171"/>
      <c r="V539" s="176"/>
      <c r="W539" s="175"/>
      <c r="X539" s="175"/>
      <c r="Y539" s="176"/>
      <c r="Z539" s="175"/>
      <c r="AA539" s="175"/>
      <c r="AB539" s="176"/>
      <c r="AC539" s="177"/>
      <c r="AD539" s="176"/>
      <c r="AE539" s="176"/>
      <c r="AF539" s="178"/>
      <c r="AG539" s="177"/>
      <c r="AH539" s="177"/>
      <c r="AI539" s="177"/>
      <c r="AJ539" s="178"/>
    </row>
    <row r="540" spans="2:36" ht="75.650000000000006" customHeight="1" x14ac:dyDescent="0.3">
      <c r="B540" s="178" t="s">
        <v>683</v>
      </c>
      <c r="C540" s="178" t="s">
        <v>647</v>
      </c>
      <c r="D540" s="178" t="s">
        <v>106</v>
      </c>
      <c r="E540" s="207" t="s">
        <v>67</v>
      </c>
      <c r="F540" s="207" t="s">
        <v>132</v>
      </c>
      <c r="G540" s="207" t="s">
        <v>69</v>
      </c>
      <c r="H540" s="200" t="s">
        <v>70</v>
      </c>
      <c r="I540" s="200" t="s">
        <v>98</v>
      </c>
      <c r="J540" s="15" t="s">
        <v>113</v>
      </c>
      <c r="K540" s="11" t="s">
        <v>114</v>
      </c>
      <c r="L540" s="11" t="s">
        <v>115</v>
      </c>
      <c r="M540" s="11">
        <v>2</v>
      </c>
      <c r="N540" s="177" t="s">
        <v>108</v>
      </c>
      <c r="O540" s="178" t="s">
        <v>648</v>
      </c>
      <c r="P540" s="200" t="s">
        <v>75</v>
      </c>
      <c r="Q540" s="200" t="s">
        <v>76</v>
      </c>
      <c r="R540" s="200" t="s">
        <v>77</v>
      </c>
      <c r="S540" s="199" t="s">
        <v>109</v>
      </c>
      <c r="T540" s="171">
        <f>V540+Y540</f>
        <v>149800</v>
      </c>
      <c r="U540" s="171">
        <f>+T540/M541</f>
        <v>74900</v>
      </c>
      <c r="V540" s="254">
        <v>127330</v>
      </c>
      <c r="W540" s="175" t="s">
        <v>98</v>
      </c>
      <c r="X540" s="175" t="s">
        <v>98</v>
      </c>
      <c r="Y540" s="254">
        <v>22470</v>
      </c>
      <c r="Z540" s="175" t="s">
        <v>98</v>
      </c>
      <c r="AA540" s="175" t="s">
        <v>98</v>
      </c>
      <c r="AB540" s="254">
        <v>13026.09</v>
      </c>
      <c r="AC540" s="177" t="s">
        <v>80</v>
      </c>
      <c r="AD540" s="176"/>
      <c r="AE540" s="176">
        <f>V540+Y540</f>
        <v>149800</v>
      </c>
      <c r="AF540" s="178" t="s">
        <v>79</v>
      </c>
      <c r="AG540" s="177" t="s">
        <v>33</v>
      </c>
      <c r="AH540" s="201" t="s">
        <v>314</v>
      </c>
      <c r="AI540" s="201" t="s">
        <v>261</v>
      </c>
      <c r="AJ540" s="178"/>
    </row>
    <row r="541" spans="2:36" ht="75.650000000000006" customHeight="1" x14ac:dyDescent="0.3">
      <c r="B541" s="178"/>
      <c r="C541" s="178"/>
      <c r="D541" s="178"/>
      <c r="E541" s="207"/>
      <c r="F541" s="207"/>
      <c r="G541" s="207"/>
      <c r="H541" s="193"/>
      <c r="I541" s="193"/>
      <c r="J541" s="15" t="s">
        <v>116</v>
      </c>
      <c r="K541" s="11" t="s">
        <v>117</v>
      </c>
      <c r="L541" s="11" t="s">
        <v>85</v>
      </c>
      <c r="M541" s="11">
        <v>2</v>
      </c>
      <c r="N541" s="177"/>
      <c r="O541" s="178"/>
      <c r="P541" s="193"/>
      <c r="Q541" s="193"/>
      <c r="R541" s="193"/>
      <c r="S541" s="199"/>
      <c r="T541" s="171"/>
      <c r="U541" s="171"/>
      <c r="V541" s="254"/>
      <c r="W541" s="175"/>
      <c r="X541" s="175"/>
      <c r="Y541" s="254"/>
      <c r="Z541" s="175"/>
      <c r="AA541" s="175"/>
      <c r="AB541" s="254"/>
      <c r="AC541" s="177"/>
      <c r="AD541" s="176"/>
      <c r="AE541" s="176"/>
      <c r="AF541" s="178"/>
      <c r="AG541" s="177"/>
      <c r="AH541" s="201"/>
      <c r="AI541" s="201"/>
      <c r="AJ541" s="178"/>
    </row>
    <row r="542" spans="2:36" ht="75.650000000000006" customHeight="1" x14ac:dyDescent="0.3">
      <c r="B542" s="178"/>
      <c r="C542" s="178"/>
      <c r="D542" s="178"/>
      <c r="E542" s="207"/>
      <c r="F542" s="207"/>
      <c r="G542" s="207"/>
      <c r="H542" s="193"/>
      <c r="I542" s="193"/>
      <c r="J542" s="15" t="s">
        <v>216</v>
      </c>
      <c r="K542" s="11" t="s">
        <v>118</v>
      </c>
      <c r="L542" s="11" t="s">
        <v>119</v>
      </c>
      <c r="M542" s="11">
        <v>2</v>
      </c>
      <c r="N542" s="177"/>
      <c r="O542" s="178"/>
      <c r="P542" s="193"/>
      <c r="Q542" s="193"/>
      <c r="R542" s="193"/>
      <c r="S542" s="199"/>
      <c r="T542" s="171"/>
      <c r="U542" s="171"/>
      <c r="V542" s="254"/>
      <c r="W542" s="175"/>
      <c r="X542" s="175"/>
      <c r="Y542" s="254"/>
      <c r="Z542" s="175"/>
      <c r="AA542" s="175"/>
      <c r="AB542" s="254"/>
      <c r="AC542" s="177"/>
      <c r="AD542" s="176"/>
      <c r="AE542" s="176"/>
      <c r="AF542" s="178"/>
      <c r="AG542" s="177"/>
      <c r="AH542" s="201"/>
      <c r="AI542" s="201"/>
      <c r="AJ542" s="178"/>
    </row>
    <row r="543" spans="2:36" ht="75.650000000000006" customHeight="1" x14ac:dyDescent="0.3">
      <c r="B543" s="178"/>
      <c r="C543" s="178"/>
      <c r="D543" s="178"/>
      <c r="E543" s="207"/>
      <c r="F543" s="207"/>
      <c r="G543" s="207"/>
      <c r="H543" s="194"/>
      <c r="I543" s="194"/>
      <c r="J543" s="15" t="s">
        <v>120</v>
      </c>
      <c r="K543" s="11" t="s">
        <v>121</v>
      </c>
      <c r="L543" s="11" t="s">
        <v>119</v>
      </c>
      <c r="M543" s="59">
        <v>2</v>
      </c>
      <c r="N543" s="177"/>
      <c r="O543" s="178"/>
      <c r="P543" s="194"/>
      <c r="Q543" s="194"/>
      <c r="R543" s="194"/>
      <c r="S543" s="199"/>
      <c r="T543" s="171"/>
      <c r="U543" s="171"/>
      <c r="V543" s="254"/>
      <c r="W543" s="175"/>
      <c r="X543" s="175"/>
      <c r="Y543" s="254"/>
      <c r="Z543" s="175"/>
      <c r="AA543" s="175"/>
      <c r="AB543" s="254"/>
      <c r="AC543" s="177"/>
      <c r="AD543" s="176"/>
      <c r="AE543" s="176"/>
      <c r="AF543" s="178"/>
      <c r="AG543" s="177"/>
      <c r="AH543" s="201"/>
      <c r="AI543" s="201"/>
      <c r="AJ543" s="178"/>
    </row>
    <row r="544" spans="2:36" s="42" customFormat="1" ht="117" x14ac:dyDescent="0.35">
      <c r="B544" s="193" t="s">
        <v>392</v>
      </c>
      <c r="C544" s="193" t="s">
        <v>393</v>
      </c>
      <c r="D544" s="193" t="s">
        <v>106</v>
      </c>
      <c r="E544" s="227" t="s">
        <v>67</v>
      </c>
      <c r="F544" s="227" t="s">
        <v>134</v>
      </c>
      <c r="G544" s="227" t="s">
        <v>147</v>
      </c>
      <c r="H544" s="193" t="s">
        <v>70</v>
      </c>
      <c r="I544" s="193" t="s">
        <v>79</v>
      </c>
      <c r="J544" s="58" t="s">
        <v>215</v>
      </c>
      <c r="K544" s="27" t="s">
        <v>107</v>
      </c>
      <c r="L544" s="27" t="s">
        <v>86</v>
      </c>
      <c r="M544" s="27">
        <v>40</v>
      </c>
      <c r="N544" s="184" t="s">
        <v>108</v>
      </c>
      <c r="O544" s="193" t="s">
        <v>394</v>
      </c>
      <c r="P544" s="193" t="s">
        <v>75</v>
      </c>
      <c r="Q544" s="193" t="s">
        <v>76</v>
      </c>
      <c r="R544" s="180" t="s">
        <v>77</v>
      </c>
      <c r="S544" s="180" t="s">
        <v>109</v>
      </c>
      <c r="T544" s="182">
        <f>V544+Y544</f>
        <v>440884.58</v>
      </c>
      <c r="U544" s="182" t="s">
        <v>79</v>
      </c>
      <c r="V544" s="173">
        <v>374751.89</v>
      </c>
      <c r="W544" s="173" t="s">
        <v>79</v>
      </c>
      <c r="X544" s="173" t="s">
        <v>79</v>
      </c>
      <c r="Y544" s="173">
        <v>66132.69</v>
      </c>
      <c r="Z544" s="173" t="s">
        <v>98</v>
      </c>
      <c r="AA544" s="173" t="s">
        <v>79</v>
      </c>
      <c r="AB544" s="173">
        <v>77864.19</v>
      </c>
      <c r="AC544" s="184" t="s">
        <v>149</v>
      </c>
      <c r="AD544" s="186" t="s">
        <v>79</v>
      </c>
      <c r="AE544" s="186">
        <f>V544+Y544</f>
        <v>440884.58</v>
      </c>
      <c r="AF544" s="193" t="s">
        <v>79</v>
      </c>
      <c r="AG544" s="184" t="s">
        <v>33</v>
      </c>
      <c r="AH544" s="184" t="s">
        <v>161</v>
      </c>
      <c r="AI544" s="184" t="s">
        <v>162</v>
      </c>
      <c r="AJ544" s="193"/>
    </row>
    <row r="545" spans="2:442" s="42" customFormat="1" ht="86.15" customHeight="1" x14ac:dyDescent="0.35">
      <c r="B545" s="193"/>
      <c r="C545" s="193"/>
      <c r="D545" s="193"/>
      <c r="E545" s="227"/>
      <c r="F545" s="227"/>
      <c r="G545" s="227"/>
      <c r="H545" s="193"/>
      <c r="I545" s="193"/>
      <c r="J545" s="15" t="s">
        <v>111</v>
      </c>
      <c r="K545" s="11" t="s">
        <v>112</v>
      </c>
      <c r="L545" s="11" t="s">
        <v>85</v>
      </c>
      <c r="M545" s="11">
        <v>11</v>
      </c>
      <c r="N545" s="184"/>
      <c r="O545" s="193"/>
      <c r="P545" s="193"/>
      <c r="Q545" s="193"/>
      <c r="R545" s="180"/>
      <c r="S545" s="180"/>
      <c r="T545" s="182"/>
      <c r="U545" s="182"/>
      <c r="V545" s="173"/>
      <c r="W545" s="173"/>
      <c r="X545" s="173"/>
      <c r="Y545" s="173"/>
      <c r="Z545" s="173"/>
      <c r="AA545" s="173"/>
      <c r="AB545" s="173"/>
      <c r="AC545" s="184"/>
      <c r="AD545" s="186"/>
      <c r="AE545" s="186"/>
      <c r="AF545" s="193"/>
      <c r="AG545" s="184"/>
      <c r="AH545" s="184"/>
      <c r="AI545" s="184"/>
      <c r="AJ545" s="193"/>
    </row>
    <row r="546" spans="2:442" s="42" customFormat="1" ht="66.650000000000006" customHeight="1" x14ac:dyDescent="0.35">
      <c r="B546" s="194"/>
      <c r="C546" s="194"/>
      <c r="D546" s="194"/>
      <c r="E546" s="228"/>
      <c r="F546" s="228"/>
      <c r="G546" s="228"/>
      <c r="H546" s="194"/>
      <c r="I546" s="194"/>
      <c r="J546" s="15" t="s">
        <v>127</v>
      </c>
      <c r="K546" s="11" t="s">
        <v>128</v>
      </c>
      <c r="L546" s="11" t="s">
        <v>85</v>
      </c>
      <c r="M546" s="59">
        <v>255</v>
      </c>
      <c r="N546" s="191"/>
      <c r="O546" s="194"/>
      <c r="P546" s="194"/>
      <c r="Q546" s="194"/>
      <c r="R546" s="198"/>
      <c r="S546" s="198"/>
      <c r="T546" s="223"/>
      <c r="U546" s="223"/>
      <c r="V546" s="174"/>
      <c r="W546" s="174"/>
      <c r="X546" s="174"/>
      <c r="Y546" s="174"/>
      <c r="Z546" s="174"/>
      <c r="AA546" s="174"/>
      <c r="AB546" s="174"/>
      <c r="AC546" s="191"/>
      <c r="AD546" s="192"/>
      <c r="AE546" s="192"/>
      <c r="AF546" s="194"/>
      <c r="AG546" s="191"/>
      <c r="AH546" s="191"/>
      <c r="AI546" s="191"/>
      <c r="AJ546" s="194"/>
    </row>
    <row r="547" spans="2:442" s="42" customFormat="1" ht="113.5" customHeight="1" x14ac:dyDescent="0.35">
      <c r="B547" s="200" t="s">
        <v>395</v>
      </c>
      <c r="C547" s="200" t="s">
        <v>396</v>
      </c>
      <c r="D547" s="200" t="s">
        <v>106</v>
      </c>
      <c r="E547" s="226" t="s">
        <v>67</v>
      </c>
      <c r="F547" s="231" t="s">
        <v>134</v>
      </c>
      <c r="G547" s="226" t="s">
        <v>147</v>
      </c>
      <c r="H547" s="270" t="s">
        <v>70</v>
      </c>
      <c r="I547" s="270" t="s">
        <v>79</v>
      </c>
      <c r="J547" s="15" t="s">
        <v>215</v>
      </c>
      <c r="K547" s="11" t="s">
        <v>107</v>
      </c>
      <c r="L547" s="11" t="s">
        <v>86</v>
      </c>
      <c r="M547" s="11">
        <v>40</v>
      </c>
      <c r="N547" s="271" t="s">
        <v>108</v>
      </c>
      <c r="O547" s="200" t="s">
        <v>394</v>
      </c>
      <c r="P547" s="200" t="s">
        <v>75</v>
      </c>
      <c r="Q547" s="200" t="s">
        <v>76</v>
      </c>
      <c r="R547" s="179" t="s">
        <v>77</v>
      </c>
      <c r="S547" s="179" t="s">
        <v>109</v>
      </c>
      <c r="T547" s="181">
        <f>V547+Y547</f>
        <v>164151.37</v>
      </c>
      <c r="U547" s="181" t="s">
        <v>79</v>
      </c>
      <c r="V547" s="172">
        <v>139528.66</v>
      </c>
      <c r="W547" s="172" t="s">
        <v>79</v>
      </c>
      <c r="X547" s="172" t="s">
        <v>79</v>
      </c>
      <c r="Y547" s="172">
        <v>24622.71</v>
      </c>
      <c r="Z547" s="172" t="s">
        <v>98</v>
      </c>
      <c r="AA547" s="172" t="s">
        <v>79</v>
      </c>
      <c r="AB547" s="172">
        <v>28990.61</v>
      </c>
      <c r="AC547" s="183" t="s">
        <v>149</v>
      </c>
      <c r="AD547" s="185" t="s">
        <v>79</v>
      </c>
      <c r="AE547" s="185">
        <f>V547+Y547</f>
        <v>164151.37</v>
      </c>
      <c r="AF547" s="183" t="s">
        <v>79</v>
      </c>
      <c r="AG547" s="183" t="s">
        <v>33</v>
      </c>
      <c r="AH547" s="271" t="s">
        <v>180</v>
      </c>
      <c r="AI547" s="183" t="s">
        <v>164</v>
      </c>
      <c r="AJ547" s="183"/>
    </row>
    <row r="548" spans="2:442" s="42" customFormat="1" ht="86.15" customHeight="1" x14ac:dyDescent="0.35">
      <c r="B548" s="193"/>
      <c r="C548" s="193"/>
      <c r="D548" s="193"/>
      <c r="E548" s="227"/>
      <c r="F548" s="227"/>
      <c r="G548" s="227"/>
      <c r="H548" s="193"/>
      <c r="I548" s="193"/>
      <c r="J548" s="15" t="s">
        <v>111</v>
      </c>
      <c r="K548" s="11" t="s">
        <v>112</v>
      </c>
      <c r="L548" s="11" t="s">
        <v>85</v>
      </c>
      <c r="M548" s="11">
        <v>6</v>
      </c>
      <c r="N548" s="184"/>
      <c r="O548" s="193"/>
      <c r="P548" s="193"/>
      <c r="Q548" s="193"/>
      <c r="R548" s="180"/>
      <c r="S548" s="180"/>
      <c r="T548" s="182"/>
      <c r="U548" s="182"/>
      <c r="V548" s="173"/>
      <c r="W548" s="173"/>
      <c r="X548" s="173"/>
      <c r="Y548" s="173"/>
      <c r="Z548" s="173"/>
      <c r="AA548" s="173"/>
      <c r="AB548" s="173"/>
      <c r="AC548" s="184"/>
      <c r="AD548" s="186"/>
      <c r="AE548" s="186"/>
      <c r="AF548" s="193"/>
      <c r="AG548" s="184"/>
      <c r="AH548" s="184"/>
      <c r="AI548" s="184"/>
      <c r="AJ548" s="193"/>
    </row>
    <row r="549" spans="2:442" s="42" customFormat="1" ht="66.650000000000006" customHeight="1" x14ac:dyDescent="0.35">
      <c r="B549" s="194"/>
      <c r="C549" s="194"/>
      <c r="D549" s="194"/>
      <c r="E549" s="228"/>
      <c r="F549" s="228"/>
      <c r="G549" s="228"/>
      <c r="H549" s="194"/>
      <c r="I549" s="194"/>
      <c r="J549" s="15" t="s">
        <v>127</v>
      </c>
      <c r="K549" s="11" t="s">
        <v>128</v>
      </c>
      <c r="L549" s="11" t="s">
        <v>85</v>
      </c>
      <c r="M549" s="59">
        <v>45</v>
      </c>
      <c r="N549" s="191"/>
      <c r="O549" s="194"/>
      <c r="P549" s="194"/>
      <c r="Q549" s="194"/>
      <c r="R549" s="198"/>
      <c r="S549" s="198"/>
      <c r="T549" s="223"/>
      <c r="U549" s="223"/>
      <c r="V549" s="174"/>
      <c r="W549" s="174"/>
      <c r="X549" s="174"/>
      <c r="Y549" s="174"/>
      <c r="Z549" s="174"/>
      <c r="AA549" s="174"/>
      <c r="AB549" s="174"/>
      <c r="AC549" s="191"/>
      <c r="AD549" s="192"/>
      <c r="AE549" s="192"/>
      <c r="AF549" s="194"/>
      <c r="AG549" s="191"/>
      <c r="AH549" s="191"/>
      <c r="AI549" s="191"/>
      <c r="AJ549" s="194"/>
    </row>
    <row r="550" spans="2:442" ht="52" customHeight="1" x14ac:dyDescent="0.3">
      <c r="B550" s="178" t="s">
        <v>397</v>
      </c>
      <c r="C550" s="178" t="s">
        <v>398</v>
      </c>
      <c r="D550" s="178" t="s">
        <v>66</v>
      </c>
      <c r="E550" s="207" t="s">
        <v>67</v>
      </c>
      <c r="F550" s="207" t="s">
        <v>132</v>
      </c>
      <c r="G550" s="207" t="s">
        <v>69</v>
      </c>
      <c r="H550" s="178" t="s">
        <v>70</v>
      </c>
      <c r="I550" s="178" t="s">
        <v>79</v>
      </c>
      <c r="J550" s="15" t="s">
        <v>113</v>
      </c>
      <c r="K550" s="11" t="s">
        <v>114</v>
      </c>
      <c r="L550" s="11" t="s">
        <v>115</v>
      </c>
      <c r="M550" s="11">
        <v>4</v>
      </c>
      <c r="N550" s="177" t="s">
        <v>108</v>
      </c>
      <c r="O550" s="178" t="s">
        <v>394</v>
      </c>
      <c r="P550" s="178" t="s">
        <v>75</v>
      </c>
      <c r="Q550" s="178" t="s">
        <v>76</v>
      </c>
      <c r="R550" s="199" t="s">
        <v>77</v>
      </c>
      <c r="S550" s="199" t="s">
        <v>109</v>
      </c>
      <c r="T550" s="171">
        <f>V550+Y550</f>
        <v>295320</v>
      </c>
      <c r="U550" s="171" t="s">
        <v>79</v>
      </c>
      <c r="V550" s="175">
        <v>251022</v>
      </c>
      <c r="W550" s="175" t="s">
        <v>79</v>
      </c>
      <c r="X550" s="175" t="s">
        <v>79</v>
      </c>
      <c r="Y550" s="175">
        <v>44298</v>
      </c>
      <c r="Z550" s="175" t="s">
        <v>79</v>
      </c>
      <c r="AA550" s="175" t="s">
        <v>79</v>
      </c>
      <c r="AB550" s="175">
        <v>52156.17</v>
      </c>
      <c r="AC550" s="177" t="s">
        <v>80</v>
      </c>
      <c r="AD550" s="176" t="s">
        <v>79</v>
      </c>
      <c r="AE550" s="176">
        <f>V550+Y550</f>
        <v>295320</v>
      </c>
      <c r="AF550" s="177" t="s">
        <v>79</v>
      </c>
      <c r="AG550" s="177" t="s">
        <v>33</v>
      </c>
      <c r="AH550" s="177" t="s">
        <v>164</v>
      </c>
      <c r="AI550" s="177" t="s">
        <v>165</v>
      </c>
      <c r="AJ550" s="177"/>
    </row>
    <row r="551" spans="2:442" ht="65" x14ac:dyDescent="0.3">
      <c r="B551" s="178"/>
      <c r="C551" s="178"/>
      <c r="D551" s="178"/>
      <c r="E551" s="207"/>
      <c r="F551" s="207"/>
      <c r="G551" s="207"/>
      <c r="H551" s="178"/>
      <c r="I551" s="178"/>
      <c r="J551" s="15" t="s">
        <v>116</v>
      </c>
      <c r="K551" s="11" t="s">
        <v>117</v>
      </c>
      <c r="L551" s="11" t="s">
        <v>85</v>
      </c>
      <c r="M551" s="11">
        <v>4</v>
      </c>
      <c r="N551" s="177"/>
      <c r="O551" s="178"/>
      <c r="P551" s="178"/>
      <c r="Q551" s="178"/>
      <c r="R551" s="199"/>
      <c r="S551" s="199"/>
      <c r="T551" s="171"/>
      <c r="U551" s="171"/>
      <c r="V551" s="175"/>
      <c r="W551" s="175"/>
      <c r="X551" s="175"/>
      <c r="Y551" s="175"/>
      <c r="Z551" s="175"/>
      <c r="AA551" s="175"/>
      <c r="AB551" s="175"/>
      <c r="AC551" s="177"/>
      <c r="AD551" s="176"/>
      <c r="AE551" s="176"/>
      <c r="AF551" s="178"/>
      <c r="AG551" s="177"/>
      <c r="AH551" s="177"/>
      <c r="AI551" s="177"/>
      <c r="AJ551" s="178"/>
    </row>
    <row r="552" spans="2:442" ht="52" x14ac:dyDescent="0.3">
      <c r="B552" s="178"/>
      <c r="C552" s="178"/>
      <c r="D552" s="178"/>
      <c r="E552" s="207"/>
      <c r="F552" s="207"/>
      <c r="G552" s="207"/>
      <c r="H552" s="178"/>
      <c r="I552" s="178"/>
      <c r="J552" s="15" t="s">
        <v>216</v>
      </c>
      <c r="K552" s="11" t="s">
        <v>118</v>
      </c>
      <c r="L552" s="11" t="s">
        <v>119</v>
      </c>
      <c r="M552" s="11">
        <v>4</v>
      </c>
      <c r="N552" s="177"/>
      <c r="O552" s="178"/>
      <c r="P552" s="178"/>
      <c r="Q552" s="178"/>
      <c r="R552" s="199"/>
      <c r="S552" s="199"/>
      <c r="T552" s="171"/>
      <c r="U552" s="171"/>
      <c r="V552" s="175"/>
      <c r="W552" s="175"/>
      <c r="X552" s="175"/>
      <c r="Y552" s="175"/>
      <c r="Z552" s="175"/>
      <c r="AA552" s="175"/>
      <c r="AB552" s="175"/>
      <c r="AC552" s="177"/>
      <c r="AD552" s="176"/>
      <c r="AE552" s="176"/>
      <c r="AF552" s="178"/>
      <c r="AG552" s="177"/>
      <c r="AH552" s="177"/>
      <c r="AI552" s="177"/>
      <c r="AJ552" s="178"/>
    </row>
    <row r="553" spans="2:442" ht="43.5" customHeight="1" x14ac:dyDescent="0.3">
      <c r="B553" s="178"/>
      <c r="C553" s="178"/>
      <c r="D553" s="178"/>
      <c r="E553" s="207"/>
      <c r="F553" s="207"/>
      <c r="G553" s="207"/>
      <c r="H553" s="178"/>
      <c r="I553" s="178"/>
      <c r="J553" s="15" t="s">
        <v>120</v>
      </c>
      <c r="K553" s="11" t="s">
        <v>121</v>
      </c>
      <c r="L553" s="11" t="s">
        <v>119</v>
      </c>
      <c r="M553" s="59">
        <v>4</v>
      </c>
      <c r="N553" s="177"/>
      <c r="O553" s="178"/>
      <c r="P553" s="178"/>
      <c r="Q553" s="178"/>
      <c r="R553" s="199"/>
      <c r="S553" s="199"/>
      <c r="T553" s="171"/>
      <c r="U553" s="171"/>
      <c r="V553" s="175"/>
      <c r="W553" s="175"/>
      <c r="X553" s="175"/>
      <c r="Y553" s="175"/>
      <c r="Z553" s="175"/>
      <c r="AA553" s="175"/>
      <c r="AB553" s="175"/>
      <c r="AC553" s="177"/>
      <c r="AD553" s="176"/>
      <c r="AE553" s="176"/>
      <c r="AF553" s="178"/>
      <c r="AG553" s="177"/>
      <c r="AH553" s="177"/>
      <c r="AI553" s="177"/>
      <c r="AJ553" s="178"/>
    </row>
    <row r="554" spans="2:442" s="42" customFormat="1" ht="102" customHeight="1" x14ac:dyDescent="0.3">
      <c r="B554" s="178" t="s">
        <v>399</v>
      </c>
      <c r="C554" s="178" t="s">
        <v>400</v>
      </c>
      <c r="D554" s="178" t="s">
        <v>106</v>
      </c>
      <c r="E554" s="207" t="s">
        <v>67</v>
      </c>
      <c r="F554" s="207" t="s">
        <v>134</v>
      </c>
      <c r="G554" s="207" t="s">
        <v>147</v>
      </c>
      <c r="H554" s="178" t="s">
        <v>70</v>
      </c>
      <c r="I554" s="178" t="s">
        <v>79</v>
      </c>
      <c r="J554" s="15" t="s">
        <v>215</v>
      </c>
      <c r="K554" s="11" t="s">
        <v>107</v>
      </c>
      <c r="L554" s="11" t="s">
        <v>86</v>
      </c>
      <c r="M554" s="11">
        <v>40</v>
      </c>
      <c r="N554" s="177" t="s">
        <v>108</v>
      </c>
      <c r="O554" s="178" t="s">
        <v>394</v>
      </c>
      <c r="P554" s="178" t="s">
        <v>75</v>
      </c>
      <c r="Q554" s="178" t="s">
        <v>76</v>
      </c>
      <c r="R554" s="199" t="s">
        <v>77</v>
      </c>
      <c r="S554" s="199" t="s">
        <v>109</v>
      </c>
      <c r="T554" s="171">
        <f>V554+Y554</f>
        <v>94797.56</v>
      </c>
      <c r="U554" s="171" t="s">
        <v>79</v>
      </c>
      <c r="V554" s="172">
        <v>80577.929999999993</v>
      </c>
      <c r="W554" s="175" t="s">
        <v>79</v>
      </c>
      <c r="X554" s="175" t="s">
        <v>79</v>
      </c>
      <c r="Y554" s="175">
        <v>14219.63</v>
      </c>
      <c r="Z554" s="175" t="s">
        <v>98</v>
      </c>
      <c r="AA554" s="175" t="s">
        <v>79</v>
      </c>
      <c r="AB554" s="175">
        <v>16742.099999999999</v>
      </c>
      <c r="AC554" s="177" t="s">
        <v>149</v>
      </c>
      <c r="AD554" s="176" t="s">
        <v>79</v>
      </c>
      <c r="AE554" s="176">
        <f>V554+Y554</f>
        <v>94797.56</v>
      </c>
      <c r="AF554" s="177" t="s">
        <v>79</v>
      </c>
      <c r="AG554" s="177" t="s">
        <v>33</v>
      </c>
      <c r="AH554" s="177" t="s">
        <v>269</v>
      </c>
      <c r="AI554" s="177" t="s">
        <v>170</v>
      </c>
      <c r="AJ554" s="177"/>
      <c r="AK554" s="4"/>
      <c r="AL554" s="4"/>
      <c r="AN554" s="4"/>
      <c r="AO554" s="4"/>
      <c r="AP554" s="4"/>
      <c r="AQ554" s="4"/>
      <c r="AR554" s="4"/>
      <c r="AS554" s="4"/>
      <c r="AT554" s="4"/>
      <c r="AU554" s="4"/>
      <c r="AV554" s="4"/>
      <c r="AW554" s="4"/>
      <c r="AX554" s="4"/>
      <c r="AY554" s="4"/>
      <c r="AZ554" s="4"/>
      <c r="BA554" s="4"/>
      <c r="BB554" s="4"/>
      <c r="BC554" s="4"/>
      <c r="BD554" s="4"/>
      <c r="BE554" s="4"/>
      <c r="BF554" s="4"/>
      <c r="BG554" s="4"/>
      <c r="BH554" s="4"/>
      <c r="BI554" s="4"/>
      <c r="BJ554" s="4"/>
      <c r="BK554" s="4"/>
      <c r="BL554" s="4"/>
      <c r="BM554" s="4"/>
      <c r="BN554" s="4"/>
      <c r="BO554" s="4"/>
      <c r="BP554" s="4"/>
      <c r="BQ554" s="4"/>
      <c r="BR554" s="4"/>
      <c r="BS554" s="4"/>
      <c r="BT554" s="4"/>
      <c r="BU554" s="4"/>
      <c r="BV554" s="4"/>
      <c r="BW554" s="4"/>
      <c r="BX554" s="4"/>
      <c r="BY554" s="4"/>
      <c r="BZ554" s="4"/>
      <c r="CA554" s="4"/>
      <c r="CB554" s="4"/>
      <c r="CC554" s="4"/>
      <c r="CD554" s="4"/>
      <c r="CE554" s="4"/>
      <c r="CF554" s="4"/>
      <c r="CG554" s="4"/>
      <c r="CH554" s="4"/>
      <c r="CI554" s="4"/>
      <c r="CJ554" s="4"/>
      <c r="CK554" s="4"/>
      <c r="CL554" s="4"/>
      <c r="CM554" s="4"/>
      <c r="CN554" s="4"/>
      <c r="CO554" s="4"/>
      <c r="CP554" s="4"/>
      <c r="CQ554" s="4"/>
      <c r="CR554" s="4"/>
      <c r="CS554" s="4"/>
      <c r="CT554" s="4"/>
      <c r="CU554" s="4"/>
      <c r="CV554" s="4"/>
      <c r="CW554" s="4"/>
      <c r="CX554" s="4"/>
      <c r="CY554" s="4"/>
      <c r="CZ554" s="4"/>
      <c r="DA554" s="4"/>
      <c r="DB554" s="4"/>
      <c r="DC554" s="4"/>
      <c r="DD554" s="4"/>
      <c r="DE554" s="4"/>
      <c r="DF554" s="4"/>
      <c r="DG554" s="4"/>
      <c r="DH554" s="4"/>
      <c r="DI554" s="4"/>
      <c r="DJ554" s="4"/>
      <c r="DK554" s="4"/>
      <c r="DL554" s="4"/>
      <c r="DM554" s="4"/>
      <c r="DN554" s="4"/>
      <c r="DO554" s="4"/>
      <c r="DP554" s="4"/>
      <c r="DQ554" s="4"/>
      <c r="DR554" s="4"/>
      <c r="DS554" s="4"/>
      <c r="DT554" s="4"/>
      <c r="DU554" s="4"/>
      <c r="DV554" s="4"/>
      <c r="DW554" s="4"/>
      <c r="DX554" s="4"/>
      <c r="DY554" s="4"/>
      <c r="DZ554" s="4"/>
      <c r="EA554" s="4"/>
      <c r="EB554" s="4"/>
      <c r="EC554" s="4"/>
      <c r="ED554" s="4"/>
      <c r="EE554" s="4"/>
      <c r="EF554" s="4"/>
      <c r="EG554" s="4"/>
      <c r="EH554" s="4"/>
      <c r="EI554" s="4"/>
      <c r="EJ554" s="4"/>
      <c r="EK554" s="4"/>
      <c r="EL554" s="4"/>
      <c r="EM554" s="4"/>
      <c r="EN554" s="4"/>
      <c r="EO554" s="4"/>
      <c r="EP554" s="4"/>
      <c r="EQ554" s="4"/>
      <c r="ER554" s="4"/>
      <c r="ES554" s="4"/>
      <c r="ET554" s="4"/>
      <c r="EU554" s="4"/>
      <c r="EV554" s="4"/>
      <c r="EW554" s="4"/>
      <c r="EX554" s="4"/>
      <c r="EY554" s="4"/>
      <c r="EZ554" s="4"/>
      <c r="FA554" s="4"/>
      <c r="FB554" s="4"/>
      <c r="FC554" s="4"/>
      <c r="FD554" s="4"/>
      <c r="FE554" s="4"/>
      <c r="FF554" s="4"/>
      <c r="FG554" s="4"/>
      <c r="FH554" s="4"/>
      <c r="FI554" s="4"/>
      <c r="FJ554" s="4"/>
      <c r="FK554" s="4"/>
      <c r="FL554" s="4"/>
      <c r="FM554" s="4"/>
      <c r="FN554" s="4"/>
      <c r="FO554" s="4"/>
      <c r="FP554" s="4"/>
      <c r="FQ554" s="4"/>
      <c r="FR554" s="4"/>
      <c r="FS554" s="4"/>
      <c r="FT554" s="4"/>
      <c r="FU554" s="4"/>
      <c r="FV554" s="4"/>
      <c r="FW554" s="4"/>
      <c r="FX554" s="4"/>
      <c r="FY554" s="4"/>
      <c r="FZ554" s="4"/>
      <c r="GA554" s="4"/>
      <c r="GB554" s="4"/>
      <c r="GC554" s="4"/>
      <c r="GD554" s="4"/>
      <c r="GE554" s="4"/>
      <c r="GF554" s="4"/>
      <c r="GG554" s="4"/>
      <c r="GH554" s="4"/>
      <c r="GI554" s="4"/>
      <c r="GJ554" s="4"/>
      <c r="GK554" s="4"/>
      <c r="GL554" s="4"/>
      <c r="GM554" s="4"/>
      <c r="GN554" s="4"/>
      <c r="GO554" s="4"/>
      <c r="GP554" s="4"/>
      <c r="GQ554" s="4"/>
      <c r="GR554" s="4"/>
      <c r="GS554" s="4"/>
      <c r="GT554" s="4"/>
      <c r="GU554" s="4"/>
      <c r="GV554" s="4"/>
      <c r="GW554" s="4"/>
      <c r="GX554" s="4"/>
      <c r="GY554" s="4"/>
      <c r="GZ554" s="4"/>
      <c r="HA554" s="4"/>
      <c r="HB554" s="4"/>
      <c r="HC554" s="4"/>
      <c r="HD554" s="4"/>
      <c r="HE554" s="4"/>
      <c r="HF554" s="4"/>
      <c r="HG554" s="4"/>
      <c r="HH554" s="4"/>
      <c r="HI554" s="4"/>
      <c r="HJ554" s="4"/>
      <c r="HK554" s="4"/>
      <c r="HL554" s="4"/>
      <c r="HM554" s="4"/>
      <c r="HN554" s="4"/>
      <c r="HO554" s="4"/>
      <c r="HP554" s="4"/>
      <c r="HQ554" s="4"/>
      <c r="HR554" s="4"/>
      <c r="HS554" s="4"/>
      <c r="HT554" s="4"/>
      <c r="HU554" s="4"/>
      <c r="HV554" s="4"/>
      <c r="HW554" s="4"/>
      <c r="HX554" s="4"/>
      <c r="HY554" s="4"/>
      <c r="HZ554" s="4"/>
      <c r="IA554" s="4"/>
      <c r="IB554" s="4"/>
      <c r="IC554" s="4"/>
      <c r="ID554" s="4"/>
      <c r="IE554" s="4"/>
      <c r="IF554" s="4"/>
      <c r="IG554" s="4"/>
      <c r="IH554" s="4"/>
      <c r="II554" s="4"/>
      <c r="IJ554" s="4"/>
      <c r="IK554" s="4"/>
      <c r="IL554" s="4"/>
      <c r="IM554" s="4"/>
      <c r="IN554" s="4"/>
      <c r="IO554" s="4"/>
      <c r="IP554" s="4"/>
      <c r="IQ554" s="4"/>
      <c r="IR554" s="4"/>
      <c r="IS554" s="4"/>
      <c r="IT554" s="4"/>
      <c r="IU554" s="4"/>
      <c r="IV554" s="4"/>
      <c r="IW554" s="4"/>
      <c r="IX554" s="4"/>
      <c r="IY554" s="4"/>
      <c r="IZ554" s="4"/>
      <c r="JA554" s="4"/>
      <c r="JB554" s="4"/>
      <c r="JC554" s="4"/>
      <c r="JD554" s="4"/>
      <c r="JE554" s="4"/>
      <c r="JF554" s="4"/>
      <c r="JG554" s="4"/>
      <c r="JH554" s="4"/>
      <c r="JI554" s="4"/>
      <c r="JJ554" s="4"/>
      <c r="JK554" s="4"/>
      <c r="JL554" s="4"/>
      <c r="JM554" s="4"/>
      <c r="JN554" s="4"/>
      <c r="JO554" s="4"/>
      <c r="JP554" s="4"/>
      <c r="JQ554" s="4"/>
      <c r="JR554" s="4"/>
      <c r="JS554" s="4"/>
      <c r="JT554" s="4"/>
      <c r="JU554" s="4"/>
      <c r="JV554" s="4"/>
      <c r="JW554" s="4"/>
      <c r="JX554" s="4"/>
      <c r="JY554" s="4"/>
      <c r="JZ554" s="4"/>
      <c r="KA554" s="4"/>
      <c r="KB554" s="4"/>
      <c r="KC554" s="4"/>
      <c r="KD554" s="4"/>
      <c r="KE554" s="4"/>
      <c r="KF554" s="4"/>
      <c r="KG554" s="4"/>
      <c r="KH554" s="4"/>
      <c r="KI554" s="4"/>
      <c r="KJ554" s="4"/>
      <c r="KK554" s="4"/>
      <c r="KL554" s="4"/>
      <c r="KM554" s="4"/>
      <c r="KN554" s="4"/>
      <c r="KO554" s="4"/>
      <c r="KP554" s="4"/>
      <c r="KQ554" s="4"/>
      <c r="KR554" s="4"/>
      <c r="KS554" s="4"/>
      <c r="KT554" s="4"/>
      <c r="KU554" s="4"/>
      <c r="KV554" s="4"/>
      <c r="KW554" s="4"/>
      <c r="KX554" s="4"/>
      <c r="KY554" s="4"/>
      <c r="KZ554" s="4"/>
      <c r="LA554" s="4"/>
      <c r="LB554" s="4"/>
      <c r="LC554" s="4"/>
      <c r="LD554" s="4"/>
      <c r="LE554" s="4"/>
      <c r="LF554" s="4"/>
      <c r="LG554" s="4"/>
      <c r="LH554" s="4"/>
      <c r="LI554" s="4"/>
      <c r="LJ554" s="4"/>
      <c r="LK554" s="4"/>
      <c r="LL554" s="4"/>
      <c r="LM554" s="4"/>
      <c r="LN554" s="4"/>
      <c r="LO554" s="4"/>
      <c r="LP554" s="4"/>
      <c r="LQ554" s="4"/>
      <c r="LR554" s="4"/>
      <c r="LS554" s="4"/>
      <c r="LT554" s="4"/>
      <c r="LU554" s="4"/>
      <c r="LV554" s="4"/>
      <c r="LW554" s="4"/>
      <c r="LX554" s="4"/>
      <c r="LY554" s="4"/>
      <c r="LZ554" s="4"/>
      <c r="MA554" s="4"/>
      <c r="MB554" s="4"/>
      <c r="MC554" s="4"/>
      <c r="MD554" s="4"/>
      <c r="ME554" s="4"/>
      <c r="MF554" s="4"/>
      <c r="MG554" s="4"/>
      <c r="MH554" s="4"/>
      <c r="MI554" s="4"/>
      <c r="MJ554" s="4"/>
      <c r="MK554" s="4"/>
      <c r="ML554" s="4"/>
      <c r="MM554" s="4"/>
      <c r="MN554" s="4"/>
      <c r="MO554" s="4"/>
      <c r="MP554" s="4"/>
      <c r="MQ554" s="4"/>
      <c r="MR554" s="4"/>
      <c r="MS554" s="4"/>
      <c r="MT554" s="4"/>
      <c r="MU554" s="4"/>
      <c r="MV554" s="4"/>
      <c r="MW554" s="4"/>
      <c r="MX554" s="4"/>
      <c r="MY554" s="4"/>
      <c r="MZ554" s="4"/>
      <c r="NA554" s="4"/>
      <c r="NB554" s="4"/>
      <c r="NC554" s="4"/>
      <c r="ND554" s="4"/>
      <c r="NE554" s="4"/>
      <c r="NF554" s="4"/>
      <c r="NG554" s="4"/>
      <c r="NH554" s="4"/>
      <c r="NI554" s="4"/>
      <c r="NJ554" s="4"/>
      <c r="NK554" s="4"/>
      <c r="NL554" s="4"/>
      <c r="NM554" s="4"/>
      <c r="NN554" s="4"/>
      <c r="NO554" s="4"/>
      <c r="NP554" s="4"/>
      <c r="NQ554" s="4"/>
      <c r="NR554" s="4"/>
      <c r="NS554" s="4"/>
      <c r="NT554" s="4"/>
      <c r="NU554" s="4"/>
      <c r="NV554" s="4"/>
      <c r="NW554" s="4"/>
      <c r="NX554" s="4"/>
      <c r="NY554" s="4"/>
      <c r="NZ554" s="4"/>
      <c r="OA554" s="4"/>
      <c r="OB554" s="4"/>
      <c r="OC554" s="4"/>
      <c r="OD554" s="4"/>
      <c r="OE554" s="4"/>
      <c r="OF554" s="4"/>
      <c r="OG554" s="4"/>
      <c r="OH554" s="4"/>
      <c r="OI554" s="4"/>
      <c r="OJ554" s="4"/>
      <c r="OK554" s="4"/>
      <c r="OL554" s="4"/>
      <c r="OM554" s="4"/>
      <c r="ON554" s="4"/>
      <c r="OO554" s="4"/>
      <c r="OP554" s="4"/>
      <c r="OQ554" s="4"/>
      <c r="OR554" s="4"/>
      <c r="OS554" s="4"/>
      <c r="OT554" s="4"/>
      <c r="OU554" s="4"/>
      <c r="OV554" s="4"/>
      <c r="OW554" s="4"/>
      <c r="OX554" s="4"/>
      <c r="OY554" s="4"/>
      <c r="OZ554" s="4"/>
      <c r="PA554" s="4"/>
      <c r="PB554" s="4"/>
      <c r="PC554" s="4"/>
      <c r="PD554" s="4"/>
      <c r="PE554" s="4"/>
      <c r="PF554" s="4"/>
      <c r="PG554" s="4"/>
      <c r="PH554" s="4"/>
      <c r="PI554" s="4"/>
      <c r="PJ554" s="4"/>
      <c r="PK554" s="4"/>
      <c r="PL554" s="4"/>
      <c r="PM554" s="4"/>
      <c r="PN554" s="4"/>
      <c r="PO554" s="4"/>
      <c r="PP554" s="4"/>
      <c r="PQ554" s="4"/>
      <c r="PR554" s="4"/>
      <c r="PS554" s="4"/>
      <c r="PT554" s="4"/>
      <c r="PU554" s="4"/>
      <c r="PV554" s="4"/>
      <c r="PW554" s="4"/>
      <c r="PX554" s="4"/>
      <c r="PY554" s="4"/>
      <c r="PZ554" s="4"/>
    </row>
    <row r="555" spans="2:442" s="42" customFormat="1" ht="56.5" customHeight="1" x14ac:dyDescent="0.3">
      <c r="B555" s="178"/>
      <c r="C555" s="178"/>
      <c r="D555" s="178"/>
      <c r="E555" s="207"/>
      <c r="F555" s="207"/>
      <c r="G555" s="207"/>
      <c r="H555" s="178"/>
      <c r="I555" s="178"/>
      <c r="J555" s="15" t="s">
        <v>111</v>
      </c>
      <c r="K555" s="11" t="s">
        <v>112</v>
      </c>
      <c r="L555" s="11" t="s">
        <v>85</v>
      </c>
      <c r="M555" s="11">
        <v>3</v>
      </c>
      <c r="N555" s="177"/>
      <c r="O555" s="178"/>
      <c r="P555" s="178"/>
      <c r="Q555" s="178"/>
      <c r="R555" s="199"/>
      <c r="S555" s="199"/>
      <c r="T555" s="171"/>
      <c r="U555" s="171"/>
      <c r="V555" s="173"/>
      <c r="W555" s="175"/>
      <c r="X555" s="175"/>
      <c r="Y555" s="175"/>
      <c r="Z555" s="175"/>
      <c r="AA555" s="175"/>
      <c r="AB555" s="175"/>
      <c r="AC555" s="177"/>
      <c r="AD555" s="176"/>
      <c r="AE555" s="176"/>
      <c r="AF555" s="178"/>
      <c r="AG555" s="177"/>
      <c r="AH555" s="177"/>
      <c r="AI555" s="177"/>
      <c r="AJ555" s="178"/>
      <c r="AK555" s="4"/>
      <c r="AL555" s="4"/>
      <c r="AM555" s="4"/>
      <c r="AN555" s="4"/>
      <c r="AO555" s="4"/>
      <c r="AP555" s="4"/>
      <c r="AQ555" s="4"/>
      <c r="AR555" s="4"/>
      <c r="AS555" s="4"/>
      <c r="AT555" s="4"/>
      <c r="AU555" s="4"/>
      <c r="AV555" s="4"/>
      <c r="AW555" s="4"/>
      <c r="AX555" s="4"/>
      <c r="AY555" s="4"/>
      <c r="AZ555" s="4"/>
      <c r="BA555" s="4"/>
      <c r="BB555" s="4"/>
      <c r="BC555" s="4"/>
      <c r="BD555" s="4"/>
      <c r="BE555" s="4"/>
      <c r="BF555" s="4"/>
      <c r="BG555" s="4"/>
      <c r="BH555" s="4"/>
      <c r="BI555" s="4"/>
      <c r="BJ555" s="4"/>
      <c r="BK555" s="4"/>
      <c r="BL555" s="4"/>
      <c r="BM555" s="4"/>
      <c r="BN555" s="4"/>
      <c r="BO555" s="4"/>
      <c r="BP555" s="4"/>
      <c r="BQ555" s="4"/>
      <c r="BR555" s="4"/>
      <c r="BS555" s="4"/>
      <c r="BT555" s="4"/>
      <c r="BU555" s="4"/>
      <c r="BV555" s="4"/>
      <c r="BW555" s="4"/>
      <c r="BX555" s="4"/>
      <c r="BY555" s="4"/>
      <c r="BZ555" s="4"/>
      <c r="CA555" s="4"/>
      <c r="CB555" s="4"/>
      <c r="CC555" s="4"/>
      <c r="CD555" s="4"/>
      <c r="CE555" s="4"/>
      <c r="CF555" s="4"/>
      <c r="CG555" s="4"/>
      <c r="CH555" s="4"/>
      <c r="CI555" s="4"/>
      <c r="CJ555" s="4"/>
      <c r="CK555" s="4"/>
      <c r="CL555" s="4"/>
      <c r="CM555" s="4"/>
      <c r="CN555" s="4"/>
      <c r="CO555" s="4"/>
      <c r="CP555" s="4"/>
      <c r="CQ555" s="4"/>
      <c r="CR555" s="4"/>
      <c r="CS555" s="4"/>
      <c r="CT555" s="4"/>
      <c r="CU555" s="4"/>
      <c r="CV555" s="4"/>
      <c r="CW555" s="4"/>
      <c r="CX555" s="4"/>
      <c r="CY555" s="4"/>
      <c r="CZ555" s="4"/>
      <c r="DA555" s="4"/>
      <c r="DB555" s="4"/>
      <c r="DC555" s="4"/>
      <c r="DD555" s="4"/>
      <c r="DE555" s="4"/>
      <c r="DF555" s="4"/>
      <c r="DG555" s="4"/>
      <c r="DH555" s="4"/>
      <c r="DI555" s="4"/>
      <c r="DJ555" s="4"/>
      <c r="DK555" s="4"/>
      <c r="DL555" s="4"/>
      <c r="DM555" s="4"/>
      <c r="DN555" s="4"/>
      <c r="DO555" s="4"/>
      <c r="DP555" s="4"/>
      <c r="DQ555" s="4"/>
      <c r="DR555" s="4"/>
      <c r="DS555" s="4"/>
      <c r="DT555" s="4"/>
      <c r="DU555" s="4"/>
      <c r="DV555" s="4"/>
      <c r="DW555" s="4"/>
      <c r="DX555" s="4"/>
      <c r="DY555" s="4"/>
      <c r="DZ555" s="4"/>
      <c r="EA555" s="4"/>
      <c r="EB555" s="4"/>
      <c r="EC555" s="4"/>
      <c r="ED555" s="4"/>
      <c r="EE555" s="4"/>
      <c r="EF555" s="4"/>
      <c r="EG555" s="4"/>
      <c r="EH555" s="4"/>
      <c r="EI555" s="4"/>
      <c r="EJ555" s="4"/>
      <c r="EK555" s="4"/>
      <c r="EL555" s="4"/>
      <c r="EM555" s="4"/>
      <c r="EN555" s="4"/>
      <c r="EO555" s="4"/>
      <c r="EP555" s="4"/>
      <c r="EQ555" s="4"/>
      <c r="ER555" s="4"/>
      <c r="ES555" s="4"/>
      <c r="ET555" s="4"/>
      <c r="EU555" s="4"/>
      <c r="EV555" s="4"/>
      <c r="EW555" s="4"/>
      <c r="EX555" s="4"/>
      <c r="EY555" s="4"/>
      <c r="EZ555" s="4"/>
      <c r="FA555" s="4"/>
      <c r="FB555" s="4"/>
      <c r="FC555" s="4"/>
      <c r="FD555" s="4"/>
      <c r="FE555" s="4"/>
      <c r="FF555" s="4"/>
      <c r="FG555" s="4"/>
      <c r="FH555" s="4"/>
      <c r="FI555" s="4"/>
      <c r="FJ555" s="4"/>
      <c r="FK555" s="4"/>
      <c r="FL555" s="4"/>
      <c r="FM555" s="4"/>
      <c r="FN555" s="4"/>
      <c r="FO555" s="4"/>
      <c r="FP555" s="4"/>
      <c r="FQ555" s="4"/>
      <c r="FR555" s="4"/>
      <c r="FS555" s="4"/>
      <c r="FT555" s="4"/>
      <c r="FU555" s="4"/>
      <c r="FV555" s="4"/>
      <c r="FW555" s="4"/>
      <c r="FX555" s="4"/>
      <c r="FY555" s="4"/>
      <c r="FZ555" s="4"/>
      <c r="GA555" s="4"/>
      <c r="GB555" s="4"/>
      <c r="GC555" s="4"/>
      <c r="GD555" s="4"/>
      <c r="GE555" s="4"/>
      <c r="GF555" s="4"/>
      <c r="GG555" s="4"/>
      <c r="GH555" s="4"/>
      <c r="GI555" s="4"/>
      <c r="GJ555" s="4"/>
      <c r="GK555" s="4"/>
      <c r="GL555" s="4"/>
      <c r="GM555" s="4"/>
      <c r="GN555" s="4"/>
      <c r="GO555" s="4"/>
      <c r="GP555" s="4"/>
      <c r="GQ555" s="4"/>
      <c r="GR555" s="4"/>
      <c r="GS555" s="4"/>
      <c r="GT555" s="4"/>
      <c r="GU555" s="4"/>
      <c r="GV555" s="4"/>
      <c r="GW555" s="4"/>
      <c r="GX555" s="4"/>
      <c r="GY555" s="4"/>
      <c r="GZ555" s="4"/>
      <c r="HA555" s="4"/>
      <c r="HB555" s="4"/>
      <c r="HC555" s="4"/>
      <c r="HD555" s="4"/>
      <c r="HE555" s="4"/>
      <c r="HF555" s="4"/>
      <c r="HG555" s="4"/>
      <c r="HH555" s="4"/>
      <c r="HI555" s="4"/>
      <c r="HJ555" s="4"/>
      <c r="HK555" s="4"/>
      <c r="HL555" s="4"/>
      <c r="HM555" s="4"/>
      <c r="HN555" s="4"/>
      <c r="HO555" s="4"/>
      <c r="HP555" s="4"/>
      <c r="HQ555" s="4"/>
      <c r="HR555" s="4"/>
      <c r="HS555" s="4"/>
      <c r="HT555" s="4"/>
      <c r="HU555" s="4"/>
      <c r="HV555" s="4"/>
      <c r="HW555" s="4"/>
      <c r="HX555" s="4"/>
      <c r="HY555" s="4"/>
      <c r="HZ555" s="4"/>
      <c r="IA555" s="4"/>
      <c r="IB555" s="4"/>
      <c r="IC555" s="4"/>
      <c r="ID555" s="4"/>
      <c r="IE555" s="4"/>
      <c r="IF555" s="4"/>
      <c r="IG555" s="4"/>
      <c r="IH555" s="4"/>
      <c r="II555" s="4"/>
      <c r="IJ555" s="4"/>
      <c r="IK555" s="4"/>
      <c r="IL555" s="4"/>
      <c r="IM555" s="4"/>
      <c r="IN555" s="4"/>
      <c r="IO555" s="4"/>
      <c r="IP555" s="4"/>
      <c r="IQ555" s="4"/>
      <c r="IR555" s="4"/>
      <c r="IS555" s="4"/>
      <c r="IT555" s="4"/>
      <c r="IU555" s="4"/>
      <c r="IV555" s="4"/>
      <c r="IW555" s="4"/>
      <c r="IX555" s="4"/>
      <c r="IY555" s="4"/>
      <c r="IZ555" s="4"/>
      <c r="JA555" s="4"/>
      <c r="JB555" s="4"/>
      <c r="JC555" s="4"/>
      <c r="JD555" s="4"/>
      <c r="JE555" s="4"/>
      <c r="JF555" s="4"/>
      <c r="JG555" s="4"/>
      <c r="JH555" s="4"/>
      <c r="JI555" s="4"/>
      <c r="JJ555" s="4"/>
      <c r="JK555" s="4"/>
      <c r="JL555" s="4"/>
      <c r="JM555" s="4"/>
      <c r="JN555" s="4"/>
      <c r="JO555" s="4"/>
      <c r="JP555" s="4"/>
      <c r="JQ555" s="4"/>
      <c r="JR555" s="4"/>
      <c r="JS555" s="4"/>
      <c r="JT555" s="4"/>
      <c r="JU555" s="4"/>
      <c r="JV555" s="4"/>
      <c r="JW555" s="4"/>
      <c r="JX555" s="4"/>
      <c r="JY555" s="4"/>
      <c r="JZ555" s="4"/>
      <c r="KA555" s="4"/>
      <c r="KB555" s="4"/>
      <c r="KC555" s="4"/>
      <c r="KD555" s="4"/>
      <c r="KE555" s="4"/>
      <c r="KF555" s="4"/>
      <c r="KG555" s="4"/>
      <c r="KH555" s="4"/>
      <c r="KI555" s="4"/>
      <c r="KJ555" s="4"/>
      <c r="KK555" s="4"/>
      <c r="KL555" s="4"/>
      <c r="KM555" s="4"/>
      <c r="KN555" s="4"/>
      <c r="KO555" s="4"/>
      <c r="KP555" s="4"/>
      <c r="KQ555" s="4"/>
      <c r="KR555" s="4"/>
      <c r="KS555" s="4"/>
      <c r="KT555" s="4"/>
      <c r="KU555" s="4"/>
      <c r="KV555" s="4"/>
      <c r="KW555" s="4"/>
      <c r="KX555" s="4"/>
      <c r="KY555" s="4"/>
      <c r="KZ555" s="4"/>
      <c r="LA555" s="4"/>
      <c r="LB555" s="4"/>
      <c r="LC555" s="4"/>
      <c r="LD555" s="4"/>
      <c r="LE555" s="4"/>
      <c r="LF555" s="4"/>
      <c r="LG555" s="4"/>
      <c r="LH555" s="4"/>
      <c r="LI555" s="4"/>
      <c r="LJ555" s="4"/>
      <c r="LK555" s="4"/>
      <c r="LL555" s="4"/>
      <c r="LM555" s="4"/>
      <c r="LN555" s="4"/>
      <c r="LO555" s="4"/>
      <c r="LP555" s="4"/>
      <c r="LQ555" s="4"/>
      <c r="LR555" s="4"/>
      <c r="LS555" s="4"/>
      <c r="LT555" s="4"/>
      <c r="LU555" s="4"/>
      <c r="LV555" s="4"/>
      <c r="LW555" s="4"/>
      <c r="LX555" s="4"/>
      <c r="LY555" s="4"/>
      <c r="LZ555" s="4"/>
      <c r="MA555" s="4"/>
      <c r="MB555" s="4"/>
      <c r="MC555" s="4"/>
      <c r="MD555" s="4"/>
      <c r="ME555" s="4"/>
      <c r="MF555" s="4"/>
      <c r="MG555" s="4"/>
      <c r="MH555" s="4"/>
      <c r="MI555" s="4"/>
      <c r="MJ555" s="4"/>
      <c r="MK555" s="4"/>
      <c r="ML555" s="4"/>
      <c r="MM555" s="4"/>
      <c r="MN555" s="4"/>
      <c r="MO555" s="4"/>
      <c r="MP555" s="4"/>
      <c r="MQ555" s="4"/>
      <c r="MR555" s="4"/>
      <c r="MS555" s="4"/>
      <c r="MT555" s="4"/>
      <c r="MU555" s="4"/>
      <c r="MV555" s="4"/>
      <c r="MW555" s="4"/>
      <c r="MX555" s="4"/>
      <c r="MY555" s="4"/>
      <c r="MZ555" s="4"/>
      <c r="NA555" s="4"/>
      <c r="NB555" s="4"/>
      <c r="NC555" s="4"/>
      <c r="ND555" s="4"/>
      <c r="NE555" s="4"/>
      <c r="NF555" s="4"/>
      <c r="NG555" s="4"/>
      <c r="NH555" s="4"/>
      <c r="NI555" s="4"/>
      <c r="NJ555" s="4"/>
      <c r="NK555" s="4"/>
      <c r="NL555" s="4"/>
      <c r="NM555" s="4"/>
      <c r="NN555" s="4"/>
      <c r="NO555" s="4"/>
      <c r="NP555" s="4"/>
      <c r="NQ555" s="4"/>
      <c r="NR555" s="4"/>
      <c r="NS555" s="4"/>
      <c r="NT555" s="4"/>
      <c r="NU555" s="4"/>
      <c r="NV555" s="4"/>
      <c r="NW555" s="4"/>
      <c r="NX555" s="4"/>
      <c r="NY555" s="4"/>
      <c r="NZ555" s="4"/>
      <c r="OA555" s="4"/>
      <c r="OB555" s="4"/>
      <c r="OC555" s="4"/>
      <c r="OD555" s="4"/>
      <c r="OE555" s="4"/>
      <c r="OF555" s="4"/>
      <c r="OG555" s="4"/>
      <c r="OH555" s="4"/>
      <c r="OI555" s="4"/>
      <c r="OJ555" s="4"/>
      <c r="OK555" s="4"/>
      <c r="OL555" s="4"/>
      <c r="OM555" s="4"/>
      <c r="ON555" s="4"/>
      <c r="OO555" s="4"/>
      <c r="OP555" s="4"/>
      <c r="OQ555" s="4"/>
      <c r="OR555" s="4"/>
      <c r="OS555" s="4"/>
      <c r="OT555" s="4"/>
      <c r="OU555" s="4"/>
      <c r="OV555" s="4"/>
      <c r="OW555" s="4"/>
      <c r="OX555" s="4"/>
      <c r="OY555" s="4"/>
      <c r="OZ555" s="4"/>
      <c r="PA555" s="4"/>
      <c r="PB555" s="4"/>
      <c r="PC555" s="4"/>
      <c r="PD555" s="4"/>
      <c r="PE555" s="4"/>
      <c r="PF555" s="4"/>
      <c r="PG555" s="4"/>
      <c r="PH555" s="4"/>
      <c r="PI555" s="4"/>
      <c r="PJ555" s="4"/>
      <c r="PK555" s="4"/>
      <c r="PL555" s="4"/>
      <c r="PM555" s="4"/>
      <c r="PN555" s="4"/>
      <c r="PO555" s="4"/>
      <c r="PP555" s="4"/>
      <c r="PQ555" s="4"/>
      <c r="PR555" s="4"/>
      <c r="PS555" s="4"/>
      <c r="PT555" s="4"/>
      <c r="PU555" s="4"/>
      <c r="PV555" s="4"/>
      <c r="PW555" s="4"/>
      <c r="PX555" s="4"/>
      <c r="PY555" s="4"/>
      <c r="PZ555" s="4"/>
    </row>
    <row r="556" spans="2:442" s="42" customFormat="1" ht="64.5" customHeight="1" x14ac:dyDescent="0.3">
      <c r="B556" s="178"/>
      <c r="C556" s="178"/>
      <c r="D556" s="178"/>
      <c r="E556" s="207"/>
      <c r="F556" s="207"/>
      <c r="G556" s="207"/>
      <c r="H556" s="178"/>
      <c r="I556" s="178"/>
      <c r="J556" s="34" t="s">
        <v>127</v>
      </c>
      <c r="K556" s="18" t="s">
        <v>128</v>
      </c>
      <c r="L556" s="18" t="s">
        <v>85</v>
      </c>
      <c r="M556" s="60">
        <v>55</v>
      </c>
      <c r="N556" s="177"/>
      <c r="O556" s="178"/>
      <c r="P556" s="178"/>
      <c r="Q556" s="178"/>
      <c r="R556" s="199"/>
      <c r="S556" s="199"/>
      <c r="T556" s="171"/>
      <c r="U556" s="171"/>
      <c r="V556" s="174"/>
      <c r="W556" s="175"/>
      <c r="X556" s="175"/>
      <c r="Y556" s="175"/>
      <c r="Z556" s="175"/>
      <c r="AA556" s="175"/>
      <c r="AB556" s="175"/>
      <c r="AC556" s="177"/>
      <c r="AD556" s="176"/>
      <c r="AE556" s="176"/>
      <c r="AF556" s="178"/>
      <c r="AG556" s="177"/>
      <c r="AH556" s="177"/>
      <c r="AI556" s="177"/>
      <c r="AJ556" s="178"/>
      <c r="AK556" s="4"/>
      <c r="AL556" s="4"/>
      <c r="AM556" s="4"/>
      <c r="AN556" s="4"/>
      <c r="AO556" s="4"/>
      <c r="AP556" s="4"/>
      <c r="AQ556" s="4"/>
      <c r="AR556" s="4"/>
      <c r="AS556" s="4"/>
      <c r="AT556" s="4"/>
      <c r="AU556" s="4"/>
      <c r="AV556" s="4"/>
      <c r="AW556" s="4"/>
      <c r="AX556" s="4"/>
      <c r="AY556" s="4"/>
      <c r="AZ556" s="4"/>
      <c r="BA556" s="4"/>
      <c r="BB556" s="4"/>
      <c r="BC556" s="4"/>
      <c r="BD556" s="4"/>
      <c r="BE556" s="4"/>
      <c r="BF556" s="4"/>
      <c r="BG556" s="4"/>
      <c r="BH556" s="4"/>
      <c r="BI556" s="4"/>
      <c r="BJ556" s="4"/>
      <c r="BK556" s="4"/>
      <c r="BL556" s="4"/>
      <c r="BM556" s="4"/>
      <c r="BN556" s="4"/>
      <c r="BO556" s="4"/>
      <c r="BP556" s="4"/>
      <c r="BQ556" s="4"/>
      <c r="BR556" s="4"/>
      <c r="BS556" s="4"/>
      <c r="BT556" s="4"/>
      <c r="BU556" s="4"/>
      <c r="BV556" s="4"/>
      <c r="BW556" s="4"/>
      <c r="BX556" s="4"/>
      <c r="BY556" s="4"/>
      <c r="BZ556" s="4"/>
      <c r="CA556" s="4"/>
      <c r="CB556" s="4"/>
      <c r="CC556" s="4"/>
      <c r="CD556" s="4"/>
      <c r="CE556" s="4"/>
      <c r="CF556" s="4"/>
      <c r="CG556" s="4"/>
      <c r="CH556" s="4"/>
      <c r="CI556" s="4"/>
      <c r="CJ556" s="4"/>
      <c r="CK556" s="4"/>
      <c r="CL556" s="4"/>
      <c r="CM556" s="4"/>
      <c r="CN556" s="4"/>
      <c r="CO556" s="4"/>
      <c r="CP556" s="4"/>
      <c r="CQ556" s="4"/>
      <c r="CR556" s="4"/>
      <c r="CS556" s="4"/>
      <c r="CT556" s="4"/>
      <c r="CU556" s="4"/>
      <c r="CV556" s="4"/>
      <c r="CW556" s="4"/>
      <c r="CX556" s="4"/>
      <c r="CY556" s="4"/>
      <c r="CZ556" s="4"/>
      <c r="DA556" s="4"/>
      <c r="DB556" s="4"/>
      <c r="DC556" s="4"/>
      <c r="DD556" s="4"/>
      <c r="DE556" s="4"/>
      <c r="DF556" s="4"/>
      <c r="DG556" s="4"/>
      <c r="DH556" s="4"/>
      <c r="DI556" s="4"/>
      <c r="DJ556" s="4"/>
      <c r="DK556" s="4"/>
      <c r="DL556" s="4"/>
      <c r="DM556" s="4"/>
      <c r="DN556" s="4"/>
      <c r="DO556" s="4"/>
      <c r="DP556" s="4"/>
      <c r="DQ556" s="4"/>
      <c r="DR556" s="4"/>
      <c r="DS556" s="4"/>
      <c r="DT556" s="4"/>
      <c r="DU556" s="4"/>
      <c r="DV556" s="4"/>
      <c r="DW556" s="4"/>
      <c r="DX556" s="4"/>
      <c r="DY556" s="4"/>
      <c r="DZ556" s="4"/>
      <c r="EA556" s="4"/>
      <c r="EB556" s="4"/>
      <c r="EC556" s="4"/>
      <c r="ED556" s="4"/>
      <c r="EE556" s="4"/>
      <c r="EF556" s="4"/>
      <c r="EG556" s="4"/>
      <c r="EH556" s="4"/>
      <c r="EI556" s="4"/>
      <c r="EJ556" s="4"/>
      <c r="EK556" s="4"/>
      <c r="EL556" s="4"/>
      <c r="EM556" s="4"/>
      <c r="EN556" s="4"/>
      <c r="EO556" s="4"/>
      <c r="EP556" s="4"/>
      <c r="EQ556" s="4"/>
      <c r="ER556" s="4"/>
      <c r="ES556" s="4"/>
      <c r="ET556" s="4"/>
      <c r="EU556" s="4"/>
      <c r="EV556" s="4"/>
      <c r="EW556" s="4"/>
      <c r="EX556" s="4"/>
      <c r="EY556" s="4"/>
      <c r="EZ556" s="4"/>
      <c r="FA556" s="4"/>
      <c r="FB556" s="4"/>
      <c r="FC556" s="4"/>
      <c r="FD556" s="4"/>
      <c r="FE556" s="4"/>
      <c r="FF556" s="4"/>
      <c r="FG556" s="4"/>
      <c r="FH556" s="4"/>
      <c r="FI556" s="4"/>
      <c r="FJ556" s="4"/>
      <c r="FK556" s="4"/>
      <c r="FL556" s="4"/>
      <c r="FM556" s="4"/>
      <c r="FN556" s="4"/>
      <c r="FO556" s="4"/>
      <c r="FP556" s="4"/>
      <c r="FQ556" s="4"/>
      <c r="FR556" s="4"/>
      <c r="FS556" s="4"/>
      <c r="FT556" s="4"/>
      <c r="FU556" s="4"/>
      <c r="FV556" s="4"/>
      <c r="FW556" s="4"/>
      <c r="FX556" s="4"/>
      <c r="FY556" s="4"/>
      <c r="FZ556" s="4"/>
      <c r="GA556" s="4"/>
      <c r="GB556" s="4"/>
      <c r="GC556" s="4"/>
      <c r="GD556" s="4"/>
      <c r="GE556" s="4"/>
      <c r="GF556" s="4"/>
      <c r="GG556" s="4"/>
      <c r="GH556" s="4"/>
      <c r="GI556" s="4"/>
      <c r="GJ556" s="4"/>
      <c r="GK556" s="4"/>
      <c r="GL556" s="4"/>
      <c r="GM556" s="4"/>
      <c r="GN556" s="4"/>
      <c r="GO556" s="4"/>
      <c r="GP556" s="4"/>
      <c r="GQ556" s="4"/>
      <c r="GR556" s="4"/>
      <c r="GS556" s="4"/>
      <c r="GT556" s="4"/>
      <c r="GU556" s="4"/>
      <c r="GV556" s="4"/>
      <c r="GW556" s="4"/>
      <c r="GX556" s="4"/>
      <c r="GY556" s="4"/>
      <c r="GZ556" s="4"/>
      <c r="HA556" s="4"/>
      <c r="HB556" s="4"/>
      <c r="HC556" s="4"/>
      <c r="HD556" s="4"/>
      <c r="HE556" s="4"/>
      <c r="HF556" s="4"/>
      <c r="HG556" s="4"/>
      <c r="HH556" s="4"/>
      <c r="HI556" s="4"/>
      <c r="HJ556" s="4"/>
      <c r="HK556" s="4"/>
      <c r="HL556" s="4"/>
      <c r="HM556" s="4"/>
      <c r="HN556" s="4"/>
      <c r="HO556" s="4"/>
      <c r="HP556" s="4"/>
      <c r="HQ556" s="4"/>
      <c r="HR556" s="4"/>
      <c r="HS556" s="4"/>
      <c r="HT556" s="4"/>
      <c r="HU556" s="4"/>
      <c r="HV556" s="4"/>
      <c r="HW556" s="4"/>
      <c r="HX556" s="4"/>
      <c r="HY556" s="4"/>
      <c r="HZ556" s="4"/>
      <c r="IA556" s="4"/>
      <c r="IB556" s="4"/>
      <c r="IC556" s="4"/>
      <c r="ID556" s="4"/>
      <c r="IE556" s="4"/>
      <c r="IF556" s="4"/>
      <c r="IG556" s="4"/>
      <c r="IH556" s="4"/>
      <c r="II556" s="4"/>
      <c r="IJ556" s="4"/>
      <c r="IK556" s="4"/>
      <c r="IL556" s="4"/>
      <c r="IM556" s="4"/>
      <c r="IN556" s="4"/>
      <c r="IO556" s="4"/>
      <c r="IP556" s="4"/>
      <c r="IQ556" s="4"/>
      <c r="IR556" s="4"/>
      <c r="IS556" s="4"/>
      <c r="IT556" s="4"/>
      <c r="IU556" s="4"/>
      <c r="IV556" s="4"/>
      <c r="IW556" s="4"/>
      <c r="IX556" s="4"/>
      <c r="IY556" s="4"/>
      <c r="IZ556" s="4"/>
      <c r="JA556" s="4"/>
      <c r="JB556" s="4"/>
      <c r="JC556" s="4"/>
      <c r="JD556" s="4"/>
      <c r="JE556" s="4"/>
      <c r="JF556" s="4"/>
      <c r="JG556" s="4"/>
      <c r="JH556" s="4"/>
      <c r="JI556" s="4"/>
      <c r="JJ556" s="4"/>
      <c r="JK556" s="4"/>
      <c r="JL556" s="4"/>
      <c r="JM556" s="4"/>
      <c r="JN556" s="4"/>
      <c r="JO556" s="4"/>
      <c r="JP556" s="4"/>
      <c r="JQ556" s="4"/>
      <c r="JR556" s="4"/>
      <c r="JS556" s="4"/>
      <c r="JT556" s="4"/>
      <c r="JU556" s="4"/>
      <c r="JV556" s="4"/>
      <c r="JW556" s="4"/>
      <c r="JX556" s="4"/>
      <c r="JY556" s="4"/>
      <c r="JZ556" s="4"/>
      <c r="KA556" s="4"/>
      <c r="KB556" s="4"/>
      <c r="KC556" s="4"/>
      <c r="KD556" s="4"/>
      <c r="KE556" s="4"/>
      <c r="KF556" s="4"/>
      <c r="KG556" s="4"/>
      <c r="KH556" s="4"/>
      <c r="KI556" s="4"/>
      <c r="KJ556" s="4"/>
      <c r="KK556" s="4"/>
      <c r="KL556" s="4"/>
      <c r="KM556" s="4"/>
      <c r="KN556" s="4"/>
      <c r="KO556" s="4"/>
      <c r="KP556" s="4"/>
      <c r="KQ556" s="4"/>
      <c r="KR556" s="4"/>
      <c r="KS556" s="4"/>
      <c r="KT556" s="4"/>
      <c r="KU556" s="4"/>
      <c r="KV556" s="4"/>
      <c r="KW556" s="4"/>
      <c r="KX556" s="4"/>
      <c r="KY556" s="4"/>
      <c r="KZ556" s="4"/>
      <c r="LA556" s="4"/>
      <c r="LB556" s="4"/>
      <c r="LC556" s="4"/>
      <c r="LD556" s="4"/>
      <c r="LE556" s="4"/>
      <c r="LF556" s="4"/>
      <c r="LG556" s="4"/>
      <c r="LH556" s="4"/>
      <c r="LI556" s="4"/>
      <c r="LJ556" s="4"/>
      <c r="LK556" s="4"/>
      <c r="LL556" s="4"/>
      <c r="LM556" s="4"/>
      <c r="LN556" s="4"/>
      <c r="LO556" s="4"/>
      <c r="LP556" s="4"/>
      <c r="LQ556" s="4"/>
      <c r="LR556" s="4"/>
      <c r="LS556" s="4"/>
      <c r="LT556" s="4"/>
      <c r="LU556" s="4"/>
      <c r="LV556" s="4"/>
      <c r="LW556" s="4"/>
      <c r="LX556" s="4"/>
      <c r="LY556" s="4"/>
      <c r="LZ556" s="4"/>
      <c r="MA556" s="4"/>
      <c r="MB556" s="4"/>
      <c r="MC556" s="4"/>
      <c r="MD556" s="4"/>
      <c r="ME556" s="4"/>
      <c r="MF556" s="4"/>
      <c r="MG556" s="4"/>
      <c r="MH556" s="4"/>
      <c r="MI556" s="4"/>
      <c r="MJ556" s="4"/>
      <c r="MK556" s="4"/>
      <c r="ML556" s="4"/>
      <c r="MM556" s="4"/>
      <c r="MN556" s="4"/>
      <c r="MO556" s="4"/>
      <c r="MP556" s="4"/>
      <c r="MQ556" s="4"/>
      <c r="MR556" s="4"/>
      <c r="MS556" s="4"/>
      <c r="MT556" s="4"/>
      <c r="MU556" s="4"/>
      <c r="MV556" s="4"/>
      <c r="MW556" s="4"/>
      <c r="MX556" s="4"/>
      <c r="MY556" s="4"/>
      <c r="MZ556" s="4"/>
      <c r="NA556" s="4"/>
      <c r="NB556" s="4"/>
      <c r="NC556" s="4"/>
      <c r="ND556" s="4"/>
      <c r="NE556" s="4"/>
      <c r="NF556" s="4"/>
      <c r="NG556" s="4"/>
      <c r="NH556" s="4"/>
      <c r="NI556" s="4"/>
      <c r="NJ556" s="4"/>
      <c r="NK556" s="4"/>
      <c r="NL556" s="4"/>
      <c r="NM556" s="4"/>
      <c r="NN556" s="4"/>
      <c r="NO556" s="4"/>
      <c r="NP556" s="4"/>
      <c r="NQ556" s="4"/>
      <c r="NR556" s="4"/>
      <c r="NS556" s="4"/>
      <c r="NT556" s="4"/>
      <c r="NU556" s="4"/>
      <c r="NV556" s="4"/>
      <c r="NW556" s="4"/>
      <c r="NX556" s="4"/>
      <c r="NY556" s="4"/>
      <c r="NZ556" s="4"/>
      <c r="OA556" s="4"/>
      <c r="OB556" s="4"/>
      <c r="OC556" s="4"/>
      <c r="OD556" s="4"/>
      <c r="OE556" s="4"/>
      <c r="OF556" s="4"/>
      <c r="OG556" s="4"/>
      <c r="OH556" s="4"/>
      <c r="OI556" s="4"/>
      <c r="OJ556" s="4"/>
      <c r="OK556" s="4"/>
      <c r="OL556" s="4"/>
      <c r="OM556" s="4"/>
      <c r="ON556" s="4"/>
      <c r="OO556" s="4"/>
      <c r="OP556" s="4"/>
      <c r="OQ556" s="4"/>
      <c r="OR556" s="4"/>
      <c r="OS556" s="4"/>
      <c r="OT556" s="4"/>
      <c r="OU556" s="4"/>
      <c r="OV556" s="4"/>
      <c r="OW556" s="4"/>
      <c r="OX556" s="4"/>
      <c r="OY556" s="4"/>
      <c r="OZ556" s="4"/>
      <c r="PA556" s="4"/>
      <c r="PB556" s="4"/>
      <c r="PC556" s="4"/>
      <c r="PD556" s="4"/>
      <c r="PE556" s="4"/>
      <c r="PF556" s="4"/>
      <c r="PG556" s="4"/>
      <c r="PH556" s="4"/>
      <c r="PI556" s="4"/>
      <c r="PJ556" s="4"/>
      <c r="PK556" s="4"/>
      <c r="PL556" s="4"/>
      <c r="PM556" s="4"/>
      <c r="PN556" s="4"/>
      <c r="PO556" s="4"/>
      <c r="PP556" s="4"/>
      <c r="PQ556" s="4"/>
      <c r="PR556" s="4"/>
      <c r="PS556" s="4"/>
      <c r="PT556" s="4"/>
      <c r="PU556" s="4"/>
      <c r="PV556" s="4"/>
      <c r="PW556" s="4"/>
      <c r="PX556" s="4"/>
      <c r="PY556" s="4"/>
      <c r="PZ556" s="4"/>
    </row>
    <row r="557" spans="2:442" s="42" customFormat="1" ht="131.15" customHeight="1" x14ac:dyDescent="0.3">
      <c r="B557" s="200" t="s">
        <v>828</v>
      </c>
      <c r="C557" s="200" t="s">
        <v>837</v>
      </c>
      <c r="D557" s="178" t="s">
        <v>834</v>
      </c>
      <c r="E557" s="207" t="s">
        <v>67</v>
      </c>
      <c r="F557" s="207" t="s">
        <v>134</v>
      </c>
      <c r="G557" s="207" t="s">
        <v>147</v>
      </c>
      <c r="H557" s="178" t="s">
        <v>70</v>
      </c>
      <c r="I557" s="178" t="s">
        <v>79</v>
      </c>
      <c r="J557" s="15" t="s">
        <v>215</v>
      </c>
      <c r="K557" s="11" t="s">
        <v>107</v>
      </c>
      <c r="L557" s="11" t="s">
        <v>86</v>
      </c>
      <c r="M557" s="11">
        <v>40</v>
      </c>
      <c r="N557" s="177" t="s">
        <v>108</v>
      </c>
      <c r="O557" s="200" t="s">
        <v>367</v>
      </c>
      <c r="P557" s="178" t="s">
        <v>75</v>
      </c>
      <c r="Q557" s="178" t="s">
        <v>76</v>
      </c>
      <c r="R557" s="199" t="s">
        <v>77</v>
      </c>
      <c r="S557" s="199" t="s">
        <v>109</v>
      </c>
      <c r="T557" s="171">
        <f>V557+Y557</f>
        <v>228120.817599</v>
      </c>
      <c r="U557" s="171">
        <f>+T557/M558</f>
        <v>114060.4087995</v>
      </c>
      <c r="V557" s="268">
        <v>193902.69495915002</v>
      </c>
      <c r="W557" s="202" t="s">
        <v>79</v>
      </c>
      <c r="X557" s="202" t="s">
        <v>79</v>
      </c>
      <c r="Y557" s="268">
        <v>34218.12263985</v>
      </c>
      <c r="Z557" s="202" t="s">
        <v>98</v>
      </c>
      <c r="AA557" s="202" t="s">
        <v>79</v>
      </c>
      <c r="AB557" s="268">
        <v>40288.192401000008</v>
      </c>
      <c r="AC557" s="177" t="s">
        <v>149</v>
      </c>
      <c r="AD557" s="176" t="s">
        <v>79</v>
      </c>
      <c r="AE557" s="176">
        <f>V557+Y557</f>
        <v>228120.817599</v>
      </c>
      <c r="AF557" s="177" t="s">
        <v>79</v>
      </c>
      <c r="AG557" s="177" t="s">
        <v>33</v>
      </c>
      <c r="AH557" s="297" t="s">
        <v>161</v>
      </c>
      <c r="AI557" s="297" t="s">
        <v>162</v>
      </c>
      <c r="AJ557" s="199"/>
      <c r="AK557" s="4"/>
      <c r="AL557" s="4"/>
      <c r="AM557" s="4"/>
      <c r="AN557" s="4"/>
      <c r="AO557" s="4"/>
      <c r="AP557" s="4"/>
      <c r="AQ557" s="4"/>
      <c r="AR557" s="4"/>
      <c r="AS557" s="4"/>
      <c r="AT557" s="4"/>
      <c r="AU557" s="4"/>
      <c r="AV557" s="4"/>
      <c r="AW557" s="4"/>
      <c r="AX557" s="4"/>
      <c r="AY557" s="4"/>
      <c r="AZ557" s="4"/>
      <c r="BA557" s="4"/>
      <c r="BB557" s="4"/>
      <c r="BC557" s="4"/>
      <c r="BD557" s="4"/>
      <c r="BE557" s="4"/>
      <c r="BF557" s="4"/>
      <c r="BG557" s="4"/>
      <c r="BH557" s="4"/>
      <c r="BI557" s="4"/>
      <c r="BJ557" s="4"/>
      <c r="BK557" s="4"/>
      <c r="BL557" s="4"/>
      <c r="BM557" s="4"/>
      <c r="BN557" s="4"/>
      <c r="BO557" s="4"/>
      <c r="BP557" s="4"/>
      <c r="BQ557" s="4"/>
      <c r="BR557" s="4"/>
      <c r="BS557" s="4"/>
      <c r="BT557" s="4"/>
      <c r="BU557" s="4"/>
      <c r="BV557" s="4"/>
      <c r="BW557" s="4"/>
      <c r="BX557" s="4"/>
      <c r="BY557" s="4"/>
      <c r="BZ557" s="4"/>
      <c r="CA557" s="4"/>
      <c r="CB557" s="4"/>
      <c r="CC557" s="4"/>
      <c r="CD557" s="4"/>
      <c r="CE557" s="4"/>
      <c r="CF557" s="4"/>
      <c r="CG557" s="4"/>
      <c r="CH557" s="4"/>
      <c r="CI557" s="4"/>
      <c r="CJ557" s="4"/>
      <c r="CK557" s="4"/>
      <c r="CL557" s="4"/>
      <c r="CM557" s="4"/>
      <c r="CN557" s="4"/>
      <c r="CO557" s="4"/>
      <c r="CP557" s="4"/>
      <c r="CQ557" s="4"/>
      <c r="CR557" s="4"/>
      <c r="CS557" s="4"/>
      <c r="CT557" s="4"/>
      <c r="CU557" s="4"/>
      <c r="CV557" s="4"/>
      <c r="CW557" s="4"/>
      <c r="CX557" s="4"/>
      <c r="CY557" s="4"/>
      <c r="CZ557" s="4"/>
      <c r="DA557" s="4"/>
      <c r="DB557" s="4"/>
      <c r="DC557" s="4"/>
      <c r="DD557" s="4"/>
      <c r="DE557" s="4"/>
      <c r="DF557" s="4"/>
      <c r="DG557" s="4"/>
      <c r="DH557" s="4"/>
      <c r="DI557" s="4"/>
      <c r="DJ557" s="4"/>
      <c r="DK557" s="4"/>
      <c r="DL557" s="4"/>
      <c r="DM557" s="4"/>
      <c r="DN557" s="4"/>
      <c r="DO557" s="4"/>
      <c r="DP557" s="4"/>
      <c r="DQ557" s="4"/>
      <c r="DR557" s="4"/>
      <c r="DS557" s="4"/>
      <c r="DT557" s="4"/>
      <c r="DU557" s="4"/>
      <c r="DV557" s="4"/>
      <c r="DW557" s="4"/>
      <c r="DX557" s="4"/>
      <c r="DY557" s="4"/>
      <c r="DZ557" s="4"/>
      <c r="EA557" s="4"/>
      <c r="EB557" s="4"/>
      <c r="EC557" s="4"/>
      <c r="ED557" s="4"/>
      <c r="EE557" s="4"/>
      <c r="EF557" s="4"/>
      <c r="EG557" s="4"/>
      <c r="EH557" s="4"/>
      <c r="EI557" s="4"/>
      <c r="EJ557" s="4"/>
      <c r="EK557" s="4"/>
      <c r="EL557" s="4"/>
      <c r="EM557" s="4"/>
      <c r="EN557" s="4"/>
      <c r="EO557" s="4"/>
      <c r="EP557" s="4"/>
      <c r="EQ557" s="4"/>
      <c r="ER557" s="4"/>
      <c r="ES557" s="4"/>
      <c r="ET557" s="4"/>
      <c r="EU557" s="4"/>
      <c r="EV557" s="4"/>
      <c r="EW557" s="4"/>
      <c r="EX557" s="4"/>
      <c r="EY557" s="4"/>
      <c r="EZ557" s="4"/>
      <c r="FA557" s="4"/>
      <c r="FB557" s="4"/>
      <c r="FC557" s="4"/>
      <c r="FD557" s="4"/>
      <c r="FE557" s="4"/>
      <c r="FF557" s="4"/>
      <c r="FG557" s="4"/>
      <c r="FH557" s="4"/>
      <c r="FI557" s="4"/>
      <c r="FJ557" s="4"/>
      <c r="FK557" s="4"/>
      <c r="FL557" s="4"/>
      <c r="FM557" s="4"/>
      <c r="FN557" s="4"/>
      <c r="FO557" s="4"/>
      <c r="FP557" s="4"/>
      <c r="FQ557" s="4"/>
      <c r="FR557" s="4"/>
      <c r="FS557" s="4"/>
      <c r="FT557" s="4"/>
      <c r="FU557" s="4"/>
      <c r="FV557" s="4"/>
      <c r="FW557" s="4"/>
      <c r="FX557" s="4"/>
      <c r="FY557" s="4"/>
      <c r="FZ557" s="4"/>
      <c r="GA557" s="4"/>
      <c r="GB557" s="4"/>
      <c r="GC557" s="4"/>
      <c r="GD557" s="4"/>
      <c r="GE557" s="4"/>
      <c r="GF557" s="4"/>
      <c r="GG557" s="4"/>
      <c r="GH557" s="4"/>
      <c r="GI557" s="4"/>
      <c r="GJ557" s="4"/>
      <c r="GK557" s="4"/>
      <c r="GL557" s="4"/>
      <c r="GM557" s="4"/>
      <c r="GN557" s="4"/>
      <c r="GO557" s="4"/>
      <c r="GP557" s="4"/>
      <c r="GQ557" s="4"/>
      <c r="GR557" s="4"/>
      <c r="GS557" s="4"/>
      <c r="GT557" s="4"/>
      <c r="GU557" s="4"/>
      <c r="GV557" s="4"/>
      <c r="GW557" s="4"/>
      <c r="GX557" s="4"/>
      <c r="GY557" s="4"/>
      <c r="GZ557" s="4"/>
      <c r="HA557" s="4"/>
      <c r="HB557" s="4"/>
      <c r="HC557" s="4"/>
      <c r="HD557" s="4"/>
      <c r="HE557" s="4"/>
      <c r="HF557" s="4"/>
      <c r="HG557" s="4"/>
      <c r="HH557" s="4"/>
      <c r="HI557" s="4"/>
      <c r="HJ557" s="4"/>
      <c r="HK557" s="4"/>
      <c r="HL557" s="4"/>
      <c r="HM557" s="4"/>
      <c r="HN557" s="4"/>
      <c r="HO557" s="4"/>
      <c r="HP557" s="4"/>
      <c r="HQ557" s="4"/>
      <c r="HR557" s="4"/>
      <c r="HS557" s="4"/>
      <c r="HT557" s="4"/>
      <c r="HU557" s="4"/>
      <c r="HV557" s="4"/>
      <c r="HW557" s="4"/>
      <c r="HX557" s="4"/>
      <c r="HY557" s="4"/>
      <c r="HZ557" s="4"/>
      <c r="IA557" s="4"/>
      <c r="IB557" s="4"/>
      <c r="IC557" s="4"/>
      <c r="ID557" s="4"/>
      <c r="IE557" s="4"/>
      <c r="IF557" s="4"/>
      <c r="IG557" s="4"/>
      <c r="IH557" s="4"/>
      <c r="II557" s="4"/>
      <c r="IJ557" s="4"/>
      <c r="IK557" s="4"/>
      <c r="IL557" s="4"/>
      <c r="IM557" s="4"/>
      <c r="IN557" s="4"/>
      <c r="IO557" s="4"/>
      <c r="IP557" s="4"/>
      <c r="IQ557" s="4"/>
      <c r="IR557" s="4"/>
      <c r="IS557" s="4"/>
      <c r="IT557" s="4"/>
      <c r="IU557" s="4"/>
      <c r="IV557" s="4"/>
      <c r="IW557" s="4"/>
      <c r="IX557" s="4"/>
      <c r="IY557" s="4"/>
      <c r="IZ557" s="4"/>
      <c r="JA557" s="4"/>
      <c r="JB557" s="4"/>
      <c r="JC557" s="4"/>
      <c r="JD557" s="4"/>
      <c r="JE557" s="4"/>
      <c r="JF557" s="4"/>
      <c r="JG557" s="4"/>
      <c r="JH557" s="4"/>
      <c r="JI557" s="4"/>
      <c r="JJ557" s="4"/>
      <c r="JK557" s="4"/>
      <c r="JL557" s="4"/>
      <c r="JM557" s="4"/>
      <c r="JN557" s="4"/>
      <c r="JO557" s="4"/>
      <c r="JP557" s="4"/>
      <c r="JQ557" s="4"/>
      <c r="JR557" s="4"/>
      <c r="JS557" s="4"/>
      <c r="JT557" s="4"/>
      <c r="JU557" s="4"/>
      <c r="JV557" s="4"/>
      <c r="JW557" s="4"/>
      <c r="JX557" s="4"/>
      <c r="JY557" s="4"/>
      <c r="JZ557" s="4"/>
      <c r="KA557" s="4"/>
      <c r="KB557" s="4"/>
      <c r="KC557" s="4"/>
      <c r="KD557" s="4"/>
      <c r="KE557" s="4"/>
      <c r="KF557" s="4"/>
      <c r="KG557" s="4"/>
      <c r="KH557" s="4"/>
      <c r="KI557" s="4"/>
      <c r="KJ557" s="4"/>
      <c r="KK557" s="4"/>
      <c r="KL557" s="4"/>
      <c r="KM557" s="4"/>
      <c r="KN557" s="4"/>
      <c r="KO557" s="4"/>
      <c r="KP557" s="4"/>
      <c r="KQ557" s="4"/>
      <c r="KR557" s="4"/>
      <c r="KS557" s="4"/>
      <c r="KT557" s="4"/>
      <c r="KU557" s="4"/>
      <c r="KV557" s="4"/>
      <c r="KW557" s="4"/>
      <c r="KX557" s="4"/>
      <c r="KY557" s="4"/>
      <c r="KZ557" s="4"/>
      <c r="LA557" s="4"/>
      <c r="LB557" s="4"/>
      <c r="LC557" s="4"/>
      <c r="LD557" s="4"/>
      <c r="LE557" s="4"/>
      <c r="LF557" s="4"/>
      <c r="LG557" s="4"/>
      <c r="LH557" s="4"/>
      <c r="LI557" s="4"/>
      <c r="LJ557" s="4"/>
      <c r="LK557" s="4"/>
      <c r="LL557" s="4"/>
      <c r="LM557" s="4"/>
      <c r="LN557" s="4"/>
      <c r="LO557" s="4"/>
      <c r="LP557" s="4"/>
      <c r="LQ557" s="4"/>
      <c r="LR557" s="4"/>
      <c r="LS557" s="4"/>
      <c r="LT557" s="4"/>
      <c r="LU557" s="4"/>
      <c r="LV557" s="4"/>
      <c r="LW557" s="4"/>
      <c r="LX557" s="4"/>
      <c r="LY557" s="4"/>
      <c r="LZ557" s="4"/>
      <c r="MA557" s="4"/>
      <c r="MB557" s="4"/>
      <c r="MC557" s="4"/>
      <c r="MD557" s="4"/>
      <c r="ME557" s="4"/>
      <c r="MF557" s="4"/>
      <c r="MG557" s="4"/>
      <c r="MH557" s="4"/>
      <c r="MI557" s="4"/>
      <c r="MJ557" s="4"/>
      <c r="MK557" s="4"/>
      <c r="ML557" s="4"/>
      <c r="MM557" s="4"/>
      <c r="MN557" s="4"/>
      <c r="MO557" s="4"/>
      <c r="MP557" s="4"/>
      <c r="MQ557" s="4"/>
      <c r="MR557" s="4"/>
      <c r="MS557" s="4"/>
      <c r="MT557" s="4"/>
      <c r="MU557" s="4"/>
      <c r="MV557" s="4"/>
      <c r="MW557" s="4"/>
      <c r="MX557" s="4"/>
      <c r="MY557" s="4"/>
      <c r="MZ557" s="4"/>
      <c r="NA557" s="4"/>
      <c r="NB557" s="4"/>
      <c r="NC557" s="4"/>
      <c r="ND557" s="4"/>
      <c r="NE557" s="4"/>
      <c r="NF557" s="4"/>
      <c r="NG557" s="4"/>
      <c r="NH557" s="4"/>
      <c r="NI557" s="4"/>
      <c r="NJ557" s="4"/>
      <c r="NK557" s="4"/>
      <c r="NL557" s="4"/>
      <c r="NM557" s="4"/>
      <c r="NN557" s="4"/>
      <c r="NO557" s="4"/>
      <c r="NP557" s="4"/>
      <c r="NQ557" s="4"/>
      <c r="NR557" s="4"/>
      <c r="NS557" s="4"/>
      <c r="NT557" s="4"/>
      <c r="NU557" s="4"/>
      <c r="NV557" s="4"/>
      <c r="NW557" s="4"/>
      <c r="NX557" s="4"/>
      <c r="NY557" s="4"/>
      <c r="NZ557" s="4"/>
      <c r="OA557" s="4"/>
      <c r="OB557" s="4"/>
      <c r="OC557" s="4"/>
      <c r="OD557" s="4"/>
      <c r="OE557" s="4"/>
      <c r="OF557" s="4"/>
      <c r="OG557" s="4"/>
      <c r="OH557" s="4"/>
      <c r="OI557" s="4"/>
      <c r="OJ557" s="4"/>
      <c r="OK557" s="4"/>
      <c r="OL557" s="4"/>
      <c r="OM557" s="4"/>
      <c r="ON557" s="4"/>
      <c r="OO557" s="4"/>
      <c r="OP557" s="4"/>
      <c r="OQ557" s="4"/>
      <c r="OR557" s="4"/>
      <c r="OS557" s="4"/>
      <c r="OT557" s="4"/>
      <c r="OU557" s="4"/>
      <c r="OV557" s="4"/>
      <c r="OW557" s="4"/>
      <c r="OX557" s="4"/>
      <c r="OY557" s="4"/>
      <c r="OZ557" s="4"/>
      <c r="PA557" s="4"/>
      <c r="PB557" s="4"/>
      <c r="PC557" s="4"/>
      <c r="PD557" s="4"/>
      <c r="PE557" s="4"/>
      <c r="PF557" s="4"/>
      <c r="PG557" s="4"/>
      <c r="PH557" s="4"/>
      <c r="PI557" s="4"/>
      <c r="PJ557" s="4"/>
      <c r="PK557" s="4"/>
      <c r="PL557" s="4"/>
      <c r="PM557" s="4"/>
      <c r="PN557" s="4"/>
      <c r="PO557" s="4"/>
      <c r="PP557" s="4"/>
      <c r="PQ557" s="4"/>
      <c r="PR557" s="4"/>
      <c r="PS557" s="4"/>
      <c r="PT557" s="4"/>
      <c r="PU557" s="4"/>
      <c r="PV557" s="4"/>
      <c r="PW557" s="4"/>
      <c r="PX557" s="4"/>
      <c r="PY557" s="4"/>
      <c r="PZ557" s="4"/>
    </row>
    <row r="558" spans="2:442" s="42" customFormat="1" ht="64.5" customHeight="1" x14ac:dyDescent="0.3">
      <c r="B558" s="193"/>
      <c r="C558" s="193"/>
      <c r="D558" s="178"/>
      <c r="E558" s="207"/>
      <c r="F558" s="207"/>
      <c r="G558" s="207"/>
      <c r="H558" s="178"/>
      <c r="I558" s="178"/>
      <c r="J558" s="15" t="s">
        <v>111</v>
      </c>
      <c r="K558" s="11" t="s">
        <v>112</v>
      </c>
      <c r="L558" s="11" t="s">
        <v>85</v>
      </c>
      <c r="M558" s="11">
        <v>2</v>
      </c>
      <c r="N558" s="177"/>
      <c r="O558" s="193"/>
      <c r="P558" s="178"/>
      <c r="Q558" s="178"/>
      <c r="R558" s="199"/>
      <c r="S558" s="199"/>
      <c r="T558" s="171"/>
      <c r="U558" s="171"/>
      <c r="V558" s="268"/>
      <c r="W558" s="202"/>
      <c r="X558" s="202"/>
      <c r="Y558" s="268"/>
      <c r="Z558" s="202"/>
      <c r="AA558" s="202"/>
      <c r="AB558" s="268"/>
      <c r="AC558" s="177"/>
      <c r="AD558" s="176"/>
      <c r="AE558" s="176"/>
      <c r="AF558" s="178"/>
      <c r="AG558" s="177"/>
      <c r="AH558" s="298"/>
      <c r="AI558" s="298"/>
      <c r="AJ558" s="199"/>
      <c r="AK558" s="4"/>
      <c r="AL558" s="4"/>
      <c r="AM558" s="4"/>
      <c r="AN558" s="4"/>
      <c r="AO558" s="4"/>
      <c r="AP558" s="4"/>
      <c r="AQ558" s="4"/>
      <c r="AR558" s="4"/>
      <c r="AS558" s="4"/>
      <c r="AT558" s="4"/>
      <c r="AU558" s="4"/>
      <c r="AV558" s="4"/>
      <c r="AW558" s="4"/>
      <c r="AX558" s="4"/>
      <c r="AY558" s="4"/>
      <c r="AZ558" s="4"/>
      <c r="BA558" s="4"/>
      <c r="BB558" s="4"/>
      <c r="BC558" s="4"/>
      <c r="BD558" s="4"/>
      <c r="BE558" s="4"/>
      <c r="BF558" s="4"/>
      <c r="BG558" s="4"/>
      <c r="BH558" s="4"/>
      <c r="BI558" s="4"/>
      <c r="BJ558" s="4"/>
      <c r="BK558" s="4"/>
      <c r="BL558" s="4"/>
      <c r="BM558" s="4"/>
      <c r="BN558" s="4"/>
      <c r="BO558" s="4"/>
      <c r="BP558" s="4"/>
      <c r="BQ558" s="4"/>
      <c r="BR558" s="4"/>
      <c r="BS558" s="4"/>
      <c r="BT558" s="4"/>
      <c r="BU558" s="4"/>
      <c r="BV558" s="4"/>
      <c r="BW558" s="4"/>
      <c r="BX558" s="4"/>
      <c r="BY558" s="4"/>
      <c r="BZ558" s="4"/>
      <c r="CA558" s="4"/>
      <c r="CB558" s="4"/>
      <c r="CC558" s="4"/>
      <c r="CD558" s="4"/>
      <c r="CE558" s="4"/>
      <c r="CF558" s="4"/>
      <c r="CG558" s="4"/>
      <c r="CH558" s="4"/>
      <c r="CI558" s="4"/>
      <c r="CJ558" s="4"/>
      <c r="CK558" s="4"/>
      <c r="CL558" s="4"/>
      <c r="CM558" s="4"/>
      <c r="CN558" s="4"/>
      <c r="CO558" s="4"/>
      <c r="CP558" s="4"/>
      <c r="CQ558" s="4"/>
      <c r="CR558" s="4"/>
      <c r="CS558" s="4"/>
      <c r="CT558" s="4"/>
      <c r="CU558" s="4"/>
      <c r="CV558" s="4"/>
      <c r="CW558" s="4"/>
      <c r="CX558" s="4"/>
      <c r="CY558" s="4"/>
      <c r="CZ558" s="4"/>
      <c r="DA558" s="4"/>
      <c r="DB558" s="4"/>
      <c r="DC558" s="4"/>
      <c r="DD558" s="4"/>
      <c r="DE558" s="4"/>
      <c r="DF558" s="4"/>
      <c r="DG558" s="4"/>
      <c r="DH558" s="4"/>
      <c r="DI558" s="4"/>
      <c r="DJ558" s="4"/>
      <c r="DK558" s="4"/>
      <c r="DL558" s="4"/>
      <c r="DM558" s="4"/>
      <c r="DN558" s="4"/>
      <c r="DO558" s="4"/>
      <c r="DP558" s="4"/>
      <c r="DQ558" s="4"/>
      <c r="DR558" s="4"/>
      <c r="DS558" s="4"/>
      <c r="DT558" s="4"/>
      <c r="DU558" s="4"/>
      <c r="DV558" s="4"/>
      <c r="DW558" s="4"/>
      <c r="DX558" s="4"/>
      <c r="DY558" s="4"/>
      <c r="DZ558" s="4"/>
      <c r="EA558" s="4"/>
      <c r="EB558" s="4"/>
      <c r="EC558" s="4"/>
      <c r="ED558" s="4"/>
      <c r="EE558" s="4"/>
      <c r="EF558" s="4"/>
      <c r="EG558" s="4"/>
      <c r="EH558" s="4"/>
      <c r="EI558" s="4"/>
      <c r="EJ558" s="4"/>
      <c r="EK558" s="4"/>
      <c r="EL558" s="4"/>
      <c r="EM558" s="4"/>
      <c r="EN558" s="4"/>
      <c r="EO558" s="4"/>
      <c r="EP558" s="4"/>
      <c r="EQ558" s="4"/>
      <c r="ER558" s="4"/>
      <c r="ES558" s="4"/>
      <c r="ET558" s="4"/>
      <c r="EU558" s="4"/>
      <c r="EV558" s="4"/>
      <c r="EW558" s="4"/>
      <c r="EX558" s="4"/>
      <c r="EY558" s="4"/>
      <c r="EZ558" s="4"/>
      <c r="FA558" s="4"/>
      <c r="FB558" s="4"/>
      <c r="FC558" s="4"/>
      <c r="FD558" s="4"/>
      <c r="FE558" s="4"/>
      <c r="FF558" s="4"/>
      <c r="FG558" s="4"/>
      <c r="FH558" s="4"/>
      <c r="FI558" s="4"/>
      <c r="FJ558" s="4"/>
      <c r="FK558" s="4"/>
      <c r="FL558" s="4"/>
      <c r="FM558" s="4"/>
      <c r="FN558" s="4"/>
      <c r="FO558" s="4"/>
      <c r="FP558" s="4"/>
      <c r="FQ558" s="4"/>
      <c r="FR558" s="4"/>
      <c r="FS558" s="4"/>
      <c r="FT558" s="4"/>
      <c r="FU558" s="4"/>
      <c r="FV558" s="4"/>
      <c r="FW558" s="4"/>
      <c r="FX558" s="4"/>
      <c r="FY558" s="4"/>
      <c r="FZ558" s="4"/>
      <c r="GA558" s="4"/>
      <c r="GB558" s="4"/>
      <c r="GC558" s="4"/>
      <c r="GD558" s="4"/>
      <c r="GE558" s="4"/>
      <c r="GF558" s="4"/>
      <c r="GG558" s="4"/>
      <c r="GH558" s="4"/>
      <c r="GI558" s="4"/>
      <c r="GJ558" s="4"/>
      <c r="GK558" s="4"/>
      <c r="GL558" s="4"/>
      <c r="GM558" s="4"/>
      <c r="GN558" s="4"/>
      <c r="GO558" s="4"/>
      <c r="GP558" s="4"/>
      <c r="GQ558" s="4"/>
      <c r="GR558" s="4"/>
      <c r="GS558" s="4"/>
      <c r="GT558" s="4"/>
      <c r="GU558" s="4"/>
      <c r="GV558" s="4"/>
      <c r="GW558" s="4"/>
      <c r="GX558" s="4"/>
      <c r="GY558" s="4"/>
      <c r="GZ558" s="4"/>
      <c r="HA558" s="4"/>
      <c r="HB558" s="4"/>
      <c r="HC558" s="4"/>
      <c r="HD558" s="4"/>
      <c r="HE558" s="4"/>
      <c r="HF558" s="4"/>
      <c r="HG558" s="4"/>
      <c r="HH558" s="4"/>
      <c r="HI558" s="4"/>
      <c r="HJ558" s="4"/>
      <c r="HK558" s="4"/>
      <c r="HL558" s="4"/>
      <c r="HM558" s="4"/>
      <c r="HN558" s="4"/>
      <c r="HO558" s="4"/>
      <c r="HP558" s="4"/>
      <c r="HQ558" s="4"/>
      <c r="HR558" s="4"/>
      <c r="HS558" s="4"/>
      <c r="HT558" s="4"/>
      <c r="HU558" s="4"/>
      <c r="HV558" s="4"/>
      <c r="HW558" s="4"/>
      <c r="HX558" s="4"/>
      <c r="HY558" s="4"/>
      <c r="HZ558" s="4"/>
      <c r="IA558" s="4"/>
      <c r="IB558" s="4"/>
      <c r="IC558" s="4"/>
      <c r="ID558" s="4"/>
      <c r="IE558" s="4"/>
      <c r="IF558" s="4"/>
      <c r="IG558" s="4"/>
      <c r="IH558" s="4"/>
      <c r="II558" s="4"/>
      <c r="IJ558" s="4"/>
      <c r="IK558" s="4"/>
      <c r="IL558" s="4"/>
      <c r="IM558" s="4"/>
      <c r="IN558" s="4"/>
      <c r="IO558" s="4"/>
      <c r="IP558" s="4"/>
      <c r="IQ558" s="4"/>
      <c r="IR558" s="4"/>
      <c r="IS558" s="4"/>
      <c r="IT558" s="4"/>
      <c r="IU558" s="4"/>
      <c r="IV558" s="4"/>
      <c r="IW558" s="4"/>
      <c r="IX558" s="4"/>
      <c r="IY558" s="4"/>
      <c r="IZ558" s="4"/>
      <c r="JA558" s="4"/>
      <c r="JB558" s="4"/>
      <c r="JC558" s="4"/>
      <c r="JD558" s="4"/>
      <c r="JE558" s="4"/>
      <c r="JF558" s="4"/>
      <c r="JG558" s="4"/>
      <c r="JH558" s="4"/>
      <c r="JI558" s="4"/>
      <c r="JJ558" s="4"/>
      <c r="JK558" s="4"/>
      <c r="JL558" s="4"/>
      <c r="JM558" s="4"/>
      <c r="JN558" s="4"/>
      <c r="JO558" s="4"/>
      <c r="JP558" s="4"/>
      <c r="JQ558" s="4"/>
      <c r="JR558" s="4"/>
      <c r="JS558" s="4"/>
      <c r="JT558" s="4"/>
      <c r="JU558" s="4"/>
      <c r="JV558" s="4"/>
      <c r="JW558" s="4"/>
      <c r="JX558" s="4"/>
      <c r="JY558" s="4"/>
      <c r="JZ558" s="4"/>
      <c r="KA558" s="4"/>
      <c r="KB558" s="4"/>
      <c r="KC558" s="4"/>
      <c r="KD558" s="4"/>
      <c r="KE558" s="4"/>
      <c r="KF558" s="4"/>
      <c r="KG558" s="4"/>
      <c r="KH558" s="4"/>
      <c r="KI558" s="4"/>
      <c r="KJ558" s="4"/>
      <c r="KK558" s="4"/>
      <c r="KL558" s="4"/>
      <c r="KM558" s="4"/>
      <c r="KN558" s="4"/>
      <c r="KO558" s="4"/>
      <c r="KP558" s="4"/>
      <c r="KQ558" s="4"/>
      <c r="KR558" s="4"/>
      <c r="KS558" s="4"/>
      <c r="KT558" s="4"/>
      <c r="KU558" s="4"/>
      <c r="KV558" s="4"/>
      <c r="KW558" s="4"/>
      <c r="KX558" s="4"/>
      <c r="KY558" s="4"/>
      <c r="KZ558" s="4"/>
      <c r="LA558" s="4"/>
      <c r="LB558" s="4"/>
      <c r="LC558" s="4"/>
      <c r="LD558" s="4"/>
      <c r="LE558" s="4"/>
      <c r="LF558" s="4"/>
      <c r="LG558" s="4"/>
      <c r="LH558" s="4"/>
      <c r="LI558" s="4"/>
      <c r="LJ558" s="4"/>
      <c r="LK558" s="4"/>
      <c r="LL558" s="4"/>
      <c r="LM558" s="4"/>
      <c r="LN558" s="4"/>
      <c r="LO558" s="4"/>
      <c r="LP558" s="4"/>
      <c r="LQ558" s="4"/>
      <c r="LR558" s="4"/>
      <c r="LS558" s="4"/>
      <c r="LT558" s="4"/>
      <c r="LU558" s="4"/>
      <c r="LV558" s="4"/>
      <c r="LW558" s="4"/>
      <c r="LX558" s="4"/>
      <c r="LY558" s="4"/>
      <c r="LZ558" s="4"/>
      <c r="MA558" s="4"/>
      <c r="MB558" s="4"/>
      <c r="MC558" s="4"/>
      <c r="MD558" s="4"/>
      <c r="ME558" s="4"/>
      <c r="MF558" s="4"/>
      <c r="MG558" s="4"/>
      <c r="MH558" s="4"/>
      <c r="MI558" s="4"/>
      <c r="MJ558" s="4"/>
      <c r="MK558" s="4"/>
      <c r="ML558" s="4"/>
      <c r="MM558" s="4"/>
      <c r="MN558" s="4"/>
      <c r="MO558" s="4"/>
      <c r="MP558" s="4"/>
      <c r="MQ558" s="4"/>
      <c r="MR558" s="4"/>
      <c r="MS558" s="4"/>
      <c r="MT558" s="4"/>
      <c r="MU558" s="4"/>
      <c r="MV558" s="4"/>
      <c r="MW558" s="4"/>
      <c r="MX558" s="4"/>
      <c r="MY558" s="4"/>
      <c r="MZ558" s="4"/>
      <c r="NA558" s="4"/>
      <c r="NB558" s="4"/>
      <c r="NC558" s="4"/>
      <c r="ND558" s="4"/>
      <c r="NE558" s="4"/>
      <c r="NF558" s="4"/>
      <c r="NG558" s="4"/>
      <c r="NH558" s="4"/>
      <c r="NI558" s="4"/>
      <c r="NJ558" s="4"/>
      <c r="NK558" s="4"/>
      <c r="NL558" s="4"/>
      <c r="NM558" s="4"/>
      <c r="NN558" s="4"/>
      <c r="NO558" s="4"/>
      <c r="NP558" s="4"/>
      <c r="NQ558" s="4"/>
      <c r="NR558" s="4"/>
      <c r="NS558" s="4"/>
      <c r="NT558" s="4"/>
      <c r="NU558" s="4"/>
      <c r="NV558" s="4"/>
      <c r="NW558" s="4"/>
      <c r="NX558" s="4"/>
      <c r="NY558" s="4"/>
      <c r="NZ558" s="4"/>
      <c r="OA558" s="4"/>
      <c r="OB558" s="4"/>
      <c r="OC558" s="4"/>
      <c r="OD558" s="4"/>
      <c r="OE558" s="4"/>
      <c r="OF558" s="4"/>
      <c r="OG558" s="4"/>
      <c r="OH558" s="4"/>
      <c r="OI558" s="4"/>
      <c r="OJ558" s="4"/>
      <c r="OK558" s="4"/>
      <c r="OL558" s="4"/>
      <c r="OM558" s="4"/>
      <c r="ON558" s="4"/>
      <c r="OO558" s="4"/>
      <c r="OP558" s="4"/>
      <c r="OQ558" s="4"/>
      <c r="OR558" s="4"/>
      <c r="OS558" s="4"/>
      <c r="OT558" s="4"/>
      <c r="OU558" s="4"/>
      <c r="OV558" s="4"/>
      <c r="OW558" s="4"/>
      <c r="OX558" s="4"/>
      <c r="OY558" s="4"/>
      <c r="OZ558" s="4"/>
      <c r="PA558" s="4"/>
      <c r="PB558" s="4"/>
      <c r="PC558" s="4"/>
      <c r="PD558" s="4"/>
      <c r="PE558" s="4"/>
      <c r="PF558" s="4"/>
      <c r="PG558" s="4"/>
      <c r="PH558" s="4"/>
      <c r="PI558" s="4"/>
      <c r="PJ558" s="4"/>
      <c r="PK558" s="4"/>
      <c r="PL558" s="4"/>
      <c r="PM558" s="4"/>
      <c r="PN558" s="4"/>
      <c r="PO558" s="4"/>
      <c r="PP558" s="4"/>
      <c r="PQ558" s="4"/>
      <c r="PR558" s="4"/>
      <c r="PS558" s="4"/>
      <c r="PT558" s="4"/>
      <c r="PU558" s="4"/>
      <c r="PV558" s="4"/>
      <c r="PW558" s="4"/>
      <c r="PX558" s="4"/>
      <c r="PY558" s="4"/>
      <c r="PZ558" s="4"/>
    </row>
    <row r="559" spans="2:442" s="42" customFormat="1" ht="64.5" customHeight="1" x14ac:dyDescent="0.3">
      <c r="B559" s="194"/>
      <c r="C559" s="194"/>
      <c r="D559" s="178"/>
      <c r="E559" s="207"/>
      <c r="F559" s="207"/>
      <c r="G559" s="207"/>
      <c r="H559" s="178"/>
      <c r="I559" s="178"/>
      <c r="J559" s="34" t="s">
        <v>127</v>
      </c>
      <c r="K559" s="18" t="s">
        <v>128</v>
      </c>
      <c r="L559" s="18" t="s">
        <v>85</v>
      </c>
      <c r="M559" s="60">
        <v>110</v>
      </c>
      <c r="N559" s="177"/>
      <c r="O559" s="194"/>
      <c r="P559" s="178"/>
      <c r="Q559" s="178"/>
      <c r="R559" s="199"/>
      <c r="S559" s="199"/>
      <c r="T559" s="171"/>
      <c r="U559" s="171"/>
      <c r="V559" s="268"/>
      <c r="W559" s="202"/>
      <c r="X559" s="202"/>
      <c r="Y559" s="268"/>
      <c r="Z559" s="202"/>
      <c r="AA559" s="202"/>
      <c r="AB559" s="268"/>
      <c r="AC559" s="177"/>
      <c r="AD559" s="176"/>
      <c r="AE559" s="176"/>
      <c r="AF559" s="178"/>
      <c r="AG559" s="177"/>
      <c r="AH559" s="299"/>
      <c r="AI559" s="299"/>
      <c r="AJ559" s="199"/>
      <c r="AK559" s="4"/>
      <c r="AL559" s="4"/>
      <c r="AM559" s="4"/>
      <c r="AN559" s="4"/>
      <c r="AO559" s="4"/>
      <c r="AP559" s="4"/>
      <c r="AQ559" s="4"/>
      <c r="AR559" s="4"/>
      <c r="AS559" s="4"/>
      <c r="AT559" s="4"/>
      <c r="AU559" s="4"/>
      <c r="AV559" s="4"/>
      <c r="AW559" s="4"/>
      <c r="AX559" s="4"/>
      <c r="AY559" s="4"/>
      <c r="AZ559" s="4"/>
      <c r="BA559" s="4"/>
      <c r="BB559" s="4"/>
      <c r="BC559" s="4"/>
      <c r="BD559" s="4"/>
      <c r="BE559" s="4"/>
      <c r="BF559" s="4"/>
      <c r="BG559" s="4"/>
      <c r="BH559" s="4"/>
      <c r="BI559" s="4"/>
      <c r="BJ559" s="4"/>
      <c r="BK559" s="4"/>
      <c r="BL559" s="4"/>
      <c r="BM559" s="4"/>
      <c r="BN559" s="4"/>
      <c r="BO559" s="4"/>
      <c r="BP559" s="4"/>
      <c r="BQ559" s="4"/>
      <c r="BR559" s="4"/>
      <c r="BS559" s="4"/>
      <c r="BT559" s="4"/>
      <c r="BU559" s="4"/>
      <c r="BV559" s="4"/>
      <c r="BW559" s="4"/>
      <c r="BX559" s="4"/>
      <c r="BY559" s="4"/>
      <c r="BZ559" s="4"/>
      <c r="CA559" s="4"/>
      <c r="CB559" s="4"/>
      <c r="CC559" s="4"/>
      <c r="CD559" s="4"/>
      <c r="CE559" s="4"/>
      <c r="CF559" s="4"/>
      <c r="CG559" s="4"/>
      <c r="CH559" s="4"/>
      <c r="CI559" s="4"/>
      <c r="CJ559" s="4"/>
      <c r="CK559" s="4"/>
      <c r="CL559" s="4"/>
      <c r="CM559" s="4"/>
      <c r="CN559" s="4"/>
      <c r="CO559" s="4"/>
      <c r="CP559" s="4"/>
      <c r="CQ559" s="4"/>
      <c r="CR559" s="4"/>
      <c r="CS559" s="4"/>
      <c r="CT559" s="4"/>
      <c r="CU559" s="4"/>
      <c r="CV559" s="4"/>
      <c r="CW559" s="4"/>
      <c r="CX559" s="4"/>
      <c r="CY559" s="4"/>
      <c r="CZ559" s="4"/>
      <c r="DA559" s="4"/>
      <c r="DB559" s="4"/>
      <c r="DC559" s="4"/>
      <c r="DD559" s="4"/>
      <c r="DE559" s="4"/>
      <c r="DF559" s="4"/>
      <c r="DG559" s="4"/>
      <c r="DH559" s="4"/>
      <c r="DI559" s="4"/>
      <c r="DJ559" s="4"/>
      <c r="DK559" s="4"/>
      <c r="DL559" s="4"/>
      <c r="DM559" s="4"/>
      <c r="DN559" s="4"/>
      <c r="DO559" s="4"/>
      <c r="DP559" s="4"/>
      <c r="DQ559" s="4"/>
      <c r="DR559" s="4"/>
      <c r="DS559" s="4"/>
      <c r="DT559" s="4"/>
      <c r="DU559" s="4"/>
      <c r="DV559" s="4"/>
      <c r="DW559" s="4"/>
      <c r="DX559" s="4"/>
      <c r="DY559" s="4"/>
      <c r="DZ559" s="4"/>
      <c r="EA559" s="4"/>
      <c r="EB559" s="4"/>
      <c r="EC559" s="4"/>
      <c r="ED559" s="4"/>
      <c r="EE559" s="4"/>
      <c r="EF559" s="4"/>
      <c r="EG559" s="4"/>
      <c r="EH559" s="4"/>
      <c r="EI559" s="4"/>
      <c r="EJ559" s="4"/>
      <c r="EK559" s="4"/>
      <c r="EL559" s="4"/>
      <c r="EM559" s="4"/>
      <c r="EN559" s="4"/>
      <c r="EO559" s="4"/>
      <c r="EP559" s="4"/>
      <c r="EQ559" s="4"/>
      <c r="ER559" s="4"/>
      <c r="ES559" s="4"/>
      <c r="ET559" s="4"/>
      <c r="EU559" s="4"/>
      <c r="EV559" s="4"/>
      <c r="EW559" s="4"/>
      <c r="EX559" s="4"/>
      <c r="EY559" s="4"/>
      <c r="EZ559" s="4"/>
      <c r="FA559" s="4"/>
      <c r="FB559" s="4"/>
      <c r="FC559" s="4"/>
      <c r="FD559" s="4"/>
      <c r="FE559" s="4"/>
      <c r="FF559" s="4"/>
      <c r="FG559" s="4"/>
      <c r="FH559" s="4"/>
      <c r="FI559" s="4"/>
      <c r="FJ559" s="4"/>
      <c r="FK559" s="4"/>
      <c r="FL559" s="4"/>
      <c r="FM559" s="4"/>
      <c r="FN559" s="4"/>
      <c r="FO559" s="4"/>
      <c r="FP559" s="4"/>
      <c r="FQ559" s="4"/>
      <c r="FR559" s="4"/>
      <c r="FS559" s="4"/>
      <c r="FT559" s="4"/>
      <c r="FU559" s="4"/>
      <c r="FV559" s="4"/>
      <c r="FW559" s="4"/>
      <c r="FX559" s="4"/>
      <c r="FY559" s="4"/>
      <c r="FZ559" s="4"/>
      <c r="GA559" s="4"/>
      <c r="GB559" s="4"/>
      <c r="GC559" s="4"/>
      <c r="GD559" s="4"/>
      <c r="GE559" s="4"/>
      <c r="GF559" s="4"/>
      <c r="GG559" s="4"/>
      <c r="GH559" s="4"/>
      <c r="GI559" s="4"/>
      <c r="GJ559" s="4"/>
      <c r="GK559" s="4"/>
      <c r="GL559" s="4"/>
      <c r="GM559" s="4"/>
      <c r="GN559" s="4"/>
      <c r="GO559" s="4"/>
      <c r="GP559" s="4"/>
      <c r="GQ559" s="4"/>
      <c r="GR559" s="4"/>
      <c r="GS559" s="4"/>
      <c r="GT559" s="4"/>
      <c r="GU559" s="4"/>
      <c r="GV559" s="4"/>
      <c r="GW559" s="4"/>
      <c r="GX559" s="4"/>
      <c r="GY559" s="4"/>
      <c r="GZ559" s="4"/>
      <c r="HA559" s="4"/>
      <c r="HB559" s="4"/>
      <c r="HC559" s="4"/>
      <c r="HD559" s="4"/>
      <c r="HE559" s="4"/>
      <c r="HF559" s="4"/>
      <c r="HG559" s="4"/>
      <c r="HH559" s="4"/>
      <c r="HI559" s="4"/>
      <c r="HJ559" s="4"/>
      <c r="HK559" s="4"/>
      <c r="HL559" s="4"/>
      <c r="HM559" s="4"/>
      <c r="HN559" s="4"/>
      <c r="HO559" s="4"/>
      <c r="HP559" s="4"/>
      <c r="HQ559" s="4"/>
      <c r="HR559" s="4"/>
      <c r="HS559" s="4"/>
      <c r="HT559" s="4"/>
      <c r="HU559" s="4"/>
      <c r="HV559" s="4"/>
      <c r="HW559" s="4"/>
      <c r="HX559" s="4"/>
      <c r="HY559" s="4"/>
      <c r="HZ559" s="4"/>
      <c r="IA559" s="4"/>
      <c r="IB559" s="4"/>
      <c r="IC559" s="4"/>
      <c r="ID559" s="4"/>
      <c r="IE559" s="4"/>
      <c r="IF559" s="4"/>
      <c r="IG559" s="4"/>
      <c r="IH559" s="4"/>
      <c r="II559" s="4"/>
      <c r="IJ559" s="4"/>
      <c r="IK559" s="4"/>
      <c r="IL559" s="4"/>
      <c r="IM559" s="4"/>
      <c r="IN559" s="4"/>
      <c r="IO559" s="4"/>
      <c r="IP559" s="4"/>
      <c r="IQ559" s="4"/>
      <c r="IR559" s="4"/>
      <c r="IS559" s="4"/>
      <c r="IT559" s="4"/>
      <c r="IU559" s="4"/>
      <c r="IV559" s="4"/>
      <c r="IW559" s="4"/>
      <c r="IX559" s="4"/>
      <c r="IY559" s="4"/>
      <c r="IZ559" s="4"/>
      <c r="JA559" s="4"/>
      <c r="JB559" s="4"/>
      <c r="JC559" s="4"/>
      <c r="JD559" s="4"/>
      <c r="JE559" s="4"/>
      <c r="JF559" s="4"/>
      <c r="JG559" s="4"/>
      <c r="JH559" s="4"/>
      <c r="JI559" s="4"/>
      <c r="JJ559" s="4"/>
      <c r="JK559" s="4"/>
      <c r="JL559" s="4"/>
      <c r="JM559" s="4"/>
      <c r="JN559" s="4"/>
      <c r="JO559" s="4"/>
      <c r="JP559" s="4"/>
      <c r="JQ559" s="4"/>
      <c r="JR559" s="4"/>
      <c r="JS559" s="4"/>
      <c r="JT559" s="4"/>
      <c r="JU559" s="4"/>
      <c r="JV559" s="4"/>
      <c r="JW559" s="4"/>
      <c r="JX559" s="4"/>
      <c r="JY559" s="4"/>
      <c r="JZ559" s="4"/>
      <c r="KA559" s="4"/>
      <c r="KB559" s="4"/>
      <c r="KC559" s="4"/>
      <c r="KD559" s="4"/>
      <c r="KE559" s="4"/>
      <c r="KF559" s="4"/>
      <c r="KG559" s="4"/>
      <c r="KH559" s="4"/>
      <c r="KI559" s="4"/>
      <c r="KJ559" s="4"/>
      <c r="KK559" s="4"/>
      <c r="KL559" s="4"/>
      <c r="KM559" s="4"/>
      <c r="KN559" s="4"/>
      <c r="KO559" s="4"/>
      <c r="KP559" s="4"/>
      <c r="KQ559" s="4"/>
      <c r="KR559" s="4"/>
      <c r="KS559" s="4"/>
      <c r="KT559" s="4"/>
      <c r="KU559" s="4"/>
      <c r="KV559" s="4"/>
      <c r="KW559" s="4"/>
      <c r="KX559" s="4"/>
      <c r="KY559" s="4"/>
      <c r="KZ559" s="4"/>
      <c r="LA559" s="4"/>
      <c r="LB559" s="4"/>
      <c r="LC559" s="4"/>
      <c r="LD559" s="4"/>
      <c r="LE559" s="4"/>
      <c r="LF559" s="4"/>
      <c r="LG559" s="4"/>
      <c r="LH559" s="4"/>
      <c r="LI559" s="4"/>
      <c r="LJ559" s="4"/>
      <c r="LK559" s="4"/>
      <c r="LL559" s="4"/>
      <c r="LM559" s="4"/>
      <c r="LN559" s="4"/>
      <c r="LO559" s="4"/>
      <c r="LP559" s="4"/>
      <c r="LQ559" s="4"/>
      <c r="LR559" s="4"/>
      <c r="LS559" s="4"/>
      <c r="LT559" s="4"/>
      <c r="LU559" s="4"/>
      <c r="LV559" s="4"/>
      <c r="LW559" s="4"/>
      <c r="LX559" s="4"/>
      <c r="LY559" s="4"/>
      <c r="LZ559" s="4"/>
      <c r="MA559" s="4"/>
      <c r="MB559" s="4"/>
      <c r="MC559" s="4"/>
      <c r="MD559" s="4"/>
      <c r="ME559" s="4"/>
      <c r="MF559" s="4"/>
      <c r="MG559" s="4"/>
      <c r="MH559" s="4"/>
      <c r="MI559" s="4"/>
      <c r="MJ559" s="4"/>
      <c r="MK559" s="4"/>
      <c r="ML559" s="4"/>
      <c r="MM559" s="4"/>
      <c r="MN559" s="4"/>
      <c r="MO559" s="4"/>
      <c r="MP559" s="4"/>
      <c r="MQ559" s="4"/>
      <c r="MR559" s="4"/>
      <c r="MS559" s="4"/>
      <c r="MT559" s="4"/>
      <c r="MU559" s="4"/>
      <c r="MV559" s="4"/>
      <c r="MW559" s="4"/>
      <c r="MX559" s="4"/>
      <c r="MY559" s="4"/>
      <c r="MZ559" s="4"/>
      <c r="NA559" s="4"/>
      <c r="NB559" s="4"/>
      <c r="NC559" s="4"/>
      <c r="ND559" s="4"/>
      <c r="NE559" s="4"/>
      <c r="NF559" s="4"/>
      <c r="NG559" s="4"/>
      <c r="NH559" s="4"/>
      <c r="NI559" s="4"/>
      <c r="NJ559" s="4"/>
      <c r="NK559" s="4"/>
      <c r="NL559" s="4"/>
      <c r="NM559" s="4"/>
      <c r="NN559" s="4"/>
      <c r="NO559" s="4"/>
      <c r="NP559" s="4"/>
      <c r="NQ559" s="4"/>
      <c r="NR559" s="4"/>
      <c r="NS559" s="4"/>
      <c r="NT559" s="4"/>
      <c r="NU559" s="4"/>
      <c r="NV559" s="4"/>
      <c r="NW559" s="4"/>
      <c r="NX559" s="4"/>
      <c r="NY559" s="4"/>
      <c r="NZ559" s="4"/>
      <c r="OA559" s="4"/>
      <c r="OB559" s="4"/>
      <c r="OC559" s="4"/>
      <c r="OD559" s="4"/>
      <c r="OE559" s="4"/>
      <c r="OF559" s="4"/>
      <c r="OG559" s="4"/>
      <c r="OH559" s="4"/>
      <c r="OI559" s="4"/>
      <c r="OJ559" s="4"/>
      <c r="OK559" s="4"/>
      <c r="OL559" s="4"/>
      <c r="OM559" s="4"/>
      <c r="ON559" s="4"/>
      <c r="OO559" s="4"/>
      <c r="OP559" s="4"/>
      <c r="OQ559" s="4"/>
      <c r="OR559" s="4"/>
      <c r="OS559" s="4"/>
      <c r="OT559" s="4"/>
      <c r="OU559" s="4"/>
      <c r="OV559" s="4"/>
      <c r="OW559" s="4"/>
      <c r="OX559" s="4"/>
      <c r="OY559" s="4"/>
      <c r="OZ559" s="4"/>
      <c r="PA559" s="4"/>
      <c r="PB559" s="4"/>
      <c r="PC559" s="4"/>
      <c r="PD559" s="4"/>
      <c r="PE559" s="4"/>
      <c r="PF559" s="4"/>
      <c r="PG559" s="4"/>
      <c r="PH559" s="4"/>
      <c r="PI559" s="4"/>
      <c r="PJ559" s="4"/>
      <c r="PK559" s="4"/>
      <c r="PL559" s="4"/>
      <c r="PM559" s="4"/>
      <c r="PN559" s="4"/>
      <c r="PO559" s="4"/>
      <c r="PP559" s="4"/>
      <c r="PQ559" s="4"/>
      <c r="PR559" s="4"/>
      <c r="PS559" s="4"/>
      <c r="PT559" s="4"/>
      <c r="PU559" s="4"/>
      <c r="PV559" s="4"/>
      <c r="PW559" s="4"/>
      <c r="PX559" s="4"/>
      <c r="PY559" s="4"/>
      <c r="PZ559" s="4"/>
    </row>
    <row r="560" spans="2:442" s="42" customFormat="1" ht="117.65" customHeight="1" x14ac:dyDescent="0.3">
      <c r="B560" s="200" t="s">
        <v>829</v>
      </c>
      <c r="C560" s="200" t="s">
        <v>832</v>
      </c>
      <c r="D560" s="178" t="s">
        <v>835</v>
      </c>
      <c r="E560" s="207" t="s">
        <v>67</v>
      </c>
      <c r="F560" s="207" t="s">
        <v>134</v>
      </c>
      <c r="G560" s="207" t="s">
        <v>147</v>
      </c>
      <c r="H560" s="178" t="s">
        <v>70</v>
      </c>
      <c r="I560" s="178" t="s">
        <v>79</v>
      </c>
      <c r="J560" s="15" t="s">
        <v>215</v>
      </c>
      <c r="K560" s="11" t="s">
        <v>107</v>
      </c>
      <c r="L560" s="11" t="s">
        <v>86</v>
      </c>
      <c r="M560" s="11">
        <v>40</v>
      </c>
      <c r="N560" s="177" t="s">
        <v>108</v>
      </c>
      <c r="O560" s="200" t="s">
        <v>367</v>
      </c>
      <c r="P560" s="178" t="s">
        <v>75</v>
      </c>
      <c r="Q560" s="178" t="s">
        <v>76</v>
      </c>
      <c r="R560" s="199" t="s">
        <v>77</v>
      </c>
      <c r="S560" s="199" t="s">
        <v>109</v>
      </c>
      <c r="T560" s="171">
        <f>V560+Y560</f>
        <v>210945.18</v>
      </c>
      <c r="U560" s="171">
        <f>+T560/M561</f>
        <v>210945.18</v>
      </c>
      <c r="V560" s="225">
        <v>179303.40299999999</v>
      </c>
      <c r="W560" s="175" t="s">
        <v>79</v>
      </c>
      <c r="X560" s="175" t="s">
        <v>79</v>
      </c>
      <c r="Y560" s="225">
        <v>31641.776999999998</v>
      </c>
      <c r="Z560" s="175" t="s">
        <v>98</v>
      </c>
      <c r="AA560" s="175" t="s">
        <v>79</v>
      </c>
      <c r="AB560" s="225">
        <v>37254.82</v>
      </c>
      <c r="AC560" s="177" t="s">
        <v>149</v>
      </c>
      <c r="AD560" s="176" t="s">
        <v>79</v>
      </c>
      <c r="AE560" s="176">
        <f>V560+Y560</f>
        <v>210945.18</v>
      </c>
      <c r="AF560" s="177" t="s">
        <v>79</v>
      </c>
      <c r="AG560" s="177" t="s">
        <v>33</v>
      </c>
      <c r="AH560" s="297" t="s">
        <v>161</v>
      </c>
      <c r="AI560" s="297" t="s">
        <v>162</v>
      </c>
      <c r="AJ560" s="199"/>
      <c r="AK560" s="4"/>
      <c r="AL560" s="4"/>
      <c r="AM560" s="4"/>
      <c r="AN560" s="4"/>
      <c r="AO560" s="4"/>
      <c r="AP560" s="4"/>
      <c r="AQ560" s="4"/>
      <c r="AR560" s="4"/>
      <c r="AS560" s="4"/>
      <c r="AT560" s="4"/>
      <c r="AU560" s="4"/>
      <c r="AV560" s="4"/>
      <c r="AW560" s="4"/>
      <c r="AX560" s="4"/>
      <c r="AY560" s="4"/>
      <c r="AZ560" s="4"/>
      <c r="BA560" s="4"/>
      <c r="BB560" s="4"/>
      <c r="BC560" s="4"/>
      <c r="BD560" s="4"/>
      <c r="BE560" s="4"/>
      <c r="BF560" s="4"/>
      <c r="BG560" s="4"/>
      <c r="BH560" s="4"/>
      <c r="BI560" s="4"/>
      <c r="BJ560" s="4"/>
      <c r="BK560" s="4"/>
      <c r="BL560" s="4"/>
      <c r="BM560" s="4"/>
      <c r="BN560" s="4"/>
      <c r="BO560" s="4"/>
      <c r="BP560" s="4"/>
      <c r="BQ560" s="4"/>
      <c r="BR560" s="4"/>
      <c r="BS560" s="4"/>
      <c r="BT560" s="4"/>
      <c r="BU560" s="4"/>
      <c r="BV560" s="4"/>
      <c r="BW560" s="4"/>
      <c r="BX560" s="4"/>
      <c r="BY560" s="4"/>
      <c r="BZ560" s="4"/>
      <c r="CA560" s="4"/>
      <c r="CB560" s="4"/>
      <c r="CC560" s="4"/>
      <c r="CD560" s="4"/>
      <c r="CE560" s="4"/>
      <c r="CF560" s="4"/>
      <c r="CG560" s="4"/>
      <c r="CH560" s="4"/>
      <c r="CI560" s="4"/>
      <c r="CJ560" s="4"/>
      <c r="CK560" s="4"/>
      <c r="CL560" s="4"/>
      <c r="CM560" s="4"/>
      <c r="CN560" s="4"/>
      <c r="CO560" s="4"/>
      <c r="CP560" s="4"/>
      <c r="CQ560" s="4"/>
      <c r="CR560" s="4"/>
      <c r="CS560" s="4"/>
      <c r="CT560" s="4"/>
      <c r="CU560" s="4"/>
      <c r="CV560" s="4"/>
      <c r="CW560" s="4"/>
      <c r="CX560" s="4"/>
      <c r="CY560" s="4"/>
      <c r="CZ560" s="4"/>
      <c r="DA560" s="4"/>
      <c r="DB560" s="4"/>
      <c r="DC560" s="4"/>
      <c r="DD560" s="4"/>
      <c r="DE560" s="4"/>
      <c r="DF560" s="4"/>
      <c r="DG560" s="4"/>
      <c r="DH560" s="4"/>
      <c r="DI560" s="4"/>
      <c r="DJ560" s="4"/>
      <c r="DK560" s="4"/>
      <c r="DL560" s="4"/>
      <c r="DM560" s="4"/>
      <c r="DN560" s="4"/>
      <c r="DO560" s="4"/>
      <c r="DP560" s="4"/>
      <c r="DQ560" s="4"/>
      <c r="DR560" s="4"/>
      <c r="DS560" s="4"/>
      <c r="DT560" s="4"/>
      <c r="DU560" s="4"/>
      <c r="DV560" s="4"/>
      <c r="DW560" s="4"/>
      <c r="DX560" s="4"/>
      <c r="DY560" s="4"/>
      <c r="DZ560" s="4"/>
      <c r="EA560" s="4"/>
      <c r="EB560" s="4"/>
      <c r="EC560" s="4"/>
      <c r="ED560" s="4"/>
      <c r="EE560" s="4"/>
      <c r="EF560" s="4"/>
      <c r="EG560" s="4"/>
      <c r="EH560" s="4"/>
      <c r="EI560" s="4"/>
      <c r="EJ560" s="4"/>
      <c r="EK560" s="4"/>
      <c r="EL560" s="4"/>
      <c r="EM560" s="4"/>
      <c r="EN560" s="4"/>
      <c r="EO560" s="4"/>
      <c r="EP560" s="4"/>
      <c r="EQ560" s="4"/>
      <c r="ER560" s="4"/>
      <c r="ES560" s="4"/>
      <c r="ET560" s="4"/>
      <c r="EU560" s="4"/>
      <c r="EV560" s="4"/>
      <c r="EW560" s="4"/>
      <c r="EX560" s="4"/>
      <c r="EY560" s="4"/>
      <c r="EZ560" s="4"/>
      <c r="FA560" s="4"/>
      <c r="FB560" s="4"/>
      <c r="FC560" s="4"/>
      <c r="FD560" s="4"/>
      <c r="FE560" s="4"/>
      <c r="FF560" s="4"/>
      <c r="FG560" s="4"/>
      <c r="FH560" s="4"/>
      <c r="FI560" s="4"/>
      <c r="FJ560" s="4"/>
      <c r="FK560" s="4"/>
      <c r="FL560" s="4"/>
      <c r="FM560" s="4"/>
      <c r="FN560" s="4"/>
      <c r="FO560" s="4"/>
      <c r="FP560" s="4"/>
      <c r="FQ560" s="4"/>
      <c r="FR560" s="4"/>
      <c r="FS560" s="4"/>
      <c r="FT560" s="4"/>
      <c r="FU560" s="4"/>
      <c r="FV560" s="4"/>
      <c r="FW560" s="4"/>
      <c r="FX560" s="4"/>
      <c r="FY560" s="4"/>
      <c r="FZ560" s="4"/>
      <c r="GA560" s="4"/>
      <c r="GB560" s="4"/>
      <c r="GC560" s="4"/>
      <c r="GD560" s="4"/>
      <c r="GE560" s="4"/>
      <c r="GF560" s="4"/>
      <c r="GG560" s="4"/>
      <c r="GH560" s="4"/>
      <c r="GI560" s="4"/>
      <c r="GJ560" s="4"/>
      <c r="GK560" s="4"/>
      <c r="GL560" s="4"/>
      <c r="GM560" s="4"/>
      <c r="GN560" s="4"/>
      <c r="GO560" s="4"/>
      <c r="GP560" s="4"/>
      <c r="GQ560" s="4"/>
      <c r="GR560" s="4"/>
      <c r="GS560" s="4"/>
      <c r="GT560" s="4"/>
      <c r="GU560" s="4"/>
      <c r="GV560" s="4"/>
      <c r="GW560" s="4"/>
      <c r="GX560" s="4"/>
      <c r="GY560" s="4"/>
      <c r="GZ560" s="4"/>
      <c r="HA560" s="4"/>
      <c r="HB560" s="4"/>
      <c r="HC560" s="4"/>
      <c r="HD560" s="4"/>
      <c r="HE560" s="4"/>
      <c r="HF560" s="4"/>
      <c r="HG560" s="4"/>
      <c r="HH560" s="4"/>
      <c r="HI560" s="4"/>
      <c r="HJ560" s="4"/>
      <c r="HK560" s="4"/>
      <c r="HL560" s="4"/>
      <c r="HM560" s="4"/>
      <c r="HN560" s="4"/>
      <c r="HO560" s="4"/>
      <c r="HP560" s="4"/>
      <c r="HQ560" s="4"/>
      <c r="HR560" s="4"/>
      <c r="HS560" s="4"/>
      <c r="HT560" s="4"/>
      <c r="HU560" s="4"/>
      <c r="HV560" s="4"/>
      <c r="HW560" s="4"/>
      <c r="HX560" s="4"/>
      <c r="HY560" s="4"/>
      <c r="HZ560" s="4"/>
      <c r="IA560" s="4"/>
      <c r="IB560" s="4"/>
      <c r="IC560" s="4"/>
      <c r="ID560" s="4"/>
      <c r="IE560" s="4"/>
      <c r="IF560" s="4"/>
      <c r="IG560" s="4"/>
      <c r="IH560" s="4"/>
      <c r="II560" s="4"/>
      <c r="IJ560" s="4"/>
      <c r="IK560" s="4"/>
      <c r="IL560" s="4"/>
      <c r="IM560" s="4"/>
      <c r="IN560" s="4"/>
      <c r="IO560" s="4"/>
      <c r="IP560" s="4"/>
      <c r="IQ560" s="4"/>
      <c r="IR560" s="4"/>
      <c r="IS560" s="4"/>
      <c r="IT560" s="4"/>
      <c r="IU560" s="4"/>
      <c r="IV560" s="4"/>
      <c r="IW560" s="4"/>
      <c r="IX560" s="4"/>
      <c r="IY560" s="4"/>
      <c r="IZ560" s="4"/>
      <c r="JA560" s="4"/>
      <c r="JB560" s="4"/>
      <c r="JC560" s="4"/>
      <c r="JD560" s="4"/>
      <c r="JE560" s="4"/>
      <c r="JF560" s="4"/>
      <c r="JG560" s="4"/>
      <c r="JH560" s="4"/>
      <c r="JI560" s="4"/>
      <c r="JJ560" s="4"/>
      <c r="JK560" s="4"/>
      <c r="JL560" s="4"/>
      <c r="JM560" s="4"/>
      <c r="JN560" s="4"/>
      <c r="JO560" s="4"/>
      <c r="JP560" s="4"/>
      <c r="JQ560" s="4"/>
      <c r="JR560" s="4"/>
      <c r="JS560" s="4"/>
      <c r="JT560" s="4"/>
      <c r="JU560" s="4"/>
      <c r="JV560" s="4"/>
      <c r="JW560" s="4"/>
      <c r="JX560" s="4"/>
      <c r="JY560" s="4"/>
      <c r="JZ560" s="4"/>
      <c r="KA560" s="4"/>
      <c r="KB560" s="4"/>
      <c r="KC560" s="4"/>
      <c r="KD560" s="4"/>
      <c r="KE560" s="4"/>
      <c r="KF560" s="4"/>
      <c r="KG560" s="4"/>
      <c r="KH560" s="4"/>
      <c r="KI560" s="4"/>
      <c r="KJ560" s="4"/>
      <c r="KK560" s="4"/>
      <c r="KL560" s="4"/>
      <c r="KM560" s="4"/>
      <c r="KN560" s="4"/>
      <c r="KO560" s="4"/>
      <c r="KP560" s="4"/>
      <c r="KQ560" s="4"/>
      <c r="KR560" s="4"/>
      <c r="KS560" s="4"/>
      <c r="KT560" s="4"/>
      <c r="KU560" s="4"/>
      <c r="KV560" s="4"/>
      <c r="KW560" s="4"/>
      <c r="KX560" s="4"/>
      <c r="KY560" s="4"/>
      <c r="KZ560" s="4"/>
      <c r="LA560" s="4"/>
      <c r="LB560" s="4"/>
      <c r="LC560" s="4"/>
      <c r="LD560" s="4"/>
      <c r="LE560" s="4"/>
      <c r="LF560" s="4"/>
      <c r="LG560" s="4"/>
      <c r="LH560" s="4"/>
      <c r="LI560" s="4"/>
      <c r="LJ560" s="4"/>
      <c r="LK560" s="4"/>
      <c r="LL560" s="4"/>
      <c r="LM560" s="4"/>
      <c r="LN560" s="4"/>
      <c r="LO560" s="4"/>
      <c r="LP560" s="4"/>
      <c r="LQ560" s="4"/>
      <c r="LR560" s="4"/>
      <c r="LS560" s="4"/>
      <c r="LT560" s="4"/>
      <c r="LU560" s="4"/>
      <c r="LV560" s="4"/>
      <c r="LW560" s="4"/>
      <c r="LX560" s="4"/>
      <c r="LY560" s="4"/>
      <c r="LZ560" s="4"/>
      <c r="MA560" s="4"/>
      <c r="MB560" s="4"/>
      <c r="MC560" s="4"/>
      <c r="MD560" s="4"/>
      <c r="ME560" s="4"/>
      <c r="MF560" s="4"/>
      <c r="MG560" s="4"/>
      <c r="MH560" s="4"/>
      <c r="MI560" s="4"/>
      <c r="MJ560" s="4"/>
      <c r="MK560" s="4"/>
      <c r="ML560" s="4"/>
      <c r="MM560" s="4"/>
      <c r="MN560" s="4"/>
      <c r="MO560" s="4"/>
      <c r="MP560" s="4"/>
      <c r="MQ560" s="4"/>
      <c r="MR560" s="4"/>
      <c r="MS560" s="4"/>
      <c r="MT560" s="4"/>
      <c r="MU560" s="4"/>
      <c r="MV560" s="4"/>
      <c r="MW560" s="4"/>
      <c r="MX560" s="4"/>
      <c r="MY560" s="4"/>
      <c r="MZ560" s="4"/>
      <c r="NA560" s="4"/>
      <c r="NB560" s="4"/>
      <c r="NC560" s="4"/>
      <c r="ND560" s="4"/>
      <c r="NE560" s="4"/>
      <c r="NF560" s="4"/>
      <c r="NG560" s="4"/>
      <c r="NH560" s="4"/>
      <c r="NI560" s="4"/>
      <c r="NJ560" s="4"/>
      <c r="NK560" s="4"/>
      <c r="NL560" s="4"/>
      <c r="NM560" s="4"/>
      <c r="NN560" s="4"/>
      <c r="NO560" s="4"/>
      <c r="NP560" s="4"/>
      <c r="NQ560" s="4"/>
      <c r="NR560" s="4"/>
      <c r="NS560" s="4"/>
      <c r="NT560" s="4"/>
      <c r="NU560" s="4"/>
      <c r="NV560" s="4"/>
      <c r="NW560" s="4"/>
      <c r="NX560" s="4"/>
      <c r="NY560" s="4"/>
      <c r="NZ560" s="4"/>
      <c r="OA560" s="4"/>
      <c r="OB560" s="4"/>
      <c r="OC560" s="4"/>
      <c r="OD560" s="4"/>
      <c r="OE560" s="4"/>
      <c r="OF560" s="4"/>
      <c r="OG560" s="4"/>
      <c r="OH560" s="4"/>
      <c r="OI560" s="4"/>
      <c r="OJ560" s="4"/>
      <c r="OK560" s="4"/>
      <c r="OL560" s="4"/>
      <c r="OM560" s="4"/>
      <c r="ON560" s="4"/>
      <c r="OO560" s="4"/>
      <c r="OP560" s="4"/>
      <c r="OQ560" s="4"/>
      <c r="OR560" s="4"/>
      <c r="OS560" s="4"/>
      <c r="OT560" s="4"/>
      <c r="OU560" s="4"/>
      <c r="OV560" s="4"/>
      <c r="OW560" s="4"/>
      <c r="OX560" s="4"/>
      <c r="OY560" s="4"/>
      <c r="OZ560" s="4"/>
      <c r="PA560" s="4"/>
      <c r="PB560" s="4"/>
      <c r="PC560" s="4"/>
      <c r="PD560" s="4"/>
      <c r="PE560" s="4"/>
      <c r="PF560" s="4"/>
      <c r="PG560" s="4"/>
      <c r="PH560" s="4"/>
      <c r="PI560" s="4"/>
      <c r="PJ560" s="4"/>
      <c r="PK560" s="4"/>
      <c r="PL560" s="4"/>
      <c r="PM560" s="4"/>
      <c r="PN560" s="4"/>
      <c r="PO560" s="4"/>
      <c r="PP560" s="4"/>
      <c r="PQ560" s="4"/>
      <c r="PR560" s="4"/>
      <c r="PS560" s="4"/>
      <c r="PT560" s="4"/>
      <c r="PU560" s="4"/>
      <c r="PV560" s="4"/>
      <c r="PW560" s="4"/>
      <c r="PX560" s="4"/>
      <c r="PY560" s="4"/>
      <c r="PZ560" s="4"/>
    </row>
    <row r="561" spans="1:442" s="42" customFormat="1" ht="64.5" customHeight="1" x14ac:dyDescent="0.3">
      <c r="B561" s="193"/>
      <c r="C561" s="193"/>
      <c r="D561" s="178"/>
      <c r="E561" s="207"/>
      <c r="F561" s="207"/>
      <c r="G561" s="207"/>
      <c r="H561" s="178"/>
      <c r="I561" s="178"/>
      <c r="J561" s="15" t="s">
        <v>111</v>
      </c>
      <c r="K561" s="11" t="s">
        <v>112</v>
      </c>
      <c r="L561" s="11" t="s">
        <v>85</v>
      </c>
      <c r="M561" s="11">
        <v>1</v>
      </c>
      <c r="N561" s="177"/>
      <c r="O561" s="193"/>
      <c r="P561" s="178"/>
      <c r="Q561" s="178"/>
      <c r="R561" s="199"/>
      <c r="S561" s="199"/>
      <c r="T561" s="171"/>
      <c r="U561" s="171"/>
      <c r="V561" s="225"/>
      <c r="W561" s="175"/>
      <c r="X561" s="175"/>
      <c r="Y561" s="225"/>
      <c r="Z561" s="175"/>
      <c r="AA561" s="175"/>
      <c r="AB561" s="225"/>
      <c r="AC561" s="177"/>
      <c r="AD561" s="176"/>
      <c r="AE561" s="176"/>
      <c r="AF561" s="178"/>
      <c r="AG561" s="177"/>
      <c r="AH561" s="298"/>
      <c r="AI561" s="298"/>
      <c r="AJ561" s="199"/>
      <c r="AK561" s="4"/>
      <c r="AL561" s="4"/>
      <c r="AM561" s="4"/>
      <c r="AN561" s="4"/>
      <c r="AO561" s="4"/>
      <c r="AP561" s="4"/>
      <c r="AQ561" s="4"/>
      <c r="AR561" s="4"/>
      <c r="AS561" s="4"/>
      <c r="AT561" s="4"/>
      <c r="AU561" s="4"/>
      <c r="AV561" s="4"/>
      <c r="AW561" s="4"/>
      <c r="AX561" s="4"/>
      <c r="AY561" s="4"/>
      <c r="AZ561" s="4"/>
      <c r="BA561" s="4"/>
      <c r="BB561" s="4"/>
      <c r="BC561" s="4"/>
      <c r="BD561" s="4"/>
      <c r="BE561" s="4"/>
      <c r="BF561" s="4"/>
      <c r="BG561" s="4"/>
      <c r="BH561" s="4"/>
      <c r="BI561" s="4"/>
      <c r="BJ561" s="4"/>
      <c r="BK561" s="4"/>
      <c r="BL561" s="4"/>
      <c r="BM561" s="4"/>
      <c r="BN561" s="4"/>
      <c r="BO561" s="4"/>
      <c r="BP561" s="4"/>
      <c r="BQ561" s="4"/>
      <c r="BR561" s="4"/>
      <c r="BS561" s="4"/>
      <c r="BT561" s="4"/>
      <c r="BU561" s="4"/>
      <c r="BV561" s="4"/>
      <c r="BW561" s="4"/>
      <c r="BX561" s="4"/>
      <c r="BY561" s="4"/>
      <c r="BZ561" s="4"/>
      <c r="CA561" s="4"/>
      <c r="CB561" s="4"/>
      <c r="CC561" s="4"/>
      <c r="CD561" s="4"/>
      <c r="CE561" s="4"/>
      <c r="CF561" s="4"/>
      <c r="CG561" s="4"/>
      <c r="CH561" s="4"/>
      <c r="CI561" s="4"/>
      <c r="CJ561" s="4"/>
      <c r="CK561" s="4"/>
      <c r="CL561" s="4"/>
      <c r="CM561" s="4"/>
      <c r="CN561" s="4"/>
      <c r="CO561" s="4"/>
      <c r="CP561" s="4"/>
      <c r="CQ561" s="4"/>
      <c r="CR561" s="4"/>
      <c r="CS561" s="4"/>
      <c r="CT561" s="4"/>
      <c r="CU561" s="4"/>
      <c r="CV561" s="4"/>
      <c r="CW561" s="4"/>
      <c r="CX561" s="4"/>
      <c r="CY561" s="4"/>
      <c r="CZ561" s="4"/>
      <c r="DA561" s="4"/>
      <c r="DB561" s="4"/>
      <c r="DC561" s="4"/>
      <c r="DD561" s="4"/>
      <c r="DE561" s="4"/>
      <c r="DF561" s="4"/>
      <c r="DG561" s="4"/>
      <c r="DH561" s="4"/>
      <c r="DI561" s="4"/>
      <c r="DJ561" s="4"/>
      <c r="DK561" s="4"/>
      <c r="DL561" s="4"/>
      <c r="DM561" s="4"/>
      <c r="DN561" s="4"/>
      <c r="DO561" s="4"/>
      <c r="DP561" s="4"/>
      <c r="DQ561" s="4"/>
      <c r="DR561" s="4"/>
      <c r="DS561" s="4"/>
      <c r="DT561" s="4"/>
      <c r="DU561" s="4"/>
      <c r="DV561" s="4"/>
      <c r="DW561" s="4"/>
      <c r="DX561" s="4"/>
      <c r="DY561" s="4"/>
      <c r="DZ561" s="4"/>
      <c r="EA561" s="4"/>
      <c r="EB561" s="4"/>
      <c r="EC561" s="4"/>
      <c r="ED561" s="4"/>
      <c r="EE561" s="4"/>
      <c r="EF561" s="4"/>
      <c r="EG561" s="4"/>
      <c r="EH561" s="4"/>
      <c r="EI561" s="4"/>
      <c r="EJ561" s="4"/>
      <c r="EK561" s="4"/>
      <c r="EL561" s="4"/>
      <c r="EM561" s="4"/>
      <c r="EN561" s="4"/>
      <c r="EO561" s="4"/>
      <c r="EP561" s="4"/>
      <c r="EQ561" s="4"/>
      <c r="ER561" s="4"/>
      <c r="ES561" s="4"/>
      <c r="ET561" s="4"/>
      <c r="EU561" s="4"/>
      <c r="EV561" s="4"/>
      <c r="EW561" s="4"/>
      <c r="EX561" s="4"/>
      <c r="EY561" s="4"/>
      <c r="EZ561" s="4"/>
      <c r="FA561" s="4"/>
      <c r="FB561" s="4"/>
      <c r="FC561" s="4"/>
      <c r="FD561" s="4"/>
      <c r="FE561" s="4"/>
      <c r="FF561" s="4"/>
      <c r="FG561" s="4"/>
      <c r="FH561" s="4"/>
      <c r="FI561" s="4"/>
      <c r="FJ561" s="4"/>
      <c r="FK561" s="4"/>
      <c r="FL561" s="4"/>
      <c r="FM561" s="4"/>
      <c r="FN561" s="4"/>
      <c r="FO561" s="4"/>
      <c r="FP561" s="4"/>
      <c r="FQ561" s="4"/>
      <c r="FR561" s="4"/>
      <c r="FS561" s="4"/>
      <c r="FT561" s="4"/>
      <c r="FU561" s="4"/>
      <c r="FV561" s="4"/>
      <c r="FW561" s="4"/>
      <c r="FX561" s="4"/>
      <c r="FY561" s="4"/>
      <c r="FZ561" s="4"/>
      <c r="GA561" s="4"/>
      <c r="GB561" s="4"/>
      <c r="GC561" s="4"/>
      <c r="GD561" s="4"/>
      <c r="GE561" s="4"/>
      <c r="GF561" s="4"/>
      <c r="GG561" s="4"/>
      <c r="GH561" s="4"/>
      <c r="GI561" s="4"/>
      <c r="GJ561" s="4"/>
      <c r="GK561" s="4"/>
      <c r="GL561" s="4"/>
      <c r="GM561" s="4"/>
      <c r="GN561" s="4"/>
      <c r="GO561" s="4"/>
      <c r="GP561" s="4"/>
      <c r="GQ561" s="4"/>
      <c r="GR561" s="4"/>
      <c r="GS561" s="4"/>
      <c r="GT561" s="4"/>
      <c r="GU561" s="4"/>
      <c r="GV561" s="4"/>
      <c r="GW561" s="4"/>
      <c r="GX561" s="4"/>
      <c r="GY561" s="4"/>
      <c r="GZ561" s="4"/>
      <c r="HA561" s="4"/>
      <c r="HB561" s="4"/>
      <c r="HC561" s="4"/>
      <c r="HD561" s="4"/>
      <c r="HE561" s="4"/>
      <c r="HF561" s="4"/>
      <c r="HG561" s="4"/>
      <c r="HH561" s="4"/>
      <c r="HI561" s="4"/>
      <c r="HJ561" s="4"/>
      <c r="HK561" s="4"/>
      <c r="HL561" s="4"/>
      <c r="HM561" s="4"/>
      <c r="HN561" s="4"/>
      <c r="HO561" s="4"/>
      <c r="HP561" s="4"/>
      <c r="HQ561" s="4"/>
      <c r="HR561" s="4"/>
      <c r="HS561" s="4"/>
      <c r="HT561" s="4"/>
      <c r="HU561" s="4"/>
      <c r="HV561" s="4"/>
      <c r="HW561" s="4"/>
      <c r="HX561" s="4"/>
      <c r="HY561" s="4"/>
      <c r="HZ561" s="4"/>
      <c r="IA561" s="4"/>
      <c r="IB561" s="4"/>
      <c r="IC561" s="4"/>
      <c r="ID561" s="4"/>
      <c r="IE561" s="4"/>
      <c r="IF561" s="4"/>
      <c r="IG561" s="4"/>
      <c r="IH561" s="4"/>
      <c r="II561" s="4"/>
      <c r="IJ561" s="4"/>
      <c r="IK561" s="4"/>
      <c r="IL561" s="4"/>
      <c r="IM561" s="4"/>
      <c r="IN561" s="4"/>
      <c r="IO561" s="4"/>
      <c r="IP561" s="4"/>
      <c r="IQ561" s="4"/>
      <c r="IR561" s="4"/>
      <c r="IS561" s="4"/>
      <c r="IT561" s="4"/>
      <c r="IU561" s="4"/>
      <c r="IV561" s="4"/>
      <c r="IW561" s="4"/>
      <c r="IX561" s="4"/>
      <c r="IY561" s="4"/>
      <c r="IZ561" s="4"/>
      <c r="JA561" s="4"/>
      <c r="JB561" s="4"/>
      <c r="JC561" s="4"/>
      <c r="JD561" s="4"/>
      <c r="JE561" s="4"/>
      <c r="JF561" s="4"/>
      <c r="JG561" s="4"/>
      <c r="JH561" s="4"/>
      <c r="JI561" s="4"/>
      <c r="JJ561" s="4"/>
      <c r="JK561" s="4"/>
      <c r="JL561" s="4"/>
      <c r="JM561" s="4"/>
      <c r="JN561" s="4"/>
      <c r="JO561" s="4"/>
      <c r="JP561" s="4"/>
      <c r="JQ561" s="4"/>
      <c r="JR561" s="4"/>
      <c r="JS561" s="4"/>
      <c r="JT561" s="4"/>
      <c r="JU561" s="4"/>
      <c r="JV561" s="4"/>
      <c r="JW561" s="4"/>
      <c r="JX561" s="4"/>
      <c r="JY561" s="4"/>
      <c r="JZ561" s="4"/>
      <c r="KA561" s="4"/>
      <c r="KB561" s="4"/>
      <c r="KC561" s="4"/>
      <c r="KD561" s="4"/>
      <c r="KE561" s="4"/>
      <c r="KF561" s="4"/>
      <c r="KG561" s="4"/>
      <c r="KH561" s="4"/>
      <c r="KI561" s="4"/>
      <c r="KJ561" s="4"/>
      <c r="KK561" s="4"/>
      <c r="KL561" s="4"/>
      <c r="KM561" s="4"/>
      <c r="KN561" s="4"/>
      <c r="KO561" s="4"/>
      <c r="KP561" s="4"/>
      <c r="KQ561" s="4"/>
      <c r="KR561" s="4"/>
      <c r="KS561" s="4"/>
      <c r="KT561" s="4"/>
      <c r="KU561" s="4"/>
      <c r="KV561" s="4"/>
      <c r="KW561" s="4"/>
      <c r="KX561" s="4"/>
      <c r="KY561" s="4"/>
      <c r="KZ561" s="4"/>
      <c r="LA561" s="4"/>
      <c r="LB561" s="4"/>
      <c r="LC561" s="4"/>
      <c r="LD561" s="4"/>
      <c r="LE561" s="4"/>
      <c r="LF561" s="4"/>
      <c r="LG561" s="4"/>
      <c r="LH561" s="4"/>
      <c r="LI561" s="4"/>
      <c r="LJ561" s="4"/>
      <c r="LK561" s="4"/>
      <c r="LL561" s="4"/>
      <c r="LM561" s="4"/>
      <c r="LN561" s="4"/>
      <c r="LO561" s="4"/>
      <c r="LP561" s="4"/>
      <c r="LQ561" s="4"/>
      <c r="LR561" s="4"/>
      <c r="LS561" s="4"/>
      <c r="LT561" s="4"/>
      <c r="LU561" s="4"/>
      <c r="LV561" s="4"/>
      <c r="LW561" s="4"/>
      <c r="LX561" s="4"/>
      <c r="LY561" s="4"/>
      <c r="LZ561" s="4"/>
      <c r="MA561" s="4"/>
      <c r="MB561" s="4"/>
      <c r="MC561" s="4"/>
      <c r="MD561" s="4"/>
      <c r="ME561" s="4"/>
      <c r="MF561" s="4"/>
      <c r="MG561" s="4"/>
      <c r="MH561" s="4"/>
      <c r="MI561" s="4"/>
      <c r="MJ561" s="4"/>
      <c r="MK561" s="4"/>
      <c r="ML561" s="4"/>
      <c r="MM561" s="4"/>
      <c r="MN561" s="4"/>
      <c r="MO561" s="4"/>
      <c r="MP561" s="4"/>
      <c r="MQ561" s="4"/>
      <c r="MR561" s="4"/>
      <c r="MS561" s="4"/>
      <c r="MT561" s="4"/>
      <c r="MU561" s="4"/>
      <c r="MV561" s="4"/>
      <c r="MW561" s="4"/>
      <c r="MX561" s="4"/>
      <c r="MY561" s="4"/>
      <c r="MZ561" s="4"/>
      <c r="NA561" s="4"/>
      <c r="NB561" s="4"/>
      <c r="NC561" s="4"/>
      <c r="ND561" s="4"/>
      <c r="NE561" s="4"/>
      <c r="NF561" s="4"/>
      <c r="NG561" s="4"/>
      <c r="NH561" s="4"/>
      <c r="NI561" s="4"/>
      <c r="NJ561" s="4"/>
      <c r="NK561" s="4"/>
      <c r="NL561" s="4"/>
      <c r="NM561" s="4"/>
      <c r="NN561" s="4"/>
      <c r="NO561" s="4"/>
      <c r="NP561" s="4"/>
      <c r="NQ561" s="4"/>
      <c r="NR561" s="4"/>
      <c r="NS561" s="4"/>
      <c r="NT561" s="4"/>
      <c r="NU561" s="4"/>
      <c r="NV561" s="4"/>
      <c r="NW561" s="4"/>
      <c r="NX561" s="4"/>
      <c r="NY561" s="4"/>
      <c r="NZ561" s="4"/>
      <c r="OA561" s="4"/>
      <c r="OB561" s="4"/>
      <c r="OC561" s="4"/>
      <c r="OD561" s="4"/>
      <c r="OE561" s="4"/>
      <c r="OF561" s="4"/>
      <c r="OG561" s="4"/>
      <c r="OH561" s="4"/>
      <c r="OI561" s="4"/>
      <c r="OJ561" s="4"/>
      <c r="OK561" s="4"/>
      <c r="OL561" s="4"/>
      <c r="OM561" s="4"/>
      <c r="ON561" s="4"/>
      <c r="OO561" s="4"/>
      <c r="OP561" s="4"/>
      <c r="OQ561" s="4"/>
      <c r="OR561" s="4"/>
      <c r="OS561" s="4"/>
      <c r="OT561" s="4"/>
      <c r="OU561" s="4"/>
      <c r="OV561" s="4"/>
      <c r="OW561" s="4"/>
      <c r="OX561" s="4"/>
      <c r="OY561" s="4"/>
      <c r="OZ561" s="4"/>
      <c r="PA561" s="4"/>
      <c r="PB561" s="4"/>
      <c r="PC561" s="4"/>
      <c r="PD561" s="4"/>
      <c r="PE561" s="4"/>
      <c r="PF561" s="4"/>
      <c r="PG561" s="4"/>
      <c r="PH561" s="4"/>
      <c r="PI561" s="4"/>
      <c r="PJ561" s="4"/>
      <c r="PK561" s="4"/>
      <c r="PL561" s="4"/>
      <c r="PM561" s="4"/>
      <c r="PN561" s="4"/>
      <c r="PO561" s="4"/>
      <c r="PP561" s="4"/>
      <c r="PQ561" s="4"/>
      <c r="PR561" s="4"/>
      <c r="PS561" s="4"/>
      <c r="PT561" s="4"/>
      <c r="PU561" s="4"/>
      <c r="PV561" s="4"/>
      <c r="PW561" s="4"/>
      <c r="PX561" s="4"/>
      <c r="PY561" s="4"/>
      <c r="PZ561" s="4"/>
    </row>
    <row r="562" spans="1:442" s="42" customFormat="1" ht="64.5" customHeight="1" x14ac:dyDescent="0.3">
      <c r="B562" s="194"/>
      <c r="C562" s="194"/>
      <c r="D562" s="178"/>
      <c r="E562" s="207"/>
      <c r="F562" s="207"/>
      <c r="G562" s="207"/>
      <c r="H562" s="178"/>
      <c r="I562" s="178"/>
      <c r="J562" s="34" t="s">
        <v>127</v>
      </c>
      <c r="K562" s="18" t="s">
        <v>128</v>
      </c>
      <c r="L562" s="18" t="s">
        <v>85</v>
      </c>
      <c r="M562" s="60">
        <v>20</v>
      </c>
      <c r="N562" s="177"/>
      <c r="O562" s="194"/>
      <c r="P562" s="178"/>
      <c r="Q562" s="178"/>
      <c r="R562" s="199"/>
      <c r="S562" s="199"/>
      <c r="T562" s="171"/>
      <c r="U562" s="171"/>
      <c r="V562" s="225"/>
      <c r="W562" s="175"/>
      <c r="X562" s="175"/>
      <c r="Y562" s="225"/>
      <c r="Z562" s="175"/>
      <c r="AA562" s="175"/>
      <c r="AB562" s="225"/>
      <c r="AC562" s="177"/>
      <c r="AD562" s="176"/>
      <c r="AE562" s="176"/>
      <c r="AF562" s="178"/>
      <c r="AG562" s="177"/>
      <c r="AH562" s="299"/>
      <c r="AI562" s="299"/>
      <c r="AJ562" s="199"/>
      <c r="AK562" s="4"/>
      <c r="AL562" s="4"/>
      <c r="AM562" s="4"/>
      <c r="AN562" s="4"/>
      <c r="AO562" s="4"/>
      <c r="AP562" s="4"/>
      <c r="AQ562" s="4"/>
      <c r="AR562" s="4"/>
      <c r="AS562" s="4"/>
      <c r="AT562" s="4"/>
      <c r="AU562" s="4"/>
      <c r="AV562" s="4"/>
      <c r="AW562" s="4"/>
      <c r="AX562" s="4"/>
      <c r="AY562" s="4"/>
      <c r="AZ562" s="4"/>
      <c r="BA562" s="4"/>
      <c r="BB562" s="4"/>
      <c r="BC562" s="4"/>
      <c r="BD562" s="4"/>
      <c r="BE562" s="4"/>
      <c r="BF562" s="4"/>
      <c r="BG562" s="4"/>
      <c r="BH562" s="4"/>
      <c r="BI562" s="4"/>
      <c r="BJ562" s="4"/>
      <c r="BK562" s="4"/>
      <c r="BL562" s="4"/>
      <c r="BM562" s="4"/>
      <c r="BN562" s="4"/>
      <c r="BO562" s="4"/>
      <c r="BP562" s="4"/>
      <c r="BQ562" s="4"/>
      <c r="BR562" s="4"/>
      <c r="BS562" s="4"/>
      <c r="BT562" s="4"/>
      <c r="BU562" s="4"/>
      <c r="BV562" s="4"/>
      <c r="BW562" s="4"/>
      <c r="BX562" s="4"/>
      <c r="BY562" s="4"/>
      <c r="BZ562" s="4"/>
      <c r="CA562" s="4"/>
      <c r="CB562" s="4"/>
      <c r="CC562" s="4"/>
      <c r="CD562" s="4"/>
      <c r="CE562" s="4"/>
      <c r="CF562" s="4"/>
      <c r="CG562" s="4"/>
      <c r="CH562" s="4"/>
      <c r="CI562" s="4"/>
      <c r="CJ562" s="4"/>
      <c r="CK562" s="4"/>
      <c r="CL562" s="4"/>
      <c r="CM562" s="4"/>
      <c r="CN562" s="4"/>
      <c r="CO562" s="4"/>
      <c r="CP562" s="4"/>
      <c r="CQ562" s="4"/>
      <c r="CR562" s="4"/>
      <c r="CS562" s="4"/>
      <c r="CT562" s="4"/>
      <c r="CU562" s="4"/>
      <c r="CV562" s="4"/>
      <c r="CW562" s="4"/>
      <c r="CX562" s="4"/>
      <c r="CY562" s="4"/>
      <c r="CZ562" s="4"/>
      <c r="DA562" s="4"/>
      <c r="DB562" s="4"/>
      <c r="DC562" s="4"/>
      <c r="DD562" s="4"/>
      <c r="DE562" s="4"/>
      <c r="DF562" s="4"/>
      <c r="DG562" s="4"/>
      <c r="DH562" s="4"/>
      <c r="DI562" s="4"/>
      <c r="DJ562" s="4"/>
      <c r="DK562" s="4"/>
      <c r="DL562" s="4"/>
      <c r="DM562" s="4"/>
      <c r="DN562" s="4"/>
      <c r="DO562" s="4"/>
      <c r="DP562" s="4"/>
      <c r="DQ562" s="4"/>
      <c r="DR562" s="4"/>
      <c r="DS562" s="4"/>
      <c r="DT562" s="4"/>
      <c r="DU562" s="4"/>
      <c r="DV562" s="4"/>
      <c r="DW562" s="4"/>
      <c r="DX562" s="4"/>
      <c r="DY562" s="4"/>
      <c r="DZ562" s="4"/>
      <c r="EA562" s="4"/>
      <c r="EB562" s="4"/>
      <c r="EC562" s="4"/>
      <c r="ED562" s="4"/>
      <c r="EE562" s="4"/>
      <c r="EF562" s="4"/>
      <c r="EG562" s="4"/>
      <c r="EH562" s="4"/>
      <c r="EI562" s="4"/>
      <c r="EJ562" s="4"/>
      <c r="EK562" s="4"/>
      <c r="EL562" s="4"/>
      <c r="EM562" s="4"/>
      <c r="EN562" s="4"/>
      <c r="EO562" s="4"/>
      <c r="EP562" s="4"/>
      <c r="EQ562" s="4"/>
      <c r="ER562" s="4"/>
      <c r="ES562" s="4"/>
      <c r="ET562" s="4"/>
      <c r="EU562" s="4"/>
      <c r="EV562" s="4"/>
      <c r="EW562" s="4"/>
      <c r="EX562" s="4"/>
      <c r="EY562" s="4"/>
      <c r="EZ562" s="4"/>
      <c r="FA562" s="4"/>
      <c r="FB562" s="4"/>
      <c r="FC562" s="4"/>
      <c r="FD562" s="4"/>
      <c r="FE562" s="4"/>
      <c r="FF562" s="4"/>
      <c r="FG562" s="4"/>
      <c r="FH562" s="4"/>
      <c r="FI562" s="4"/>
      <c r="FJ562" s="4"/>
      <c r="FK562" s="4"/>
      <c r="FL562" s="4"/>
      <c r="FM562" s="4"/>
      <c r="FN562" s="4"/>
      <c r="FO562" s="4"/>
      <c r="FP562" s="4"/>
      <c r="FQ562" s="4"/>
      <c r="FR562" s="4"/>
      <c r="FS562" s="4"/>
      <c r="FT562" s="4"/>
      <c r="FU562" s="4"/>
      <c r="FV562" s="4"/>
      <c r="FW562" s="4"/>
      <c r="FX562" s="4"/>
      <c r="FY562" s="4"/>
      <c r="FZ562" s="4"/>
      <c r="GA562" s="4"/>
      <c r="GB562" s="4"/>
      <c r="GC562" s="4"/>
      <c r="GD562" s="4"/>
      <c r="GE562" s="4"/>
      <c r="GF562" s="4"/>
      <c r="GG562" s="4"/>
      <c r="GH562" s="4"/>
      <c r="GI562" s="4"/>
      <c r="GJ562" s="4"/>
      <c r="GK562" s="4"/>
      <c r="GL562" s="4"/>
      <c r="GM562" s="4"/>
      <c r="GN562" s="4"/>
      <c r="GO562" s="4"/>
      <c r="GP562" s="4"/>
      <c r="GQ562" s="4"/>
      <c r="GR562" s="4"/>
      <c r="GS562" s="4"/>
      <c r="GT562" s="4"/>
      <c r="GU562" s="4"/>
      <c r="GV562" s="4"/>
      <c r="GW562" s="4"/>
      <c r="GX562" s="4"/>
      <c r="GY562" s="4"/>
      <c r="GZ562" s="4"/>
      <c r="HA562" s="4"/>
      <c r="HB562" s="4"/>
      <c r="HC562" s="4"/>
      <c r="HD562" s="4"/>
      <c r="HE562" s="4"/>
      <c r="HF562" s="4"/>
      <c r="HG562" s="4"/>
      <c r="HH562" s="4"/>
      <c r="HI562" s="4"/>
      <c r="HJ562" s="4"/>
      <c r="HK562" s="4"/>
      <c r="HL562" s="4"/>
      <c r="HM562" s="4"/>
      <c r="HN562" s="4"/>
      <c r="HO562" s="4"/>
      <c r="HP562" s="4"/>
      <c r="HQ562" s="4"/>
      <c r="HR562" s="4"/>
      <c r="HS562" s="4"/>
      <c r="HT562" s="4"/>
      <c r="HU562" s="4"/>
      <c r="HV562" s="4"/>
      <c r="HW562" s="4"/>
      <c r="HX562" s="4"/>
      <c r="HY562" s="4"/>
      <c r="HZ562" s="4"/>
      <c r="IA562" s="4"/>
      <c r="IB562" s="4"/>
      <c r="IC562" s="4"/>
      <c r="ID562" s="4"/>
      <c r="IE562" s="4"/>
      <c r="IF562" s="4"/>
      <c r="IG562" s="4"/>
      <c r="IH562" s="4"/>
      <c r="II562" s="4"/>
      <c r="IJ562" s="4"/>
      <c r="IK562" s="4"/>
      <c r="IL562" s="4"/>
      <c r="IM562" s="4"/>
      <c r="IN562" s="4"/>
      <c r="IO562" s="4"/>
      <c r="IP562" s="4"/>
      <c r="IQ562" s="4"/>
      <c r="IR562" s="4"/>
      <c r="IS562" s="4"/>
      <c r="IT562" s="4"/>
      <c r="IU562" s="4"/>
      <c r="IV562" s="4"/>
      <c r="IW562" s="4"/>
      <c r="IX562" s="4"/>
      <c r="IY562" s="4"/>
      <c r="IZ562" s="4"/>
      <c r="JA562" s="4"/>
      <c r="JB562" s="4"/>
      <c r="JC562" s="4"/>
      <c r="JD562" s="4"/>
      <c r="JE562" s="4"/>
      <c r="JF562" s="4"/>
      <c r="JG562" s="4"/>
      <c r="JH562" s="4"/>
      <c r="JI562" s="4"/>
      <c r="JJ562" s="4"/>
      <c r="JK562" s="4"/>
      <c r="JL562" s="4"/>
      <c r="JM562" s="4"/>
      <c r="JN562" s="4"/>
      <c r="JO562" s="4"/>
      <c r="JP562" s="4"/>
      <c r="JQ562" s="4"/>
      <c r="JR562" s="4"/>
      <c r="JS562" s="4"/>
      <c r="JT562" s="4"/>
      <c r="JU562" s="4"/>
      <c r="JV562" s="4"/>
      <c r="JW562" s="4"/>
      <c r="JX562" s="4"/>
      <c r="JY562" s="4"/>
      <c r="JZ562" s="4"/>
      <c r="KA562" s="4"/>
      <c r="KB562" s="4"/>
      <c r="KC562" s="4"/>
      <c r="KD562" s="4"/>
      <c r="KE562" s="4"/>
      <c r="KF562" s="4"/>
      <c r="KG562" s="4"/>
      <c r="KH562" s="4"/>
      <c r="KI562" s="4"/>
      <c r="KJ562" s="4"/>
      <c r="KK562" s="4"/>
      <c r="KL562" s="4"/>
      <c r="KM562" s="4"/>
      <c r="KN562" s="4"/>
      <c r="KO562" s="4"/>
      <c r="KP562" s="4"/>
      <c r="KQ562" s="4"/>
      <c r="KR562" s="4"/>
      <c r="KS562" s="4"/>
      <c r="KT562" s="4"/>
      <c r="KU562" s="4"/>
      <c r="KV562" s="4"/>
      <c r="KW562" s="4"/>
      <c r="KX562" s="4"/>
      <c r="KY562" s="4"/>
      <c r="KZ562" s="4"/>
      <c r="LA562" s="4"/>
      <c r="LB562" s="4"/>
      <c r="LC562" s="4"/>
      <c r="LD562" s="4"/>
      <c r="LE562" s="4"/>
      <c r="LF562" s="4"/>
      <c r="LG562" s="4"/>
      <c r="LH562" s="4"/>
      <c r="LI562" s="4"/>
      <c r="LJ562" s="4"/>
      <c r="LK562" s="4"/>
      <c r="LL562" s="4"/>
      <c r="LM562" s="4"/>
      <c r="LN562" s="4"/>
      <c r="LO562" s="4"/>
      <c r="LP562" s="4"/>
      <c r="LQ562" s="4"/>
      <c r="LR562" s="4"/>
      <c r="LS562" s="4"/>
      <c r="LT562" s="4"/>
      <c r="LU562" s="4"/>
      <c r="LV562" s="4"/>
      <c r="LW562" s="4"/>
      <c r="LX562" s="4"/>
      <c r="LY562" s="4"/>
      <c r="LZ562" s="4"/>
      <c r="MA562" s="4"/>
      <c r="MB562" s="4"/>
      <c r="MC562" s="4"/>
      <c r="MD562" s="4"/>
      <c r="ME562" s="4"/>
      <c r="MF562" s="4"/>
      <c r="MG562" s="4"/>
      <c r="MH562" s="4"/>
      <c r="MI562" s="4"/>
      <c r="MJ562" s="4"/>
      <c r="MK562" s="4"/>
      <c r="ML562" s="4"/>
      <c r="MM562" s="4"/>
      <c r="MN562" s="4"/>
      <c r="MO562" s="4"/>
      <c r="MP562" s="4"/>
      <c r="MQ562" s="4"/>
      <c r="MR562" s="4"/>
      <c r="MS562" s="4"/>
      <c r="MT562" s="4"/>
      <c r="MU562" s="4"/>
      <c r="MV562" s="4"/>
      <c r="MW562" s="4"/>
      <c r="MX562" s="4"/>
      <c r="MY562" s="4"/>
      <c r="MZ562" s="4"/>
      <c r="NA562" s="4"/>
      <c r="NB562" s="4"/>
      <c r="NC562" s="4"/>
      <c r="ND562" s="4"/>
      <c r="NE562" s="4"/>
      <c r="NF562" s="4"/>
      <c r="NG562" s="4"/>
      <c r="NH562" s="4"/>
      <c r="NI562" s="4"/>
      <c r="NJ562" s="4"/>
      <c r="NK562" s="4"/>
      <c r="NL562" s="4"/>
      <c r="NM562" s="4"/>
      <c r="NN562" s="4"/>
      <c r="NO562" s="4"/>
      <c r="NP562" s="4"/>
      <c r="NQ562" s="4"/>
      <c r="NR562" s="4"/>
      <c r="NS562" s="4"/>
      <c r="NT562" s="4"/>
      <c r="NU562" s="4"/>
      <c r="NV562" s="4"/>
      <c r="NW562" s="4"/>
      <c r="NX562" s="4"/>
      <c r="NY562" s="4"/>
      <c r="NZ562" s="4"/>
      <c r="OA562" s="4"/>
      <c r="OB562" s="4"/>
      <c r="OC562" s="4"/>
      <c r="OD562" s="4"/>
      <c r="OE562" s="4"/>
      <c r="OF562" s="4"/>
      <c r="OG562" s="4"/>
      <c r="OH562" s="4"/>
      <c r="OI562" s="4"/>
      <c r="OJ562" s="4"/>
      <c r="OK562" s="4"/>
      <c r="OL562" s="4"/>
      <c r="OM562" s="4"/>
      <c r="ON562" s="4"/>
      <c r="OO562" s="4"/>
      <c r="OP562" s="4"/>
      <c r="OQ562" s="4"/>
      <c r="OR562" s="4"/>
      <c r="OS562" s="4"/>
      <c r="OT562" s="4"/>
      <c r="OU562" s="4"/>
      <c r="OV562" s="4"/>
      <c r="OW562" s="4"/>
      <c r="OX562" s="4"/>
      <c r="OY562" s="4"/>
      <c r="OZ562" s="4"/>
      <c r="PA562" s="4"/>
      <c r="PB562" s="4"/>
      <c r="PC562" s="4"/>
      <c r="PD562" s="4"/>
      <c r="PE562" s="4"/>
      <c r="PF562" s="4"/>
      <c r="PG562" s="4"/>
      <c r="PH562" s="4"/>
      <c r="PI562" s="4"/>
      <c r="PJ562" s="4"/>
      <c r="PK562" s="4"/>
      <c r="PL562" s="4"/>
      <c r="PM562" s="4"/>
      <c r="PN562" s="4"/>
      <c r="PO562" s="4"/>
      <c r="PP562" s="4"/>
      <c r="PQ562" s="4"/>
      <c r="PR562" s="4"/>
      <c r="PS562" s="4"/>
      <c r="PT562" s="4"/>
      <c r="PU562" s="4"/>
      <c r="PV562" s="4"/>
      <c r="PW562" s="4"/>
      <c r="PX562" s="4"/>
      <c r="PY562" s="4"/>
      <c r="PZ562" s="4"/>
    </row>
    <row r="563" spans="1:442" s="42" customFormat="1" ht="117" x14ac:dyDescent="0.3">
      <c r="B563" s="200" t="s">
        <v>830</v>
      </c>
      <c r="C563" s="200" t="s">
        <v>833</v>
      </c>
      <c r="D563" s="178" t="s">
        <v>836</v>
      </c>
      <c r="E563" s="207" t="s">
        <v>67</v>
      </c>
      <c r="F563" s="207" t="s">
        <v>134</v>
      </c>
      <c r="G563" s="207" t="s">
        <v>147</v>
      </c>
      <c r="H563" s="178" t="s">
        <v>70</v>
      </c>
      <c r="I563" s="178" t="s">
        <v>79</v>
      </c>
      <c r="J563" s="15" t="s">
        <v>215</v>
      </c>
      <c r="K563" s="11" t="s">
        <v>107</v>
      </c>
      <c r="L563" s="11" t="s">
        <v>86</v>
      </c>
      <c r="M563" s="11">
        <v>40</v>
      </c>
      <c r="N563" s="177" t="s">
        <v>108</v>
      </c>
      <c r="O563" s="200" t="s">
        <v>367</v>
      </c>
      <c r="P563" s="178" t="s">
        <v>75</v>
      </c>
      <c r="Q563" s="178" t="s">
        <v>76</v>
      </c>
      <c r="R563" s="199" t="s">
        <v>77</v>
      </c>
      <c r="S563" s="199" t="s">
        <v>109</v>
      </c>
      <c r="T563" s="171">
        <f>V563+Y563</f>
        <v>475944</v>
      </c>
      <c r="U563" s="171">
        <f>+T563/M564</f>
        <v>475944</v>
      </c>
      <c r="V563" s="225">
        <v>404552.4</v>
      </c>
      <c r="W563" s="175" t="s">
        <v>79</v>
      </c>
      <c r="X563" s="175" t="s">
        <v>79</v>
      </c>
      <c r="Y563" s="225">
        <v>71391.599999999991</v>
      </c>
      <c r="Z563" s="175" t="s">
        <v>98</v>
      </c>
      <c r="AA563" s="175" t="s">
        <v>79</v>
      </c>
      <c r="AB563" s="225">
        <v>84056</v>
      </c>
      <c r="AC563" s="177" t="s">
        <v>149</v>
      </c>
      <c r="AD563" s="176" t="s">
        <v>79</v>
      </c>
      <c r="AE563" s="176">
        <f>V563+Y563</f>
        <v>475944</v>
      </c>
      <c r="AF563" s="177" t="s">
        <v>79</v>
      </c>
      <c r="AG563" s="177" t="s">
        <v>33</v>
      </c>
      <c r="AH563" s="297" t="s">
        <v>164</v>
      </c>
      <c r="AI563" s="297" t="s">
        <v>183</v>
      </c>
      <c r="AJ563" s="199"/>
      <c r="AK563" s="4"/>
      <c r="AL563" s="4"/>
      <c r="AM563" s="4"/>
      <c r="AN563" s="4"/>
      <c r="AO563" s="4"/>
      <c r="AP563" s="4"/>
      <c r="AQ563" s="4"/>
      <c r="AR563" s="4"/>
      <c r="AS563" s="4"/>
      <c r="AT563" s="4"/>
      <c r="AU563" s="4"/>
      <c r="AV563" s="4"/>
      <c r="AW563" s="4"/>
      <c r="AX563" s="4"/>
      <c r="AY563" s="4"/>
      <c r="AZ563" s="4"/>
      <c r="BA563" s="4"/>
      <c r="BB563" s="4"/>
      <c r="BC563" s="4"/>
      <c r="BD563" s="4"/>
      <c r="BE563" s="4"/>
      <c r="BF563" s="4"/>
      <c r="BG563" s="4"/>
      <c r="BH563" s="4"/>
      <c r="BI563" s="4"/>
      <c r="BJ563" s="4"/>
      <c r="BK563" s="4"/>
      <c r="BL563" s="4"/>
      <c r="BM563" s="4"/>
      <c r="BN563" s="4"/>
      <c r="BO563" s="4"/>
      <c r="BP563" s="4"/>
      <c r="BQ563" s="4"/>
      <c r="BR563" s="4"/>
      <c r="BS563" s="4"/>
      <c r="BT563" s="4"/>
      <c r="BU563" s="4"/>
      <c r="BV563" s="4"/>
      <c r="BW563" s="4"/>
      <c r="BX563" s="4"/>
      <c r="BY563" s="4"/>
      <c r="BZ563" s="4"/>
      <c r="CA563" s="4"/>
      <c r="CB563" s="4"/>
      <c r="CC563" s="4"/>
      <c r="CD563" s="4"/>
      <c r="CE563" s="4"/>
      <c r="CF563" s="4"/>
      <c r="CG563" s="4"/>
      <c r="CH563" s="4"/>
      <c r="CI563" s="4"/>
      <c r="CJ563" s="4"/>
      <c r="CK563" s="4"/>
      <c r="CL563" s="4"/>
      <c r="CM563" s="4"/>
      <c r="CN563" s="4"/>
      <c r="CO563" s="4"/>
      <c r="CP563" s="4"/>
      <c r="CQ563" s="4"/>
      <c r="CR563" s="4"/>
      <c r="CS563" s="4"/>
      <c r="CT563" s="4"/>
      <c r="CU563" s="4"/>
      <c r="CV563" s="4"/>
      <c r="CW563" s="4"/>
      <c r="CX563" s="4"/>
      <c r="CY563" s="4"/>
      <c r="CZ563" s="4"/>
      <c r="DA563" s="4"/>
      <c r="DB563" s="4"/>
      <c r="DC563" s="4"/>
      <c r="DD563" s="4"/>
      <c r="DE563" s="4"/>
      <c r="DF563" s="4"/>
      <c r="DG563" s="4"/>
      <c r="DH563" s="4"/>
      <c r="DI563" s="4"/>
      <c r="DJ563" s="4"/>
      <c r="DK563" s="4"/>
      <c r="DL563" s="4"/>
      <c r="DM563" s="4"/>
      <c r="DN563" s="4"/>
      <c r="DO563" s="4"/>
      <c r="DP563" s="4"/>
      <c r="DQ563" s="4"/>
      <c r="DR563" s="4"/>
      <c r="DS563" s="4"/>
      <c r="DT563" s="4"/>
      <c r="DU563" s="4"/>
      <c r="DV563" s="4"/>
      <c r="DW563" s="4"/>
      <c r="DX563" s="4"/>
      <c r="DY563" s="4"/>
      <c r="DZ563" s="4"/>
      <c r="EA563" s="4"/>
      <c r="EB563" s="4"/>
      <c r="EC563" s="4"/>
      <c r="ED563" s="4"/>
      <c r="EE563" s="4"/>
      <c r="EF563" s="4"/>
      <c r="EG563" s="4"/>
      <c r="EH563" s="4"/>
      <c r="EI563" s="4"/>
      <c r="EJ563" s="4"/>
      <c r="EK563" s="4"/>
      <c r="EL563" s="4"/>
      <c r="EM563" s="4"/>
      <c r="EN563" s="4"/>
      <c r="EO563" s="4"/>
      <c r="EP563" s="4"/>
      <c r="EQ563" s="4"/>
      <c r="ER563" s="4"/>
      <c r="ES563" s="4"/>
      <c r="ET563" s="4"/>
      <c r="EU563" s="4"/>
      <c r="EV563" s="4"/>
      <c r="EW563" s="4"/>
      <c r="EX563" s="4"/>
      <c r="EY563" s="4"/>
      <c r="EZ563" s="4"/>
      <c r="FA563" s="4"/>
      <c r="FB563" s="4"/>
      <c r="FC563" s="4"/>
      <c r="FD563" s="4"/>
      <c r="FE563" s="4"/>
      <c r="FF563" s="4"/>
      <c r="FG563" s="4"/>
      <c r="FH563" s="4"/>
      <c r="FI563" s="4"/>
      <c r="FJ563" s="4"/>
      <c r="FK563" s="4"/>
      <c r="FL563" s="4"/>
      <c r="FM563" s="4"/>
      <c r="FN563" s="4"/>
      <c r="FO563" s="4"/>
      <c r="FP563" s="4"/>
      <c r="FQ563" s="4"/>
      <c r="FR563" s="4"/>
      <c r="FS563" s="4"/>
      <c r="FT563" s="4"/>
      <c r="FU563" s="4"/>
      <c r="FV563" s="4"/>
      <c r="FW563" s="4"/>
      <c r="FX563" s="4"/>
      <c r="FY563" s="4"/>
      <c r="FZ563" s="4"/>
      <c r="GA563" s="4"/>
      <c r="GB563" s="4"/>
      <c r="GC563" s="4"/>
      <c r="GD563" s="4"/>
      <c r="GE563" s="4"/>
      <c r="GF563" s="4"/>
      <c r="GG563" s="4"/>
      <c r="GH563" s="4"/>
      <c r="GI563" s="4"/>
      <c r="GJ563" s="4"/>
      <c r="GK563" s="4"/>
      <c r="GL563" s="4"/>
      <c r="GM563" s="4"/>
      <c r="GN563" s="4"/>
      <c r="GO563" s="4"/>
      <c r="GP563" s="4"/>
      <c r="GQ563" s="4"/>
      <c r="GR563" s="4"/>
      <c r="GS563" s="4"/>
      <c r="GT563" s="4"/>
      <c r="GU563" s="4"/>
      <c r="GV563" s="4"/>
      <c r="GW563" s="4"/>
      <c r="GX563" s="4"/>
      <c r="GY563" s="4"/>
      <c r="GZ563" s="4"/>
      <c r="HA563" s="4"/>
      <c r="HB563" s="4"/>
      <c r="HC563" s="4"/>
      <c r="HD563" s="4"/>
      <c r="HE563" s="4"/>
      <c r="HF563" s="4"/>
      <c r="HG563" s="4"/>
      <c r="HH563" s="4"/>
      <c r="HI563" s="4"/>
      <c r="HJ563" s="4"/>
      <c r="HK563" s="4"/>
      <c r="HL563" s="4"/>
      <c r="HM563" s="4"/>
      <c r="HN563" s="4"/>
      <c r="HO563" s="4"/>
      <c r="HP563" s="4"/>
      <c r="HQ563" s="4"/>
      <c r="HR563" s="4"/>
      <c r="HS563" s="4"/>
      <c r="HT563" s="4"/>
      <c r="HU563" s="4"/>
      <c r="HV563" s="4"/>
      <c r="HW563" s="4"/>
      <c r="HX563" s="4"/>
      <c r="HY563" s="4"/>
      <c r="HZ563" s="4"/>
      <c r="IA563" s="4"/>
      <c r="IB563" s="4"/>
      <c r="IC563" s="4"/>
      <c r="ID563" s="4"/>
      <c r="IE563" s="4"/>
      <c r="IF563" s="4"/>
      <c r="IG563" s="4"/>
      <c r="IH563" s="4"/>
      <c r="II563" s="4"/>
      <c r="IJ563" s="4"/>
      <c r="IK563" s="4"/>
      <c r="IL563" s="4"/>
      <c r="IM563" s="4"/>
      <c r="IN563" s="4"/>
      <c r="IO563" s="4"/>
      <c r="IP563" s="4"/>
      <c r="IQ563" s="4"/>
      <c r="IR563" s="4"/>
      <c r="IS563" s="4"/>
      <c r="IT563" s="4"/>
      <c r="IU563" s="4"/>
      <c r="IV563" s="4"/>
      <c r="IW563" s="4"/>
      <c r="IX563" s="4"/>
      <c r="IY563" s="4"/>
      <c r="IZ563" s="4"/>
      <c r="JA563" s="4"/>
      <c r="JB563" s="4"/>
      <c r="JC563" s="4"/>
      <c r="JD563" s="4"/>
      <c r="JE563" s="4"/>
      <c r="JF563" s="4"/>
      <c r="JG563" s="4"/>
      <c r="JH563" s="4"/>
      <c r="JI563" s="4"/>
      <c r="JJ563" s="4"/>
      <c r="JK563" s="4"/>
      <c r="JL563" s="4"/>
      <c r="JM563" s="4"/>
      <c r="JN563" s="4"/>
      <c r="JO563" s="4"/>
      <c r="JP563" s="4"/>
      <c r="JQ563" s="4"/>
      <c r="JR563" s="4"/>
      <c r="JS563" s="4"/>
      <c r="JT563" s="4"/>
      <c r="JU563" s="4"/>
      <c r="JV563" s="4"/>
      <c r="JW563" s="4"/>
      <c r="JX563" s="4"/>
      <c r="JY563" s="4"/>
      <c r="JZ563" s="4"/>
      <c r="KA563" s="4"/>
      <c r="KB563" s="4"/>
      <c r="KC563" s="4"/>
      <c r="KD563" s="4"/>
      <c r="KE563" s="4"/>
      <c r="KF563" s="4"/>
      <c r="KG563" s="4"/>
      <c r="KH563" s="4"/>
      <c r="KI563" s="4"/>
      <c r="KJ563" s="4"/>
      <c r="KK563" s="4"/>
      <c r="KL563" s="4"/>
      <c r="KM563" s="4"/>
      <c r="KN563" s="4"/>
      <c r="KO563" s="4"/>
      <c r="KP563" s="4"/>
      <c r="KQ563" s="4"/>
      <c r="KR563" s="4"/>
      <c r="KS563" s="4"/>
      <c r="KT563" s="4"/>
      <c r="KU563" s="4"/>
      <c r="KV563" s="4"/>
      <c r="KW563" s="4"/>
      <c r="KX563" s="4"/>
      <c r="KY563" s="4"/>
      <c r="KZ563" s="4"/>
      <c r="LA563" s="4"/>
      <c r="LB563" s="4"/>
      <c r="LC563" s="4"/>
      <c r="LD563" s="4"/>
      <c r="LE563" s="4"/>
      <c r="LF563" s="4"/>
      <c r="LG563" s="4"/>
      <c r="LH563" s="4"/>
      <c r="LI563" s="4"/>
      <c r="LJ563" s="4"/>
      <c r="LK563" s="4"/>
      <c r="LL563" s="4"/>
      <c r="LM563" s="4"/>
      <c r="LN563" s="4"/>
      <c r="LO563" s="4"/>
      <c r="LP563" s="4"/>
      <c r="LQ563" s="4"/>
      <c r="LR563" s="4"/>
      <c r="LS563" s="4"/>
      <c r="LT563" s="4"/>
      <c r="LU563" s="4"/>
      <c r="LV563" s="4"/>
      <c r="LW563" s="4"/>
      <c r="LX563" s="4"/>
      <c r="LY563" s="4"/>
      <c r="LZ563" s="4"/>
      <c r="MA563" s="4"/>
      <c r="MB563" s="4"/>
      <c r="MC563" s="4"/>
      <c r="MD563" s="4"/>
      <c r="ME563" s="4"/>
      <c r="MF563" s="4"/>
      <c r="MG563" s="4"/>
      <c r="MH563" s="4"/>
      <c r="MI563" s="4"/>
      <c r="MJ563" s="4"/>
      <c r="MK563" s="4"/>
      <c r="ML563" s="4"/>
      <c r="MM563" s="4"/>
      <c r="MN563" s="4"/>
      <c r="MO563" s="4"/>
      <c r="MP563" s="4"/>
      <c r="MQ563" s="4"/>
      <c r="MR563" s="4"/>
      <c r="MS563" s="4"/>
      <c r="MT563" s="4"/>
      <c r="MU563" s="4"/>
      <c r="MV563" s="4"/>
      <c r="MW563" s="4"/>
      <c r="MX563" s="4"/>
      <c r="MY563" s="4"/>
      <c r="MZ563" s="4"/>
      <c r="NA563" s="4"/>
      <c r="NB563" s="4"/>
      <c r="NC563" s="4"/>
      <c r="ND563" s="4"/>
      <c r="NE563" s="4"/>
      <c r="NF563" s="4"/>
      <c r="NG563" s="4"/>
      <c r="NH563" s="4"/>
      <c r="NI563" s="4"/>
      <c r="NJ563" s="4"/>
      <c r="NK563" s="4"/>
      <c r="NL563" s="4"/>
      <c r="NM563" s="4"/>
      <c r="NN563" s="4"/>
      <c r="NO563" s="4"/>
      <c r="NP563" s="4"/>
      <c r="NQ563" s="4"/>
      <c r="NR563" s="4"/>
      <c r="NS563" s="4"/>
      <c r="NT563" s="4"/>
      <c r="NU563" s="4"/>
      <c r="NV563" s="4"/>
      <c r="NW563" s="4"/>
      <c r="NX563" s="4"/>
      <c r="NY563" s="4"/>
      <c r="NZ563" s="4"/>
      <c r="OA563" s="4"/>
      <c r="OB563" s="4"/>
      <c r="OC563" s="4"/>
      <c r="OD563" s="4"/>
      <c r="OE563" s="4"/>
      <c r="OF563" s="4"/>
      <c r="OG563" s="4"/>
      <c r="OH563" s="4"/>
      <c r="OI563" s="4"/>
      <c r="OJ563" s="4"/>
      <c r="OK563" s="4"/>
      <c r="OL563" s="4"/>
      <c r="OM563" s="4"/>
      <c r="ON563" s="4"/>
      <c r="OO563" s="4"/>
      <c r="OP563" s="4"/>
      <c r="OQ563" s="4"/>
      <c r="OR563" s="4"/>
      <c r="OS563" s="4"/>
      <c r="OT563" s="4"/>
      <c r="OU563" s="4"/>
      <c r="OV563" s="4"/>
      <c r="OW563" s="4"/>
      <c r="OX563" s="4"/>
      <c r="OY563" s="4"/>
      <c r="OZ563" s="4"/>
      <c r="PA563" s="4"/>
      <c r="PB563" s="4"/>
      <c r="PC563" s="4"/>
      <c r="PD563" s="4"/>
      <c r="PE563" s="4"/>
      <c r="PF563" s="4"/>
      <c r="PG563" s="4"/>
      <c r="PH563" s="4"/>
      <c r="PI563" s="4"/>
      <c r="PJ563" s="4"/>
      <c r="PK563" s="4"/>
      <c r="PL563" s="4"/>
      <c r="PM563" s="4"/>
      <c r="PN563" s="4"/>
      <c r="PO563" s="4"/>
      <c r="PP563" s="4"/>
      <c r="PQ563" s="4"/>
      <c r="PR563" s="4"/>
      <c r="PS563" s="4"/>
      <c r="PT563" s="4"/>
      <c r="PU563" s="4"/>
      <c r="PV563" s="4"/>
      <c r="PW563" s="4"/>
      <c r="PX563" s="4"/>
      <c r="PY563" s="4"/>
      <c r="PZ563" s="4"/>
    </row>
    <row r="564" spans="1:442" s="42" customFormat="1" ht="64.5" customHeight="1" x14ac:dyDescent="0.3">
      <c r="B564" s="193"/>
      <c r="C564" s="193"/>
      <c r="D564" s="178"/>
      <c r="E564" s="207"/>
      <c r="F564" s="207"/>
      <c r="G564" s="207"/>
      <c r="H564" s="178"/>
      <c r="I564" s="178"/>
      <c r="J564" s="15" t="s">
        <v>111</v>
      </c>
      <c r="K564" s="11" t="s">
        <v>112</v>
      </c>
      <c r="L564" s="11" t="s">
        <v>85</v>
      </c>
      <c r="M564" s="11">
        <v>1</v>
      </c>
      <c r="N564" s="177"/>
      <c r="O564" s="193"/>
      <c r="P564" s="178"/>
      <c r="Q564" s="178"/>
      <c r="R564" s="199"/>
      <c r="S564" s="199"/>
      <c r="T564" s="171"/>
      <c r="U564" s="171"/>
      <c r="V564" s="225"/>
      <c r="W564" s="175"/>
      <c r="X564" s="175"/>
      <c r="Y564" s="225"/>
      <c r="Z564" s="175"/>
      <c r="AA564" s="175"/>
      <c r="AB564" s="225"/>
      <c r="AC564" s="177"/>
      <c r="AD564" s="176"/>
      <c r="AE564" s="176"/>
      <c r="AF564" s="178"/>
      <c r="AG564" s="177"/>
      <c r="AH564" s="298"/>
      <c r="AI564" s="298"/>
      <c r="AJ564" s="199"/>
      <c r="AK564" s="4"/>
      <c r="AL564" s="4"/>
      <c r="AM564" s="4"/>
      <c r="AN564" s="4"/>
      <c r="AO564" s="4"/>
      <c r="AP564" s="4"/>
      <c r="AQ564" s="4"/>
      <c r="AR564" s="4"/>
      <c r="AS564" s="4"/>
      <c r="AT564" s="4"/>
      <c r="AU564" s="4"/>
      <c r="AV564" s="4"/>
      <c r="AW564" s="4"/>
      <c r="AX564" s="4"/>
      <c r="AY564" s="4"/>
      <c r="AZ564" s="4"/>
      <c r="BA564" s="4"/>
      <c r="BB564" s="4"/>
      <c r="BC564" s="4"/>
      <c r="BD564" s="4"/>
      <c r="BE564" s="4"/>
      <c r="BF564" s="4"/>
      <c r="BG564" s="4"/>
      <c r="BH564" s="4"/>
      <c r="BI564" s="4"/>
      <c r="BJ564" s="4"/>
      <c r="BK564" s="4"/>
      <c r="BL564" s="4"/>
      <c r="BM564" s="4"/>
      <c r="BN564" s="4"/>
      <c r="BO564" s="4"/>
      <c r="BP564" s="4"/>
      <c r="BQ564" s="4"/>
      <c r="BR564" s="4"/>
      <c r="BS564" s="4"/>
      <c r="BT564" s="4"/>
      <c r="BU564" s="4"/>
      <c r="BV564" s="4"/>
      <c r="BW564" s="4"/>
      <c r="BX564" s="4"/>
      <c r="BY564" s="4"/>
      <c r="BZ564" s="4"/>
      <c r="CA564" s="4"/>
      <c r="CB564" s="4"/>
      <c r="CC564" s="4"/>
      <c r="CD564" s="4"/>
      <c r="CE564" s="4"/>
      <c r="CF564" s="4"/>
      <c r="CG564" s="4"/>
      <c r="CH564" s="4"/>
      <c r="CI564" s="4"/>
      <c r="CJ564" s="4"/>
      <c r="CK564" s="4"/>
      <c r="CL564" s="4"/>
      <c r="CM564" s="4"/>
      <c r="CN564" s="4"/>
      <c r="CO564" s="4"/>
      <c r="CP564" s="4"/>
      <c r="CQ564" s="4"/>
      <c r="CR564" s="4"/>
      <c r="CS564" s="4"/>
      <c r="CT564" s="4"/>
      <c r="CU564" s="4"/>
      <c r="CV564" s="4"/>
      <c r="CW564" s="4"/>
      <c r="CX564" s="4"/>
      <c r="CY564" s="4"/>
      <c r="CZ564" s="4"/>
      <c r="DA564" s="4"/>
      <c r="DB564" s="4"/>
      <c r="DC564" s="4"/>
      <c r="DD564" s="4"/>
      <c r="DE564" s="4"/>
      <c r="DF564" s="4"/>
      <c r="DG564" s="4"/>
      <c r="DH564" s="4"/>
      <c r="DI564" s="4"/>
      <c r="DJ564" s="4"/>
      <c r="DK564" s="4"/>
      <c r="DL564" s="4"/>
      <c r="DM564" s="4"/>
      <c r="DN564" s="4"/>
      <c r="DO564" s="4"/>
      <c r="DP564" s="4"/>
      <c r="DQ564" s="4"/>
      <c r="DR564" s="4"/>
      <c r="DS564" s="4"/>
      <c r="DT564" s="4"/>
      <c r="DU564" s="4"/>
      <c r="DV564" s="4"/>
      <c r="DW564" s="4"/>
      <c r="DX564" s="4"/>
      <c r="DY564" s="4"/>
      <c r="DZ564" s="4"/>
      <c r="EA564" s="4"/>
      <c r="EB564" s="4"/>
      <c r="EC564" s="4"/>
      <c r="ED564" s="4"/>
      <c r="EE564" s="4"/>
      <c r="EF564" s="4"/>
      <c r="EG564" s="4"/>
      <c r="EH564" s="4"/>
      <c r="EI564" s="4"/>
      <c r="EJ564" s="4"/>
      <c r="EK564" s="4"/>
      <c r="EL564" s="4"/>
      <c r="EM564" s="4"/>
      <c r="EN564" s="4"/>
      <c r="EO564" s="4"/>
      <c r="EP564" s="4"/>
      <c r="EQ564" s="4"/>
      <c r="ER564" s="4"/>
      <c r="ES564" s="4"/>
      <c r="ET564" s="4"/>
      <c r="EU564" s="4"/>
      <c r="EV564" s="4"/>
      <c r="EW564" s="4"/>
      <c r="EX564" s="4"/>
      <c r="EY564" s="4"/>
      <c r="EZ564" s="4"/>
      <c r="FA564" s="4"/>
      <c r="FB564" s="4"/>
      <c r="FC564" s="4"/>
      <c r="FD564" s="4"/>
      <c r="FE564" s="4"/>
      <c r="FF564" s="4"/>
      <c r="FG564" s="4"/>
      <c r="FH564" s="4"/>
      <c r="FI564" s="4"/>
      <c r="FJ564" s="4"/>
      <c r="FK564" s="4"/>
      <c r="FL564" s="4"/>
      <c r="FM564" s="4"/>
      <c r="FN564" s="4"/>
      <c r="FO564" s="4"/>
      <c r="FP564" s="4"/>
      <c r="FQ564" s="4"/>
      <c r="FR564" s="4"/>
      <c r="FS564" s="4"/>
      <c r="FT564" s="4"/>
      <c r="FU564" s="4"/>
      <c r="FV564" s="4"/>
      <c r="FW564" s="4"/>
      <c r="FX564" s="4"/>
      <c r="FY564" s="4"/>
      <c r="FZ564" s="4"/>
      <c r="GA564" s="4"/>
      <c r="GB564" s="4"/>
      <c r="GC564" s="4"/>
      <c r="GD564" s="4"/>
      <c r="GE564" s="4"/>
      <c r="GF564" s="4"/>
      <c r="GG564" s="4"/>
      <c r="GH564" s="4"/>
      <c r="GI564" s="4"/>
      <c r="GJ564" s="4"/>
      <c r="GK564" s="4"/>
      <c r="GL564" s="4"/>
      <c r="GM564" s="4"/>
      <c r="GN564" s="4"/>
      <c r="GO564" s="4"/>
      <c r="GP564" s="4"/>
      <c r="GQ564" s="4"/>
      <c r="GR564" s="4"/>
      <c r="GS564" s="4"/>
      <c r="GT564" s="4"/>
      <c r="GU564" s="4"/>
      <c r="GV564" s="4"/>
      <c r="GW564" s="4"/>
      <c r="GX564" s="4"/>
      <c r="GY564" s="4"/>
      <c r="GZ564" s="4"/>
      <c r="HA564" s="4"/>
      <c r="HB564" s="4"/>
      <c r="HC564" s="4"/>
      <c r="HD564" s="4"/>
      <c r="HE564" s="4"/>
      <c r="HF564" s="4"/>
      <c r="HG564" s="4"/>
      <c r="HH564" s="4"/>
      <c r="HI564" s="4"/>
      <c r="HJ564" s="4"/>
      <c r="HK564" s="4"/>
      <c r="HL564" s="4"/>
      <c r="HM564" s="4"/>
      <c r="HN564" s="4"/>
      <c r="HO564" s="4"/>
      <c r="HP564" s="4"/>
      <c r="HQ564" s="4"/>
      <c r="HR564" s="4"/>
      <c r="HS564" s="4"/>
      <c r="HT564" s="4"/>
      <c r="HU564" s="4"/>
      <c r="HV564" s="4"/>
      <c r="HW564" s="4"/>
      <c r="HX564" s="4"/>
      <c r="HY564" s="4"/>
      <c r="HZ564" s="4"/>
      <c r="IA564" s="4"/>
      <c r="IB564" s="4"/>
      <c r="IC564" s="4"/>
      <c r="ID564" s="4"/>
      <c r="IE564" s="4"/>
      <c r="IF564" s="4"/>
      <c r="IG564" s="4"/>
      <c r="IH564" s="4"/>
      <c r="II564" s="4"/>
      <c r="IJ564" s="4"/>
      <c r="IK564" s="4"/>
      <c r="IL564" s="4"/>
      <c r="IM564" s="4"/>
      <c r="IN564" s="4"/>
      <c r="IO564" s="4"/>
      <c r="IP564" s="4"/>
      <c r="IQ564" s="4"/>
      <c r="IR564" s="4"/>
      <c r="IS564" s="4"/>
      <c r="IT564" s="4"/>
      <c r="IU564" s="4"/>
      <c r="IV564" s="4"/>
      <c r="IW564" s="4"/>
      <c r="IX564" s="4"/>
      <c r="IY564" s="4"/>
      <c r="IZ564" s="4"/>
      <c r="JA564" s="4"/>
      <c r="JB564" s="4"/>
      <c r="JC564" s="4"/>
      <c r="JD564" s="4"/>
      <c r="JE564" s="4"/>
      <c r="JF564" s="4"/>
      <c r="JG564" s="4"/>
      <c r="JH564" s="4"/>
      <c r="JI564" s="4"/>
      <c r="JJ564" s="4"/>
      <c r="JK564" s="4"/>
      <c r="JL564" s="4"/>
      <c r="JM564" s="4"/>
      <c r="JN564" s="4"/>
      <c r="JO564" s="4"/>
      <c r="JP564" s="4"/>
      <c r="JQ564" s="4"/>
      <c r="JR564" s="4"/>
      <c r="JS564" s="4"/>
      <c r="JT564" s="4"/>
      <c r="JU564" s="4"/>
      <c r="JV564" s="4"/>
      <c r="JW564" s="4"/>
      <c r="JX564" s="4"/>
      <c r="JY564" s="4"/>
      <c r="JZ564" s="4"/>
      <c r="KA564" s="4"/>
      <c r="KB564" s="4"/>
      <c r="KC564" s="4"/>
      <c r="KD564" s="4"/>
      <c r="KE564" s="4"/>
      <c r="KF564" s="4"/>
      <c r="KG564" s="4"/>
      <c r="KH564" s="4"/>
      <c r="KI564" s="4"/>
      <c r="KJ564" s="4"/>
      <c r="KK564" s="4"/>
      <c r="KL564" s="4"/>
      <c r="KM564" s="4"/>
      <c r="KN564" s="4"/>
      <c r="KO564" s="4"/>
      <c r="KP564" s="4"/>
      <c r="KQ564" s="4"/>
      <c r="KR564" s="4"/>
      <c r="KS564" s="4"/>
      <c r="KT564" s="4"/>
      <c r="KU564" s="4"/>
      <c r="KV564" s="4"/>
      <c r="KW564" s="4"/>
      <c r="KX564" s="4"/>
      <c r="KY564" s="4"/>
      <c r="KZ564" s="4"/>
      <c r="LA564" s="4"/>
      <c r="LB564" s="4"/>
      <c r="LC564" s="4"/>
      <c r="LD564" s="4"/>
      <c r="LE564" s="4"/>
      <c r="LF564" s="4"/>
      <c r="LG564" s="4"/>
      <c r="LH564" s="4"/>
      <c r="LI564" s="4"/>
      <c r="LJ564" s="4"/>
      <c r="LK564" s="4"/>
      <c r="LL564" s="4"/>
      <c r="LM564" s="4"/>
      <c r="LN564" s="4"/>
      <c r="LO564" s="4"/>
      <c r="LP564" s="4"/>
      <c r="LQ564" s="4"/>
      <c r="LR564" s="4"/>
      <c r="LS564" s="4"/>
      <c r="LT564" s="4"/>
      <c r="LU564" s="4"/>
      <c r="LV564" s="4"/>
      <c r="LW564" s="4"/>
      <c r="LX564" s="4"/>
      <c r="LY564" s="4"/>
      <c r="LZ564" s="4"/>
      <c r="MA564" s="4"/>
      <c r="MB564" s="4"/>
      <c r="MC564" s="4"/>
      <c r="MD564" s="4"/>
      <c r="ME564" s="4"/>
      <c r="MF564" s="4"/>
      <c r="MG564" s="4"/>
      <c r="MH564" s="4"/>
      <c r="MI564" s="4"/>
      <c r="MJ564" s="4"/>
      <c r="MK564" s="4"/>
      <c r="ML564" s="4"/>
      <c r="MM564" s="4"/>
      <c r="MN564" s="4"/>
      <c r="MO564" s="4"/>
      <c r="MP564" s="4"/>
      <c r="MQ564" s="4"/>
      <c r="MR564" s="4"/>
      <c r="MS564" s="4"/>
      <c r="MT564" s="4"/>
      <c r="MU564" s="4"/>
      <c r="MV564" s="4"/>
      <c r="MW564" s="4"/>
      <c r="MX564" s="4"/>
      <c r="MY564" s="4"/>
      <c r="MZ564" s="4"/>
      <c r="NA564" s="4"/>
      <c r="NB564" s="4"/>
      <c r="NC564" s="4"/>
      <c r="ND564" s="4"/>
      <c r="NE564" s="4"/>
      <c r="NF564" s="4"/>
      <c r="NG564" s="4"/>
      <c r="NH564" s="4"/>
      <c r="NI564" s="4"/>
      <c r="NJ564" s="4"/>
      <c r="NK564" s="4"/>
      <c r="NL564" s="4"/>
      <c r="NM564" s="4"/>
      <c r="NN564" s="4"/>
      <c r="NO564" s="4"/>
      <c r="NP564" s="4"/>
      <c r="NQ564" s="4"/>
      <c r="NR564" s="4"/>
      <c r="NS564" s="4"/>
      <c r="NT564" s="4"/>
      <c r="NU564" s="4"/>
      <c r="NV564" s="4"/>
      <c r="NW564" s="4"/>
      <c r="NX564" s="4"/>
      <c r="NY564" s="4"/>
      <c r="NZ564" s="4"/>
      <c r="OA564" s="4"/>
      <c r="OB564" s="4"/>
      <c r="OC564" s="4"/>
      <c r="OD564" s="4"/>
      <c r="OE564" s="4"/>
      <c r="OF564" s="4"/>
      <c r="OG564" s="4"/>
      <c r="OH564" s="4"/>
      <c r="OI564" s="4"/>
      <c r="OJ564" s="4"/>
      <c r="OK564" s="4"/>
      <c r="OL564" s="4"/>
      <c r="OM564" s="4"/>
      <c r="ON564" s="4"/>
      <c r="OO564" s="4"/>
      <c r="OP564" s="4"/>
      <c r="OQ564" s="4"/>
      <c r="OR564" s="4"/>
      <c r="OS564" s="4"/>
      <c r="OT564" s="4"/>
      <c r="OU564" s="4"/>
      <c r="OV564" s="4"/>
      <c r="OW564" s="4"/>
      <c r="OX564" s="4"/>
      <c r="OY564" s="4"/>
      <c r="OZ564" s="4"/>
      <c r="PA564" s="4"/>
      <c r="PB564" s="4"/>
      <c r="PC564" s="4"/>
      <c r="PD564" s="4"/>
      <c r="PE564" s="4"/>
      <c r="PF564" s="4"/>
      <c r="PG564" s="4"/>
      <c r="PH564" s="4"/>
      <c r="PI564" s="4"/>
      <c r="PJ564" s="4"/>
      <c r="PK564" s="4"/>
      <c r="PL564" s="4"/>
      <c r="PM564" s="4"/>
      <c r="PN564" s="4"/>
      <c r="PO564" s="4"/>
      <c r="PP564" s="4"/>
      <c r="PQ564" s="4"/>
      <c r="PR564" s="4"/>
      <c r="PS564" s="4"/>
      <c r="PT564" s="4"/>
      <c r="PU564" s="4"/>
      <c r="PV564" s="4"/>
      <c r="PW564" s="4"/>
      <c r="PX564" s="4"/>
      <c r="PY564" s="4"/>
      <c r="PZ564" s="4"/>
    </row>
    <row r="565" spans="1:442" s="42" customFormat="1" ht="64.5" customHeight="1" x14ac:dyDescent="0.3">
      <c r="B565" s="194"/>
      <c r="C565" s="194"/>
      <c r="D565" s="178"/>
      <c r="E565" s="207"/>
      <c r="F565" s="207"/>
      <c r="G565" s="207"/>
      <c r="H565" s="178"/>
      <c r="I565" s="178"/>
      <c r="J565" s="34" t="s">
        <v>127</v>
      </c>
      <c r="K565" s="18" t="s">
        <v>128</v>
      </c>
      <c r="L565" s="18" t="s">
        <v>85</v>
      </c>
      <c r="M565" s="60">
        <v>225</v>
      </c>
      <c r="N565" s="177"/>
      <c r="O565" s="194"/>
      <c r="P565" s="178"/>
      <c r="Q565" s="178"/>
      <c r="R565" s="199"/>
      <c r="S565" s="199"/>
      <c r="T565" s="171"/>
      <c r="U565" s="171"/>
      <c r="V565" s="225"/>
      <c r="W565" s="175"/>
      <c r="X565" s="175"/>
      <c r="Y565" s="225"/>
      <c r="Z565" s="175"/>
      <c r="AA565" s="175"/>
      <c r="AB565" s="225"/>
      <c r="AC565" s="177"/>
      <c r="AD565" s="176"/>
      <c r="AE565" s="176"/>
      <c r="AF565" s="178"/>
      <c r="AG565" s="177"/>
      <c r="AH565" s="299"/>
      <c r="AI565" s="299"/>
      <c r="AJ565" s="199"/>
      <c r="AK565" s="4"/>
      <c r="AL565" s="4"/>
      <c r="AM565" s="4"/>
      <c r="AN565" s="4"/>
      <c r="AO565" s="4"/>
      <c r="AP565" s="4"/>
      <c r="AQ565" s="4"/>
      <c r="AR565" s="4"/>
      <c r="AS565" s="4"/>
      <c r="AT565" s="4"/>
      <c r="AU565" s="4"/>
      <c r="AV565" s="4"/>
      <c r="AW565" s="4"/>
      <c r="AX565" s="4"/>
      <c r="AY565" s="4"/>
      <c r="AZ565" s="4"/>
      <c r="BA565" s="4"/>
      <c r="BB565" s="4"/>
      <c r="BC565" s="4"/>
      <c r="BD565" s="4"/>
      <c r="BE565" s="4"/>
      <c r="BF565" s="4"/>
      <c r="BG565" s="4"/>
      <c r="BH565" s="4"/>
      <c r="BI565" s="4"/>
      <c r="BJ565" s="4"/>
      <c r="BK565" s="4"/>
      <c r="BL565" s="4"/>
      <c r="BM565" s="4"/>
      <c r="BN565" s="4"/>
      <c r="BO565" s="4"/>
      <c r="BP565" s="4"/>
      <c r="BQ565" s="4"/>
      <c r="BR565" s="4"/>
      <c r="BS565" s="4"/>
      <c r="BT565" s="4"/>
      <c r="BU565" s="4"/>
      <c r="BV565" s="4"/>
      <c r="BW565" s="4"/>
      <c r="BX565" s="4"/>
      <c r="BY565" s="4"/>
      <c r="BZ565" s="4"/>
      <c r="CA565" s="4"/>
      <c r="CB565" s="4"/>
      <c r="CC565" s="4"/>
      <c r="CD565" s="4"/>
      <c r="CE565" s="4"/>
      <c r="CF565" s="4"/>
      <c r="CG565" s="4"/>
      <c r="CH565" s="4"/>
      <c r="CI565" s="4"/>
      <c r="CJ565" s="4"/>
      <c r="CK565" s="4"/>
      <c r="CL565" s="4"/>
      <c r="CM565" s="4"/>
      <c r="CN565" s="4"/>
      <c r="CO565" s="4"/>
      <c r="CP565" s="4"/>
      <c r="CQ565" s="4"/>
      <c r="CR565" s="4"/>
      <c r="CS565" s="4"/>
      <c r="CT565" s="4"/>
      <c r="CU565" s="4"/>
      <c r="CV565" s="4"/>
      <c r="CW565" s="4"/>
      <c r="CX565" s="4"/>
      <c r="CY565" s="4"/>
      <c r="CZ565" s="4"/>
      <c r="DA565" s="4"/>
      <c r="DB565" s="4"/>
      <c r="DC565" s="4"/>
      <c r="DD565" s="4"/>
      <c r="DE565" s="4"/>
      <c r="DF565" s="4"/>
      <c r="DG565" s="4"/>
      <c r="DH565" s="4"/>
      <c r="DI565" s="4"/>
      <c r="DJ565" s="4"/>
      <c r="DK565" s="4"/>
      <c r="DL565" s="4"/>
      <c r="DM565" s="4"/>
      <c r="DN565" s="4"/>
      <c r="DO565" s="4"/>
      <c r="DP565" s="4"/>
      <c r="DQ565" s="4"/>
      <c r="DR565" s="4"/>
      <c r="DS565" s="4"/>
      <c r="DT565" s="4"/>
      <c r="DU565" s="4"/>
      <c r="DV565" s="4"/>
      <c r="DW565" s="4"/>
      <c r="DX565" s="4"/>
      <c r="DY565" s="4"/>
      <c r="DZ565" s="4"/>
      <c r="EA565" s="4"/>
      <c r="EB565" s="4"/>
      <c r="EC565" s="4"/>
      <c r="ED565" s="4"/>
      <c r="EE565" s="4"/>
      <c r="EF565" s="4"/>
      <c r="EG565" s="4"/>
      <c r="EH565" s="4"/>
      <c r="EI565" s="4"/>
      <c r="EJ565" s="4"/>
      <c r="EK565" s="4"/>
      <c r="EL565" s="4"/>
      <c r="EM565" s="4"/>
      <c r="EN565" s="4"/>
      <c r="EO565" s="4"/>
      <c r="EP565" s="4"/>
      <c r="EQ565" s="4"/>
      <c r="ER565" s="4"/>
      <c r="ES565" s="4"/>
      <c r="ET565" s="4"/>
      <c r="EU565" s="4"/>
      <c r="EV565" s="4"/>
      <c r="EW565" s="4"/>
      <c r="EX565" s="4"/>
      <c r="EY565" s="4"/>
      <c r="EZ565" s="4"/>
      <c r="FA565" s="4"/>
      <c r="FB565" s="4"/>
      <c r="FC565" s="4"/>
      <c r="FD565" s="4"/>
      <c r="FE565" s="4"/>
      <c r="FF565" s="4"/>
      <c r="FG565" s="4"/>
      <c r="FH565" s="4"/>
      <c r="FI565" s="4"/>
      <c r="FJ565" s="4"/>
      <c r="FK565" s="4"/>
      <c r="FL565" s="4"/>
      <c r="FM565" s="4"/>
      <c r="FN565" s="4"/>
      <c r="FO565" s="4"/>
      <c r="FP565" s="4"/>
      <c r="FQ565" s="4"/>
      <c r="FR565" s="4"/>
      <c r="FS565" s="4"/>
      <c r="FT565" s="4"/>
      <c r="FU565" s="4"/>
      <c r="FV565" s="4"/>
      <c r="FW565" s="4"/>
      <c r="FX565" s="4"/>
      <c r="FY565" s="4"/>
      <c r="FZ565" s="4"/>
      <c r="GA565" s="4"/>
      <c r="GB565" s="4"/>
      <c r="GC565" s="4"/>
      <c r="GD565" s="4"/>
      <c r="GE565" s="4"/>
      <c r="GF565" s="4"/>
      <c r="GG565" s="4"/>
      <c r="GH565" s="4"/>
      <c r="GI565" s="4"/>
      <c r="GJ565" s="4"/>
      <c r="GK565" s="4"/>
      <c r="GL565" s="4"/>
      <c r="GM565" s="4"/>
      <c r="GN565" s="4"/>
      <c r="GO565" s="4"/>
      <c r="GP565" s="4"/>
      <c r="GQ565" s="4"/>
      <c r="GR565" s="4"/>
      <c r="GS565" s="4"/>
      <c r="GT565" s="4"/>
      <c r="GU565" s="4"/>
      <c r="GV565" s="4"/>
      <c r="GW565" s="4"/>
      <c r="GX565" s="4"/>
      <c r="GY565" s="4"/>
      <c r="GZ565" s="4"/>
      <c r="HA565" s="4"/>
      <c r="HB565" s="4"/>
      <c r="HC565" s="4"/>
      <c r="HD565" s="4"/>
      <c r="HE565" s="4"/>
      <c r="HF565" s="4"/>
      <c r="HG565" s="4"/>
      <c r="HH565" s="4"/>
      <c r="HI565" s="4"/>
      <c r="HJ565" s="4"/>
      <c r="HK565" s="4"/>
      <c r="HL565" s="4"/>
      <c r="HM565" s="4"/>
      <c r="HN565" s="4"/>
      <c r="HO565" s="4"/>
      <c r="HP565" s="4"/>
      <c r="HQ565" s="4"/>
      <c r="HR565" s="4"/>
      <c r="HS565" s="4"/>
      <c r="HT565" s="4"/>
      <c r="HU565" s="4"/>
      <c r="HV565" s="4"/>
      <c r="HW565" s="4"/>
      <c r="HX565" s="4"/>
      <c r="HY565" s="4"/>
      <c r="HZ565" s="4"/>
      <c r="IA565" s="4"/>
      <c r="IB565" s="4"/>
      <c r="IC565" s="4"/>
      <c r="ID565" s="4"/>
      <c r="IE565" s="4"/>
      <c r="IF565" s="4"/>
      <c r="IG565" s="4"/>
      <c r="IH565" s="4"/>
      <c r="II565" s="4"/>
      <c r="IJ565" s="4"/>
      <c r="IK565" s="4"/>
      <c r="IL565" s="4"/>
      <c r="IM565" s="4"/>
      <c r="IN565" s="4"/>
      <c r="IO565" s="4"/>
      <c r="IP565" s="4"/>
      <c r="IQ565" s="4"/>
      <c r="IR565" s="4"/>
      <c r="IS565" s="4"/>
      <c r="IT565" s="4"/>
      <c r="IU565" s="4"/>
      <c r="IV565" s="4"/>
      <c r="IW565" s="4"/>
      <c r="IX565" s="4"/>
      <c r="IY565" s="4"/>
      <c r="IZ565" s="4"/>
      <c r="JA565" s="4"/>
      <c r="JB565" s="4"/>
      <c r="JC565" s="4"/>
      <c r="JD565" s="4"/>
      <c r="JE565" s="4"/>
      <c r="JF565" s="4"/>
      <c r="JG565" s="4"/>
      <c r="JH565" s="4"/>
      <c r="JI565" s="4"/>
      <c r="JJ565" s="4"/>
      <c r="JK565" s="4"/>
      <c r="JL565" s="4"/>
      <c r="JM565" s="4"/>
      <c r="JN565" s="4"/>
      <c r="JO565" s="4"/>
      <c r="JP565" s="4"/>
      <c r="JQ565" s="4"/>
      <c r="JR565" s="4"/>
      <c r="JS565" s="4"/>
      <c r="JT565" s="4"/>
      <c r="JU565" s="4"/>
      <c r="JV565" s="4"/>
      <c r="JW565" s="4"/>
      <c r="JX565" s="4"/>
      <c r="JY565" s="4"/>
      <c r="JZ565" s="4"/>
      <c r="KA565" s="4"/>
      <c r="KB565" s="4"/>
      <c r="KC565" s="4"/>
      <c r="KD565" s="4"/>
      <c r="KE565" s="4"/>
      <c r="KF565" s="4"/>
      <c r="KG565" s="4"/>
      <c r="KH565" s="4"/>
      <c r="KI565" s="4"/>
      <c r="KJ565" s="4"/>
      <c r="KK565" s="4"/>
      <c r="KL565" s="4"/>
      <c r="KM565" s="4"/>
      <c r="KN565" s="4"/>
      <c r="KO565" s="4"/>
      <c r="KP565" s="4"/>
      <c r="KQ565" s="4"/>
      <c r="KR565" s="4"/>
      <c r="KS565" s="4"/>
      <c r="KT565" s="4"/>
      <c r="KU565" s="4"/>
      <c r="KV565" s="4"/>
      <c r="KW565" s="4"/>
      <c r="KX565" s="4"/>
      <c r="KY565" s="4"/>
      <c r="KZ565" s="4"/>
      <c r="LA565" s="4"/>
      <c r="LB565" s="4"/>
      <c r="LC565" s="4"/>
      <c r="LD565" s="4"/>
      <c r="LE565" s="4"/>
      <c r="LF565" s="4"/>
      <c r="LG565" s="4"/>
      <c r="LH565" s="4"/>
      <c r="LI565" s="4"/>
      <c r="LJ565" s="4"/>
      <c r="LK565" s="4"/>
      <c r="LL565" s="4"/>
      <c r="LM565" s="4"/>
      <c r="LN565" s="4"/>
      <c r="LO565" s="4"/>
      <c r="LP565" s="4"/>
      <c r="LQ565" s="4"/>
      <c r="LR565" s="4"/>
      <c r="LS565" s="4"/>
      <c r="LT565" s="4"/>
      <c r="LU565" s="4"/>
      <c r="LV565" s="4"/>
      <c r="LW565" s="4"/>
      <c r="LX565" s="4"/>
      <c r="LY565" s="4"/>
      <c r="LZ565" s="4"/>
      <c r="MA565" s="4"/>
      <c r="MB565" s="4"/>
      <c r="MC565" s="4"/>
      <c r="MD565" s="4"/>
      <c r="ME565" s="4"/>
      <c r="MF565" s="4"/>
      <c r="MG565" s="4"/>
      <c r="MH565" s="4"/>
      <c r="MI565" s="4"/>
      <c r="MJ565" s="4"/>
      <c r="MK565" s="4"/>
      <c r="ML565" s="4"/>
      <c r="MM565" s="4"/>
      <c r="MN565" s="4"/>
      <c r="MO565" s="4"/>
      <c r="MP565" s="4"/>
      <c r="MQ565" s="4"/>
      <c r="MR565" s="4"/>
      <c r="MS565" s="4"/>
      <c r="MT565" s="4"/>
      <c r="MU565" s="4"/>
      <c r="MV565" s="4"/>
      <c r="MW565" s="4"/>
      <c r="MX565" s="4"/>
      <c r="MY565" s="4"/>
      <c r="MZ565" s="4"/>
      <c r="NA565" s="4"/>
      <c r="NB565" s="4"/>
      <c r="NC565" s="4"/>
      <c r="ND565" s="4"/>
      <c r="NE565" s="4"/>
      <c r="NF565" s="4"/>
      <c r="NG565" s="4"/>
      <c r="NH565" s="4"/>
      <c r="NI565" s="4"/>
      <c r="NJ565" s="4"/>
      <c r="NK565" s="4"/>
      <c r="NL565" s="4"/>
      <c r="NM565" s="4"/>
      <c r="NN565" s="4"/>
      <c r="NO565" s="4"/>
      <c r="NP565" s="4"/>
      <c r="NQ565" s="4"/>
      <c r="NR565" s="4"/>
      <c r="NS565" s="4"/>
      <c r="NT565" s="4"/>
      <c r="NU565" s="4"/>
      <c r="NV565" s="4"/>
      <c r="NW565" s="4"/>
      <c r="NX565" s="4"/>
      <c r="NY565" s="4"/>
      <c r="NZ565" s="4"/>
      <c r="OA565" s="4"/>
      <c r="OB565" s="4"/>
      <c r="OC565" s="4"/>
      <c r="OD565" s="4"/>
      <c r="OE565" s="4"/>
      <c r="OF565" s="4"/>
      <c r="OG565" s="4"/>
      <c r="OH565" s="4"/>
      <c r="OI565" s="4"/>
      <c r="OJ565" s="4"/>
      <c r="OK565" s="4"/>
      <c r="OL565" s="4"/>
      <c r="OM565" s="4"/>
      <c r="ON565" s="4"/>
      <c r="OO565" s="4"/>
      <c r="OP565" s="4"/>
      <c r="OQ565" s="4"/>
      <c r="OR565" s="4"/>
      <c r="OS565" s="4"/>
      <c r="OT565" s="4"/>
      <c r="OU565" s="4"/>
      <c r="OV565" s="4"/>
      <c r="OW565" s="4"/>
      <c r="OX565" s="4"/>
      <c r="OY565" s="4"/>
      <c r="OZ565" s="4"/>
      <c r="PA565" s="4"/>
      <c r="PB565" s="4"/>
      <c r="PC565" s="4"/>
      <c r="PD565" s="4"/>
      <c r="PE565" s="4"/>
      <c r="PF565" s="4"/>
      <c r="PG565" s="4"/>
      <c r="PH565" s="4"/>
      <c r="PI565" s="4"/>
      <c r="PJ565" s="4"/>
      <c r="PK565" s="4"/>
      <c r="PL565" s="4"/>
      <c r="PM565" s="4"/>
      <c r="PN565" s="4"/>
      <c r="PO565" s="4"/>
      <c r="PP565" s="4"/>
      <c r="PQ565" s="4"/>
      <c r="PR565" s="4"/>
      <c r="PS565" s="4"/>
      <c r="PT565" s="4"/>
      <c r="PU565" s="4"/>
      <c r="PV565" s="4"/>
      <c r="PW565" s="4"/>
      <c r="PX565" s="4"/>
      <c r="PY565" s="4"/>
      <c r="PZ565" s="4"/>
    </row>
    <row r="566" spans="1:442" s="42" customFormat="1" ht="64.5" customHeight="1" x14ac:dyDescent="0.3">
      <c r="B566" s="200" t="s">
        <v>831</v>
      </c>
      <c r="C566" s="200" t="s">
        <v>838</v>
      </c>
      <c r="D566" s="178" t="s">
        <v>66</v>
      </c>
      <c r="E566" s="207" t="s">
        <v>67</v>
      </c>
      <c r="F566" s="207" t="s">
        <v>132</v>
      </c>
      <c r="G566" s="207" t="s">
        <v>69</v>
      </c>
      <c r="H566" s="178" t="s">
        <v>70</v>
      </c>
      <c r="I566" s="178" t="s">
        <v>79</v>
      </c>
      <c r="J566" s="15" t="s">
        <v>113</v>
      </c>
      <c r="K566" s="11" t="s">
        <v>114</v>
      </c>
      <c r="L566" s="11" t="s">
        <v>115</v>
      </c>
      <c r="M566" s="74">
        <v>1.1399999999999999</v>
      </c>
      <c r="N566" s="177" t="s">
        <v>108</v>
      </c>
      <c r="O566" s="200" t="s">
        <v>312</v>
      </c>
      <c r="P566" s="200" t="s">
        <v>75</v>
      </c>
      <c r="Q566" s="200" t="s">
        <v>76</v>
      </c>
      <c r="R566" s="200" t="s">
        <v>77</v>
      </c>
      <c r="S566" s="200" t="s">
        <v>109</v>
      </c>
      <c r="T566" s="243">
        <f>+V566+Y566</f>
        <v>84990</v>
      </c>
      <c r="U566" s="243">
        <f>+T566/2</f>
        <v>42495</v>
      </c>
      <c r="V566" s="238">
        <v>72241.5</v>
      </c>
      <c r="W566" s="238" t="s">
        <v>98</v>
      </c>
      <c r="X566" s="238" t="s">
        <v>98</v>
      </c>
      <c r="Y566" s="238">
        <v>12748.499999999998</v>
      </c>
      <c r="Z566" s="183"/>
      <c r="AA566" s="183"/>
      <c r="AB566" s="183">
        <v>15010.000000000002</v>
      </c>
      <c r="AC566" s="183" t="s">
        <v>80</v>
      </c>
      <c r="AD566" s="200" t="s">
        <v>98</v>
      </c>
      <c r="AE566" s="238">
        <f>+V566+Y566</f>
        <v>84990</v>
      </c>
      <c r="AF566" s="200" t="s">
        <v>98</v>
      </c>
      <c r="AG566" s="183" t="s">
        <v>33</v>
      </c>
      <c r="AH566" s="297" t="s">
        <v>379</v>
      </c>
      <c r="AI566" s="297" t="s">
        <v>262</v>
      </c>
      <c r="AJ566" s="200"/>
      <c r="AK566" s="4"/>
      <c r="AL566" s="4"/>
      <c r="AM566" s="4"/>
      <c r="AN566" s="4"/>
      <c r="AO566" s="4"/>
      <c r="AP566" s="4"/>
      <c r="AQ566" s="4"/>
      <c r="AR566" s="4"/>
      <c r="AS566" s="4"/>
      <c r="AT566" s="4"/>
      <c r="AU566" s="4"/>
      <c r="AV566" s="4"/>
      <c r="AW566" s="4"/>
      <c r="AX566" s="4"/>
      <c r="AY566" s="4"/>
      <c r="AZ566" s="4"/>
      <c r="BA566" s="4"/>
      <c r="BB566" s="4"/>
      <c r="BC566" s="4"/>
      <c r="BD566" s="4"/>
      <c r="BE566" s="4"/>
      <c r="BF566" s="4"/>
      <c r="BG566" s="4"/>
      <c r="BH566" s="4"/>
      <c r="BI566" s="4"/>
      <c r="BJ566" s="4"/>
      <c r="BK566" s="4"/>
      <c r="BL566" s="4"/>
      <c r="BM566" s="4"/>
      <c r="BN566" s="4"/>
      <c r="BO566" s="4"/>
      <c r="BP566" s="4"/>
      <c r="BQ566" s="4"/>
      <c r="BR566" s="4"/>
      <c r="BS566" s="4"/>
      <c r="BT566" s="4"/>
      <c r="BU566" s="4"/>
      <c r="BV566" s="4"/>
      <c r="BW566" s="4"/>
      <c r="BX566" s="4"/>
      <c r="BY566" s="4"/>
      <c r="BZ566" s="4"/>
      <c r="CA566" s="4"/>
      <c r="CB566" s="4"/>
      <c r="CC566" s="4"/>
      <c r="CD566" s="4"/>
      <c r="CE566" s="4"/>
      <c r="CF566" s="4"/>
      <c r="CG566" s="4"/>
      <c r="CH566" s="4"/>
      <c r="CI566" s="4"/>
      <c r="CJ566" s="4"/>
      <c r="CK566" s="4"/>
      <c r="CL566" s="4"/>
      <c r="CM566" s="4"/>
      <c r="CN566" s="4"/>
      <c r="CO566" s="4"/>
      <c r="CP566" s="4"/>
      <c r="CQ566" s="4"/>
      <c r="CR566" s="4"/>
      <c r="CS566" s="4"/>
      <c r="CT566" s="4"/>
      <c r="CU566" s="4"/>
      <c r="CV566" s="4"/>
      <c r="CW566" s="4"/>
      <c r="CX566" s="4"/>
      <c r="CY566" s="4"/>
      <c r="CZ566" s="4"/>
      <c r="DA566" s="4"/>
      <c r="DB566" s="4"/>
      <c r="DC566" s="4"/>
      <c r="DD566" s="4"/>
      <c r="DE566" s="4"/>
      <c r="DF566" s="4"/>
      <c r="DG566" s="4"/>
      <c r="DH566" s="4"/>
      <c r="DI566" s="4"/>
      <c r="DJ566" s="4"/>
      <c r="DK566" s="4"/>
      <c r="DL566" s="4"/>
      <c r="DM566" s="4"/>
      <c r="DN566" s="4"/>
      <c r="DO566" s="4"/>
      <c r="DP566" s="4"/>
      <c r="DQ566" s="4"/>
      <c r="DR566" s="4"/>
      <c r="DS566" s="4"/>
      <c r="DT566" s="4"/>
      <c r="DU566" s="4"/>
      <c r="DV566" s="4"/>
      <c r="DW566" s="4"/>
      <c r="DX566" s="4"/>
      <c r="DY566" s="4"/>
      <c r="DZ566" s="4"/>
      <c r="EA566" s="4"/>
      <c r="EB566" s="4"/>
      <c r="EC566" s="4"/>
      <c r="ED566" s="4"/>
      <c r="EE566" s="4"/>
      <c r="EF566" s="4"/>
      <c r="EG566" s="4"/>
      <c r="EH566" s="4"/>
      <c r="EI566" s="4"/>
      <c r="EJ566" s="4"/>
      <c r="EK566" s="4"/>
      <c r="EL566" s="4"/>
      <c r="EM566" s="4"/>
      <c r="EN566" s="4"/>
      <c r="EO566" s="4"/>
      <c r="EP566" s="4"/>
      <c r="EQ566" s="4"/>
      <c r="ER566" s="4"/>
      <c r="ES566" s="4"/>
      <c r="ET566" s="4"/>
      <c r="EU566" s="4"/>
      <c r="EV566" s="4"/>
      <c r="EW566" s="4"/>
      <c r="EX566" s="4"/>
      <c r="EY566" s="4"/>
      <c r="EZ566" s="4"/>
      <c r="FA566" s="4"/>
      <c r="FB566" s="4"/>
      <c r="FC566" s="4"/>
      <c r="FD566" s="4"/>
      <c r="FE566" s="4"/>
      <c r="FF566" s="4"/>
      <c r="FG566" s="4"/>
      <c r="FH566" s="4"/>
      <c r="FI566" s="4"/>
      <c r="FJ566" s="4"/>
      <c r="FK566" s="4"/>
      <c r="FL566" s="4"/>
      <c r="FM566" s="4"/>
      <c r="FN566" s="4"/>
      <c r="FO566" s="4"/>
      <c r="FP566" s="4"/>
      <c r="FQ566" s="4"/>
      <c r="FR566" s="4"/>
      <c r="FS566" s="4"/>
      <c r="FT566" s="4"/>
      <c r="FU566" s="4"/>
      <c r="FV566" s="4"/>
      <c r="FW566" s="4"/>
      <c r="FX566" s="4"/>
      <c r="FY566" s="4"/>
      <c r="FZ566" s="4"/>
      <c r="GA566" s="4"/>
      <c r="GB566" s="4"/>
      <c r="GC566" s="4"/>
      <c r="GD566" s="4"/>
      <c r="GE566" s="4"/>
      <c r="GF566" s="4"/>
      <c r="GG566" s="4"/>
      <c r="GH566" s="4"/>
      <c r="GI566" s="4"/>
      <c r="GJ566" s="4"/>
      <c r="GK566" s="4"/>
      <c r="GL566" s="4"/>
      <c r="GM566" s="4"/>
      <c r="GN566" s="4"/>
      <c r="GO566" s="4"/>
      <c r="GP566" s="4"/>
      <c r="GQ566" s="4"/>
      <c r="GR566" s="4"/>
      <c r="GS566" s="4"/>
      <c r="GT566" s="4"/>
      <c r="GU566" s="4"/>
      <c r="GV566" s="4"/>
      <c r="GW566" s="4"/>
      <c r="GX566" s="4"/>
      <c r="GY566" s="4"/>
      <c r="GZ566" s="4"/>
      <c r="HA566" s="4"/>
      <c r="HB566" s="4"/>
      <c r="HC566" s="4"/>
      <c r="HD566" s="4"/>
      <c r="HE566" s="4"/>
      <c r="HF566" s="4"/>
      <c r="HG566" s="4"/>
      <c r="HH566" s="4"/>
      <c r="HI566" s="4"/>
      <c r="HJ566" s="4"/>
      <c r="HK566" s="4"/>
      <c r="HL566" s="4"/>
      <c r="HM566" s="4"/>
      <c r="HN566" s="4"/>
      <c r="HO566" s="4"/>
      <c r="HP566" s="4"/>
      <c r="HQ566" s="4"/>
      <c r="HR566" s="4"/>
      <c r="HS566" s="4"/>
      <c r="HT566" s="4"/>
      <c r="HU566" s="4"/>
      <c r="HV566" s="4"/>
      <c r="HW566" s="4"/>
      <c r="HX566" s="4"/>
      <c r="HY566" s="4"/>
      <c r="HZ566" s="4"/>
      <c r="IA566" s="4"/>
      <c r="IB566" s="4"/>
      <c r="IC566" s="4"/>
      <c r="ID566" s="4"/>
      <c r="IE566" s="4"/>
      <c r="IF566" s="4"/>
      <c r="IG566" s="4"/>
      <c r="IH566" s="4"/>
      <c r="II566" s="4"/>
      <c r="IJ566" s="4"/>
      <c r="IK566" s="4"/>
      <c r="IL566" s="4"/>
      <c r="IM566" s="4"/>
      <c r="IN566" s="4"/>
      <c r="IO566" s="4"/>
      <c r="IP566" s="4"/>
      <c r="IQ566" s="4"/>
      <c r="IR566" s="4"/>
      <c r="IS566" s="4"/>
      <c r="IT566" s="4"/>
      <c r="IU566" s="4"/>
      <c r="IV566" s="4"/>
      <c r="IW566" s="4"/>
      <c r="IX566" s="4"/>
      <c r="IY566" s="4"/>
      <c r="IZ566" s="4"/>
      <c r="JA566" s="4"/>
      <c r="JB566" s="4"/>
      <c r="JC566" s="4"/>
      <c r="JD566" s="4"/>
      <c r="JE566" s="4"/>
      <c r="JF566" s="4"/>
      <c r="JG566" s="4"/>
      <c r="JH566" s="4"/>
      <c r="JI566" s="4"/>
      <c r="JJ566" s="4"/>
      <c r="JK566" s="4"/>
      <c r="JL566" s="4"/>
      <c r="JM566" s="4"/>
      <c r="JN566" s="4"/>
      <c r="JO566" s="4"/>
      <c r="JP566" s="4"/>
      <c r="JQ566" s="4"/>
      <c r="JR566" s="4"/>
      <c r="JS566" s="4"/>
      <c r="JT566" s="4"/>
      <c r="JU566" s="4"/>
      <c r="JV566" s="4"/>
      <c r="JW566" s="4"/>
      <c r="JX566" s="4"/>
      <c r="JY566" s="4"/>
      <c r="JZ566" s="4"/>
      <c r="KA566" s="4"/>
      <c r="KB566" s="4"/>
      <c r="KC566" s="4"/>
      <c r="KD566" s="4"/>
      <c r="KE566" s="4"/>
      <c r="KF566" s="4"/>
      <c r="KG566" s="4"/>
      <c r="KH566" s="4"/>
      <c r="KI566" s="4"/>
      <c r="KJ566" s="4"/>
      <c r="KK566" s="4"/>
      <c r="KL566" s="4"/>
      <c r="KM566" s="4"/>
      <c r="KN566" s="4"/>
      <c r="KO566" s="4"/>
      <c r="KP566" s="4"/>
      <c r="KQ566" s="4"/>
      <c r="KR566" s="4"/>
      <c r="KS566" s="4"/>
      <c r="KT566" s="4"/>
      <c r="KU566" s="4"/>
      <c r="KV566" s="4"/>
      <c r="KW566" s="4"/>
      <c r="KX566" s="4"/>
      <c r="KY566" s="4"/>
      <c r="KZ566" s="4"/>
      <c r="LA566" s="4"/>
      <c r="LB566" s="4"/>
      <c r="LC566" s="4"/>
      <c r="LD566" s="4"/>
      <c r="LE566" s="4"/>
      <c r="LF566" s="4"/>
      <c r="LG566" s="4"/>
      <c r="LH566" s="4"/>
      <c r="LI566" s="4"/>
      <c r="LJ566" s="4"/>
      <c r="LK566" s="4"/>
      <c r="LL566" s="4"/>
      <c r="LM566" s="4"/>
      <c r="LN566" s="4"/>
      <c r="LO566" s="4"/>
      <c r="LP566" s="4"/>
      <c r="LQ566" s="4"/>
      <c r="LR566" s="4"/>
      <c r="LS566" s="4"/>
      <c r="LT566" s="4"/>
      <c r="LU566" s="4"/>
      <c r="LV566" s="4"/>
      <c r="LW566" s="4"/>
      <c r="LX566" s="4"/>
      <c r="LY566" s="4"/>
      <c r="LZ566" s="4"/>
      <c r="MA566" s="4"/>
      <c r="MB566" s="4"/>
      <c r="MC566" s="4"/>
      <c r="MD566" s="4"/>
      <c r="ME566" s="4"/>
      <c r="MF566" s="4"/>
      <c r="MG566" s="4"/>
      <c r="MH566" s="4"/>
      <c r="MI566" s="4"/>
      <c r="MJ566" s="4"/>
      <c r="MK566" s="4"/>
      <c r="ML566" s="4"/>
      <c r="MM566" s="4"/>
      <c r="MN566" s="4"/>
      <c r="MO566" s="4"/>
      <c r="MP566" s="4"/>
      <c r="MQ566" s="4"/>
      <c r="MR566" s="4"/>
      <c r="MS566" s="4"/>
      <c r="MT566" s="4"/>
      <c r="MU566" s="4"/>
      <c r="MV566" s="4"/>
      <c r="MW566" s="4"/>
      <c r="MX566" s="4"/>
      <c r="MY566" s="4"/>
      <c r="MZ566" s="4"/>
      <c r="NA566" s="4"/>
      <c r="NB566" s="4"/>
      <c r="NC566" s="4"/>
      <c r="ND566" s="4"/>
      <c r="NE566" s="4"/>
      <c r="NF566" s="4"/>
      <c r="NG566" s="4"/>
      <c r="NH566" s="4"/>
      <c r="NI566" s="4"/>
      <c r="NJ566" s="4"/>
      <c r="NK566" s="4"/>
      <c r="NL566" s="4"/>
      <c r="NM566" s="4"/>
      <c r="NN566" s="4"/>
      <c r="NO566" s="4"/>
      <c r="NP566" s="4"/>
      <c r="NQ566" s="4"/>
      <c r="NR566" s="4"/>
      <c r="NS566" s="4"/>
      <c r="NT566" s="4"/>
      <c r="NU566" s="4"/>
      <c r="NV566" s="4"/>
      <c r="NW566" s="4"/>
      <c r="NX566" s="4"/>
      <c r="NY566" s="4"/>
      <c r="NZ566" s="4"/>
      <c r="OA566" s="4"/>
      <c r="OB566" s="4"/>
      <c r="OC566" s="4"/>
      <c r="OD566" s="4"/>
      <c r="OE566" s="4"/>
      <c r="OF566" s="4"/>
      <c r="OG566" s="4"/>
      <c r="OH566" s="4"/>
      <c r="OI566" s="4"/>
      <c r="OJ566" s="4"/>
      <c r="OK566" s="4"/>
      <c r="OL566" s="4"/>
      <c r="OM566" s="4"/>
      <c r="ON566" s="4"/>
      <c r="OO566" s="4"/>
      <c r="OP566" s="4"/>
      <c r="OQ566" s="4"/>
      <c r="OR566" s="4"/>
      <c r="OS566" s="4"/>
      <c r="OT566" s="4"/>
      <c r="OU566" s="4"/>
      <c r="OV566" s="4"/>
      <c r="OW566" s="4"/>
      <c r="OX566" s="4"/>
      <c r="OY566" s="4"/>
      <c r="OZ566" s="4"/>
      <c r="PA566" s="4"/>
      <c r="PB566" s="4"/>
      <c r="PC566" s="4"/>
      <c r="PD566" s="4"/>
      <c r="PE566" s="4"/>
      <c r="PF566" s="4"/>
      <c r="PG566" s="4"/>
      <c r="PH566" s="4"/>
      <c r="PI566" s="4"/>
      <c r="PJ566" s="4"/>
      <c r="PK566" s="4"/>
      <c r="PL566" s="4"/>
      <c r="PM566" s="4"/>
      <c r="PN566" s="4"/>
      <c r="PO566" s="4"/>
      <c r="PP566" s="4"/>
      <c r="PQ566" s="4"/>
      <c r="PR566" s="4"/>
      <c r="PS566" s="4"/>
      <c r="PT566" s="4"/>
      <c r="PU566" s="4"/>
      <c r="PV566" s="4"/>
      <c r="PW566" s="4"/>
      <c r="PX566" s="4"/>
      <c r="PY566" s="4"/>
      <c r="PZ566" s="4"/>
    </row>
    <row r="567" spans="1:442" s="42" customFormat="1" ht="65" x14ac:dyDescent="0.3">
      <c r="B567" s="193"/>
      <c r="C567" s="193"/>
      <c r="D567" s="178"/>
      <c r="E567" s="207"/>
      <c r="F567" s="207"/>
      <c r="G567" s="207"/>
      <c r="H567" s="178"/>
      <c r="I567" s="178"/>
      <c r="J567" s="15" t="s">
        <v>116</v>
      </c>
      <c r="K567" s="11" t="s">
        <v>117</v>
      </c>
      <c r="L567" s="11" t="s">
        <v>85</v>
      </c>
      <c r="M567" s="74">
        <v>2</v>
      </c>
      <c r="N567" s="177"/>
      <c r="O567" s="193"/>
      <c r="P567" s="193"/>
      <c r="Q567" s="193"/>
      <c r="R567" s="193"/>
      <c r="S567" s="193"/>
      <c r="T567" s="249"/>
      <c r="U567" s="249"/>
      <c r="V567" s="266"/>
      <c r="W567" s="266"/>
      <c r="X567" s="266"/>
      <c r="Y567" s="266"/>
      <c r="Z567" s="184"/>
      <c r="AA567" s="184"/>
      <c r="AB567" s="184"/>
      <c r="AC567" s="184"/>
      <c r="AD567" s="193"/>
      <c r="AE567" s="266"/>
      <c r="AF567" s="193"/>
      <c r="AG567" s="184"/>
      <c r="AH567" s="298"/>
      <c r="AI567" s="298"/>
      <c r="AJ567" s="193"/>
      <c r="AK567" s="4"/>
      <c r="AL567" s="4"/>
      <c r="AM567" s="4"/>
      <c r="AN567" s="4"/>
      <c r="AO567" s="4"/>
      <c r="AP567" s="4"/>
      <c r="AQ567" s="4"/>
      <c r="AR567" s="4"/>
      <c r="AS567" s="4"/>
      <c r="AT567" s="4"/>
      <c r="AU567" s="4"/>
      <c r="AV567" s="4"/>
      <c r="AW567" s="4"/>
      <c r="AX567" s="4"/>
      <c r="AY567" s="4"/>
      <c r="AZ567" s="4"/>
      <c r="BA567" s="4"/>
      <c r="BB567" s="4"/>
      <c r="BC567" s="4"/>
      <c r="BD567" s="4"/>
      <c r="BE567" s="4"/>
      <c r="BF567" s="4"/>
      <c r="BG567" s="4"/>
      <c r="BH567" s="4"/>
      <c r="BI567" s="4"/>
      <c r="BJ567" s="4"/>
      <c r="BK567" s="4"/>
      <c r="BL567" s="4"/>
      <c r="BM567" s="4"/>
      <c r="BN567" s="4"/>
      <c r="BO567" s="4"/>
      <c r="BP567" s="4"/>
      <c r="BQ567" s="4"/>
      <c r="BR567" s="4"/>
      <c r="BS567" s="4"/>
      <c r="BT567" s="4"/>
      <c r="BU567" s="4"/>
      <c r="BV567" s="4"/>
      <c r="BW567" s="4"/>
      <c r="BX567" s="4"/>
      <c r="BY567" s="4"/>
      <c r="BZ567" s="4"/>
      <c r="CA567" s="4"/>
      <c r="CB567" s="4"/>
      <c r="CC567" s="4"/>
      <c r="CD567" s="4"/>
      <c r="CE567" s="4"/>
      <c r="CF567" s="4"/>
      <c r="CG567" s="4"/>
      <c r="CH567" s="4"/>
      <c r="CI567" s="4"/>
      <c r="CJ567" s="4"/>
      <c r="CK567" s="4"/>
      <c r="CL567" s="4"/>
      <c r="CM567" s="4"/>
      <c r="CN567" s="4"/>
      <c r="CO567" s="4"/>
      <c r="CP567" s="4"/>
      <c r="CQ567" s="4"/>
      <c r="CR567" s="4"/>
      <c r="CS567" s="4"/>
      <c r="CT567" s="4"/>
      <c r="CU567" s="4"/>
      <c r="CV567" s="4"/>
      <c r="CW567" s="4"/>
      <c r="CX567" s="4"/>
      <c r="CY567" s="4"/>
      <c r="CZ567" s="4"/>
      <c r="DA567" s="4"/>
      <c r="DB567" s="4"/>
      <c r="DC567" s="4"/>
      <c r="DD567" s="4"/>
      <c r="DE567" s="4"/>
      <c r="DF567" s="4"/>
      <c r="DG567" s="4"/>
      <c r="DH567" s="4"/>
      <c r="DI567" s="4"/>
      <c r="DJ567" s="4"/>
      <c r="DK567" s="4"/>
      <c r="DL567" s="4"/>
      <c r="DM567" s="4"/>
      <c r="DN567" s="4"/>
      <c r="DO567" s="4"/>
      <c r="DP567" s="4"/>
      <c r="DQ567" s="4"/>
      <c r="DR567" s="4"/>
      <c r="DS567" s="4"/>
      <c r="DT567" s="4"/>
      <c r="DU567" s="4"/>
      <c r="DV567" s="4"/>
      <c r="DW567" s="4"/>
      <c r="DX567" s="4"/>
      <c r="DY567" s="4"/>
      <c r="DZ567" s="4"/>
      <c r="EA567" s="4"/>
      <c r="EB567" s="4"/>
      <c r="EC567" s="4"/>
      <c r="ED567" s="4"/>
      <c r="EE567" s="4"/>
      <c r="EF567" s="4"/>
      <c r="EG567" s="4"/>
      <c r="EH567" s="4"/>
      <c r="EI567" s="4"/>
      <c r="EJ567" s="4"/>
      <c r="EK567" s="4"/>
      <c r="EL567" s="4"/>
      <c r="EM567" s="4"/>
      <c r="EN567" s="4"/>
      <c r="EO567" s="4"/>
      <c r="EP567" s="4"/>
      <c r="EQ567" s="4"/>
      <c r="ER567" s="4"/>
      <c r="ES567" s="4"/>
      <c r="ET567" s="4"/>
      <c r="EU567" s="4"/>
      <c r="EV567" s="4"/>
      <c r="EW567" s="4"/>
      <c r="EX567" s="4"/>
      <c r="EY567" s="4"/>
      <c r="EZ567" s="4"/>
      <c r="FA567" s="4"/>
      <c r="FB567" s="4"/>
      <c r="FC567" s="4"/>
      <c r="FD567" s="4"/>
      <c r="FE567" s="4"/>
      <c r="FF567" s="4"/>
      <c r="FG567" s="4"/>
      <c r="FH567" s="4"/>
      <c r="FI567" s="4"/>
      <c r="FJ567" s="4"/>
      <c r="FK567" s="4"/>
      <c r="FL567" s="4"/>
      <c r="FM567" s="4"/>
      <c r="FN567" s="4"/>
      <c r="FO567" s="4"/>
      <c r="FP567" s="4"/>
      <c r="FQ567" s="4"/>
      <c r="FR567" s="4"/>
      <c r="FS567" s="4"/>
      <c r="FT567" s="4"/>
      <c r="FU567" s="4"/>
      <c r="FV567" s="4"/>
      <c r="FW567" s="4"/>
      <c r="FX567" s="4"/>
      <c r="FY567" s="4"/>
      <c r="FZ567" s="4"/>
      <c r="GA567" s="4"/>
      <c r="GB567" s="4"/>
      <c r="GC567" s="4"/>
      <c r="GD567" s="4"/>
      <c r="GE567" s="4"/>
      <c r="GF567" s="4"/>
      <c r="GG567" s="4"/>
      <c r="GH567" s="4"/>
      <c r="GI567" s="4"/>
      <c r="GJ567" s="4"/>
      <c r="GK567" s="4"/>
      <c r="GL567" s="4"/>
      <c r="GM567" s="4"/>
      <c r="GN567" s="4"/>
      <c r="GO567" s="4"/>
      <c r="GP567" s="4"/>
      <c r="GQ567" s="4"/>
      <c r="GR567" s="4"/>
      <c r="GS567" s="4"/>
      <c r="GT567" s="4"/>
      <c r="GU567" s="4"/>
      <c r="GV567" s="4"/>
      <c r="GW567" s="4"/>
      <c r="GX567" s="4"/>
      <c r="GY567" s="4"/>
      <c r="GZ567" s="4"/>
      <c r="HA567" s="4"/>
      <c r="HB567" s="4"/>
      <c r="HC567" s="4"/>
      <c r="HD567" s="4"/>
      <c r="HE567" s="4"/>
      <c r="HF567" s="4"/>
      <c r="HG567" s="4"/>
      <c r="HH567" s="4"/>
      <c r="HI567" s="4"/>
      <c r="HJ567" s="4"/>
      <c r="HK567" s="4"/>
      <c r="HL567" s="4"/>
      <c r="HM567" s="4"/>
      <c r="HN567" s="4"/>
      <c r="HO567" s="4"/>
      <c r="HP567" s="4"/>
      <c r="HQ567" s="4"/>
      <c r="HR567" s="4"/>
      <c r="HS567" s="4"/>
      <c r="HT567" s="4"/>
      <c r="HU567" s="4"/>
      <c r="HV567" s="4"/>
      <c r="HW567" s="4"/>
      <c r="HX567" s="4"/>
      <c r="HY567" s="4"/>
      <c r="HZ567" s="4"/>
      <c r="IA567" s="4"/>
      <c r="IB567" s="4"/>
      <c r="IC567" s="4"/>
      <c r="ID567" s="4"/>
      <c r="IE567" s="4"/>
      <c r="IF567" s="4"/>
      <c r="IG567" s="4"/>
      <c r="IH567" s="4"/>
      <c r="II567" s="4"/>
      <c r="IJ567" s="4"/>
      <c r="IK567" s="4"/>
      <c r="IL567" s="4"/>
      <c r="IM567" s="4"/>
      <c r="IN567" s="4"/>
      <c r="IO567" s="4"/>
      <c r="IP567" s="4"/>
      <c r="IQ567" s="4"/>
      <c r="IR567" s="4"/>
      <c r="IS567" s="4"/>
      <c r="IT567" s="4"/>
      <c r="IU567" s="4"/>
      <c r="IV567" s="4"/>
      <c r="IW567" s="4"/>
      <c r="IX567" s="4"/>
      <c r="IY567" s="4"/>
      <c r="IZ567" s="4"/>
      <c r="JA567" s="4"/>
      <c r="JB567" s="4"/>
      <c r="JC567" s="4"/>
      <c r="JD567" s="4"/>
      <c r="JE567" s="4"/>
      <c r="JF567" s="4"/>
      <c r="JG567" s="4"/>
      <c r="JH567" s="4"/>
      <c r="JI567" s="4"/>
      <c r="JJ567" s="4"/>
      <c r="JK567" s="4"/>
      <c r="JL567" s="4"/>
      <c r="JM567" s="4"/>
      <c r="JN567" s="4"/>
      <c r="JO567" s="4"/>
      <c r="JP567" s="4"/>
      <c r="JQ567" s="4"/>
      <c r="JR567" s="4"/>
      <c r="JS567" s="4"/>
      <c r="JT567" s="4"/>
      <c r="JU567" s="4"/>
      <c r="JV567" s="4"/>
      <c r="JW567" s="4"/>
      <c r="JX567" s="4"/>
      <c r="JY567" s="4"/>
      <c r="JZ567" s="4"/>
      <c r="KA567" s="4"/>
      <c r="KB567" s="4"/>
      <c r="KC567" s="4"/>
      <c r="KD567" s="4"/>
      <c r="KE567" s="4"/>
      <c r="KF567" s="4"/>
      <c r="KG567" s="4"/>
      <c r="KH567" s="4"/>
      <c r="KI567" s="4"/>
      <c r="KJ567" s="4"/>
      <c r="KK567" s="4"/>
      <c r="KL567" s="4"/>
      <c r="KM567" s="4"/>
      <c r="KN567" s="4"/>
      <c r="KO567" s="4"/>
      <c r="KP567" s="4"/>
      <c r="KQ567" s="4"/>
      <c r="KR567" s="4"/>
      <c r="KS567" s="4"/>
      <c r="KT567" s="4"/>
      <c r="KU567" s="4"/>
      <c r="KV567" s="4"/>
      <c r="KW567" s="4"/>
      <c r="KX567" s="4"/>
      <c r="KY567" s="4"/>
      <c r="KZ567" s="4"/>
      <c r="LA567" s="4"/>
      <c r="LB567" s="4"/>
      <c r="LC567" s="4"/>
      <c r="LD567" s="4"/>
      <c r="LE567" s="4"/>
      <c r="LF567" s="4"/>
      <c r="LG567" s="4"/>
      <c r="LH567" s="4"/>
      <c r="LI567" s="4"/>
      <c r="LJ567" s="4"/>
      <c r="LK567" s="4"/>
      <c r="LL567" s="4"/>
      <c r="LM567" s="4"/>
      <c r="LN567" s="4"/>
      <c r="LO567" s="4"/>
      <c r="LP567" s="4"/>
      <c r="LQ567" s="4"/>
      <c r="LR567" s="4"/>
      <c r="LS567" s="4"/>
      <c r="LT567" s="4"/>
      <c r="LU567" s="4"/>
      <c r="LV567" s="4"/>
      <c r="LW567" s="4"/>
      <c r="LX567" s="4"/>
      <c r="LY567" s="4"/>
      <c r="LZ567" s="4"/>
      <c r="MA567" s="4"/>
      <c r="MB567" s="4"/>
      <c r="MC567" s="4"/>
      <c r="MD567" s="4"/>
      <c r="ME567" s="4"/>
      <c r="MF567" s="4"/>
      <c r="MG567" s="4"/>
      <c r="MH567" s="4"/>
      <c r="MI567" s="4"/>
      <c r="MJ567" s="4"/>
      <c r="MK567" s="4"/>
      <c r="ML567" s="4"/>
      <c r="MM567" s="4"/>
      <c r="MN567" s="4"/>
      <c r="MO567" s="4"/>
      <c r="MP567" s="4"/>
      <c r="MQ567" s="4"/>
      <c r="MR567" s="4"/>
      <c r="MS567" s="4"/>
      <c r="MT567" s="4"/>
      <c r="MU567" s="4"/>
      <c r="MV567" s="4"/>
      <c r="MW567" s="4"/>
      <c r="MX567" s="4"/>
      <c r="MY567" s="4"/>
      <c r="MZ567" s="4"/>
      <c r="NA567" s="4"/>
      <c r="NB567" s="4"/>
      <c r="NC567" s="4"/>
      <c r="ND567" s="4"/>
      <c r="NE567" s="4"/>
      <c r="NF567" s="4"/>
      <c r="NG567" s="4"/>
      <c r="NH567" s="4"/>
      <c r="NI567" s="4"/>
      <c r="NJ567" s="4"/>
      <c r="NK567" s="4"/>
      <c r="NL567" s="4"/>
      <c r="NM567" s="4"/>
      <c r="NN567" s="4"/>
      <c r="NO567" s="4"/>
      <c r="NP567" s="4"/>
      <c r="NQ567" s="4"/>
      <c r="NR567" s="4"/>
      <c r="NS567" s="4"/>
      <c r="NT567" s="4"/>
      <c r="NU567" s="4"/>
      <c r="NV567" s="4"/>
      <c r="NW567" s="4"/>
      <c r="NX567" s="4"/>
      <c r="NY567" s="4"/>
      <c r="NZ567" s="4"/>
      <c r="OA567" s="4"/>
      <c r="OB567" s="4"/>
      <c r="OC567" s="4"/>
      <c r="OD567" s="4"/>
      <c r="OE567" s="4"/>
      <c r="OF567" s="4"/>
      <c r="OG567" s="4"/>
      <c r="OH567" s="4"/>
      <c r="OI567" s="4"/>
      <c r="OJ567" s="4"/>
      <c r="OK567" s="4"/>
      <c r="OL567" s="4"/>
      <c r="OM567" s="4"/>
      <c r="ON567" s="4"/>
      <c r="OO567" s="4"/>
      <c r="OP567" s="4"/>
      <c r="OQ567" s="4"/>
      <c r="OR567" s="4"/>
      <c r="OS567" s="4"/>
      <c r="OT567" s="4"/>
      <c r="OU567" s="4"/>
      <c r="OV567" s="4"/>
      <c r="OW567" s="4"/>
      <c r="OX567" s="4"/>
      <c r="OY567" s="4"/>
      <c r="OZ567" s="4"/>
      <c r="PA567" s="4"/>
      <c r="PB567" s="4"/>
      <c r="PC567" s="4"/>
      <c r="PD567" s="4"/>
      <c r="PE567" s="4"/>
      <c r="PF567" s="4"/>
      <c r="PG567" s="4"/>
      <c r="PH567" s="4"/>
      <c r="PI567" s="4"/>
      <c r="PJ567" s="4"/>
      <c r="PK567" s="4"/>
      <c r="PL567" s="4"/>
      <c r="PM567" s="4"/>
      <c r="PN567" s="4"/>
      <c r="PO567" s="4"/>
      <c r="PP567" s="4"/>
      <c r="PQ567" s="4"/>
      <c r="PR567" s="4"/>
      <c r="PS567" s="4"/>
      <c r="PT567" s="4"/>
      <c r="PU567" s="4"/>
      <c r="PV567" s="4"/>
      <c r="PW567" s="4"/>
      <c r="PX567" s="4"/>
      <c r="PY567" s="4"/>
      <c r="PZ567" s="4"/>
    </row>
    <row r="568" spans="1:442" s="42" customFormat="1" ht="64.5" customHeight="1" x14ac:dyDescent="0.3">
      <c r="B568" s="193"/>
      <c r="C568" s="193"/>
      <c r="D568" s="178"/>
      <c r="E568" s="207"/>
      <c r="F568" s="207"/>
      <c r="G568" s="207"/>
      <c r="H568" s="178"/>
      <c r="I568" s="178"/>
      <c r="J568" s="15" t="s">
        <v>216</v>
      </c>
      <c r="K568" s="11" t="s">
        <v>118</v>
      </c>
      <c r="L568" s="11" t="s">
        <v>119</v>
      </c>
      <c r="M568" s="74">
        <v>2</v>
      </c>
      <c r="N568" s="177"/>
      <c r="O568" s="193"/>
      <c r="P568" s="193"/>
      <c r="Q568" s="193"/>
      <c r="R568" s="193"/>
      <c r="S568" s="193"/>
      <c r="T568" s="249"/>
      <c r="U568" s="249"/>
      <c r="V568" s="266"/>
      <c r="W568" s="266"/>
      <c r="X568" s="266"/>
      <c r="Y568" s="266"/>
      <c r="Z568" s="184"/>
      <c r="AA568" s="184"/>
      <c r="AB568" s="184"/>
      <c r="AC568" s="184"/>
      <c r="AD568" s="193"/>
      <c r="AE568" s="266"/>
      <c r="AF568" s="193"/>
      <c r="AG568" s="184"/>
      <c r="AH568" s="298"/>
      <c r="AI568" s="298"/>
      <c r="AJ568" s="193"/>
      <c r="AK568" s="4"/>
      <c r="AL568" s="4"/>
      <c r="AM568" s="4"/>
      <c r="AN568" s="4"/>
      <c r="AO568" s="4"/>
      <c r="AP568" s="4"/>
      <c r="AQ568" s="4"/>
      <c r="AR568" s="4"/>
      <c r="AS568" s="4"/>
      <c r="AT568" s="4"/>
      <c r="AU568" s="4"/>
      <c r="AV568" s="4"/>
      <c r="AW568" s="4"/>
      <c r="AX568" s="4"/>
      <c r="AY568" s="4"/>
      <c r="AZ568" s="4"/>
      <c r="BA568" s="4"/>
      <c r="BB568" s="4"/>
      <c r="BC568" s="4"/>
      <c r="BD568" s="4"/>
      <c r="BE568" s="4"/>
      <c r="BF568" s="4"/>
      <c r="BG568" s="4"/>
      <c r="BH568" s="4"/>
      <c r="BI568" s="4"/>
      <c r="BJ568" s="4"/>
      <c r="BK568" s="4"/>
      <c r="BL568" s="4"/>
      <c r="BM568" s="4"/>
      <c r="BN568" s="4"/>
      <c r="BO568" s="4"/>
      <c r="BP568" s="4"/>
      <c r="BQ568" s="4"/>
      <c r="BR568" s="4"/>
      <c r="BS568" s="4"/>
      <c r="BT568" s="4"/>
      <c r="BU568" s="4"/>
      <c r="BV568" s="4"/>
      <c r="BW568" s="4"/>
      <c r="BX568" s="4"/>
      <c r="BY568" s="4"/>
      <c r="BZ568" s="4"/>
      <c r="CA568" s="4"/>
      <c r="CB568" s="4"/>
      <c r="CC568" s="4"/>
      <c r="CD568" s="4"/>
      <c r="CE568" s="4"/>
      <c r="CF568" s="4"/>
      <c r="CG568" s="4"/>
      <c r="CH568" s="4"/>
      <c r="CI568" s="4"/>
      <c r="CJ568" s="4"/>
      <c r="CK568" s="4"/>
      <c r="CL568" s="4"/>
      <c r="CM568" s="4"/>
      <c r="CN568" s="4"/>
      <c r="CO568" s="4"/>
      <c r="CP568" s="4"/>
      <c r="CQ568" s="4"/>
      <c r="CR568" s="4"/>
      <c r="CS568" s="4"/>
      <c r="CT568" s="4"/>
      <c r="CU568" s="4"/>
      <c r="CV568" s="4"/>
      <c r="CW568" s="4"/>
      <c r="CX568" s="4"/>
      <c r="CY568" s="4"/>
      <c r="CZ568" s="4"/>
      <c r="DA568" s="4"/>
      <c r="DB568" s="4"/>
      <c r="DC568" s="4"/>
      <c r="DD568" s="4"/>
      <c r="DE568" s="4"/>
      <c r="DF568" s="4"/>
      <c r="DG568" s="4"/>
      <c r="DH568" s="4"/>
      <c r="DI568" s="4"/>
      <c r="DJ568" s="4"/>
      <c r="DK568" s="4"/>
      <c r="DL568" s="4"/>
      <c r="DM568" s="4"/>
      <c r="DN568" s="4"/>
      <c r="DO568" s="4"/>
      <c r="DP568" s="4"/>
      <c r="DQ568" s="4"/>
      <c r="DR568" s="4"/>
      <c r="DS568" s="4"/>
      <c r="DT568" s="4"/>
      <c r="DU568" s="4"/>
      <c r="DV568" s="4"/>
      <c r="DW568" s="4"/>
      <c r="DX568" s="4"/>
      <c r="DY568" s="4"/>
      <c r="DZ568" s="4"/>
      <c r="EA568" s="4"/>
      <c r="EB568" s="4"/>
      <c r="EC568" s="4"/>
      <c r="ED568" s="4"/>
      <c r="EE568" s="4"/>
      <c r="EF568" s="4"/>
      <c r="EG568" s="4"/>
      <c r="EH568" s="4"/>
      <c r="EI568" s="4"/>
      <c r="EJ568" s="4"/>
      <c r="EK568" s="4"/>
      <c r="EL568" s="4"/>
      <c r="EM568" s="4"/>
      <c r="EN568" s="4"/>
      <c r="EO568" s="4"/>
      <c r="EP568" s="4"/>
      <c r="EQ568" s="4"/>
      <c r="ER568" s="4"/>
      <c r="ES568" s="4"/>
      <c r="ET568" s="4"/>
      <c r="EU568" s="4"/>
      <c r="EV568" s="4"/>
      <c r="EW568" s="4"/>
      <c r="EX568" s="4"/>
      <c r="EY568" s="4"/>
      <c r="EZ568" s="4"/>
      <c r="FA568" s="4"/>
      <c r="FB568" s="4"/>
      <c r="FC568" s="4"/>
      <c r="FD568" s="4"/>
      <c r="FE568" s="4"/>
      <c r="FF568" s="4"/>
      <c r="FG568" s="4"/>
      <c r="FH568" s="4"/>
      <c r="FI568" s="4"/>
      <c r="FJ568" s="4"/>
      <c r="FK568" s="4"/>
      <c r="FL568" s="4"/>
      <c r="FM568" s="4"/>
      <c r="FN568" s="4"/>
      <c r="FO568" s="4"/>
      <c r="FP568" s="4"/>
      <c r="FQ568" s="4"/>
      <c r="FR568" s="4"/>
      <c r="FS568" s="4"/>
      <c r="FT568" s="4"/>
      <c r="FU568" s="4"/>
      <c r="FV568" s="4"/>
      <c r="FW568" s="4"/>
      <c r="FX568" s="4"/>
      <c r="FY568" s="4"/>
      <c r="FZ568" s="4"/>
      <c r="GA568" s="4"/>
      <c r="GB568" s="4"/>
      <c r="GC568" s="4"/>
      <c r="GD568" s="4"/>
      <c r="GE568" s="4"/>
      <c r="GF568" s="4"/>
      <c r="GG568" s="4"/>
      <c r="GH568" s="4"/>
      <c r="GI568" s="4"/>
      <c r="GJ568" s="4"/>
      <c r="GK568" s="4"/>
      <c r="GL568" s="4"/>
      <c r="GM568" s="4"/>
      <c r="GN568" s="4"/>
      <c r="GO568" s="4"/>
      <c r="GP568" s="4"/>
      <c r="GQ568" s="4"/>
      <c r="GR568" s="4"/>
      <c r="GS568" s="4"/>
      <c r="GT568" s="4"/>
      <c r="GU568" s="4"/>
      <c r="GV568" s="4"/>
      <c r="GW568" s="4"/>
      <c r="GX568" s="4"/>
      <c r="GY568" s="4"/>
      <c r="GZ568" s="4"/>
      <c r="HA568" s="4"/>
      <c r="HB568" s="4"/>
      <c r="HC568" s="4"/>
      <c r="HD568" s="4"/>
      <c r="HE568" s="4"/>
      <c r="HF568" s="4"/>
      <c r="HG568" s="4"/>
      <c r="HH568" s="4"/>
      <c r="HI568" s="4"/>
      <c r="HJ568" s="4"/>
      <c r="HK568" s="4"/>
      <c r="HL568" s="4"/>
      <c r="HM568" s="4"/>
      <c r="HN568" s="4"/>
      <c r="HO568" s="4"/>
      <c r="HP568" s="4"/>
      <c r="HQ568" s="4"/>
      <c r="HR568" s="4"/>
      <c r="HS568" s="4"/>
      <c r="HT568" s="4"/>
      <c r="HU568" s="4"/>
      <c r="HV568" s="4"/>
      <c r="HW568" s="4"/>
      <c r="HX568" s="4"/>
      <c r="HY568" s="4"/>
      <c r="HZ568" s="4"/>
      <c r="IA568" s="4"/>
      <c r="IB568" s="4"/>
      <c r="IC568" s="4"/>
      <c r="ID568" s="4"/>
      <c r="IE568" s="4"/>
      <c r="IF568" s="4"/>
      <c r="IG568" s="4"/>
      <c r="IH568" s="4"/>
      <c r="II568" s="4"/>
      <c r="IJ568" s="4"/>
      <c r="IK568" s="4"/>
      <c r="IL568" s="4"/>
      <c r="IM568" s="4"/>
      <c r="IN568" s="4"/>
      <c r="IO568" s="4"/>
      <c r="IP568" s="4"/>
      <c r="IQ568" s="4"/>
      <c r="IR568" s="4"/>
      <c r="IS568" s="4"/>
      <c r="IT568" s="4"/>
      <c r="IU568" s="4"/>
      <c r="IV568" s="4"/>
      <c r="IW568" s="4"/>
      <c r="IX568" s="4"/>
      <c r="IY568" s="4"/>
      <c r="IZ568" s="4"/>
      <c r="JA568" s="4"/>
      <c r="JB568" s="4"/>
      <c r="JC568" s="4"/>
      <c r="JD568" s="4"/>
      <c r="JE568" s="4"/>
      <c r="JF568" s="4"/>
      <c r="JG568" s="4"/>
      <c r="JH568" s="4"/>
      <c r="JI568" s="4"/>
      <c r="JJ568" s="4"/>
      <c r="JK568" s="4"/>
      <c r="JL568" s="4"/>
      <c r="JM568" s="4"/>
      <c r="JN568" s="4"/>
      <c r="JO568" s="4"/>
      <c r="JP568" s="4"/>
      <c r="JQ568" s="4"/>
      <c r="JR568" s="4"/>
      <c r="JS568" s="4"/>
      <c r="JT568" s="4"/>
      <c r="JU568" s="4"/>
      <c r="JV568" s="4"/>
      <c r="JW568" s="4"/>
      <c r="JX568" s="4"/>
      <c r="JY568" s="4"/>
      <c r="JZ568" s="4"/>
      <c r="KA568" s="4"/>
      <c r="KB568" s="4"/>
      <c r="KC568" s="4"/>
      <c r="KD568" s="4"/>
      <c r="KE568" s="4"/>
      <c r="KF568" s="4"/>
      <c r="KG568" s="4"/>
      <c r="KH568" s="4"/>
      <c r="KI568" s="4"/>
      <c r="KJ568" s="4"/>
      <c r="KK568" s="4"/>
      <c r="KL568" s="4"/>
      <c r="KM568" s="4"/>
      <c r="KN568" s="4"/>
      <c r="KO568" s="4"/>
      <c r="KP568" s="4"/>
      <c r="KQ568" s="4"/>
      <c r="KR568" s="4"/>
      <c r="KS568" s="4"/>
      <c r="KT568" s="4"/>
      <c r="KU568" s="4"/>
      <c r="KV568" s="4"/>
      <c r="KW568" s="4"/>
      <c r="KX568" s="4"/>
      <c r="KY568" s="4"/>
      <c r="KZ568" s="4"/>
      <c r="LA568" s="4"/>
      <c r="LB568" s="4"/>
      <c r="LC568" s="4"/>
      <c r="LD568" s="4"/>
      <c r="LE568" s="4"/>
      <c r="LF568" s="4"/>
      <c r="LG568" s="4"/>
      <c r="LH568" s="4"/>
      <c r="LI568" s="4"/>
      <c r="LJ568" s="4"/>
      <c r="LK568" s="4"/>
      <c r="LL568" s="4"/>
      <c r="LM568" s="4"/>
      <c r="LN568" s="4"/>
      <c r="LO568" s="4"/>
      <c r="LP568" s="4"/>
      <c r="LQ568" s="4"/>
      <c r="LR568" s="4"/>
      <c r="LS568" s="4"/>
      <c r="LT568" s="4"/>
      <c r="LU568" s="4"/>
      <c r="LV568" s="4"/>
      <c r="LW568" s="4"/>
      <c r="LX568" s="4"/>
      <c r="LY568" s="4"/>
      <c r="LZ568" s="4"/>
      <c r="MA568" s="4"/>
      <c r="MB568" s="4"/>
      <c r="MC568" s="4"/>
      <c r="MD568" s="4"/>
      <c r="ME568" s="4"/>
      <c r="MF568" s="4"/>
      <c r="MG568" s="4"/>
      <c r="MH568" s="4"/>
      <c r="MI568" s="4"/>
      <c r="MJ568" s="4"/>
      <c r="MK568" s="4"/>
      <c r="ML568" s="4"/>
      <c r="MM568" s="4"/>
      <c r="MN568" s="4"/>
      <c r="MO568" s="4"/>
      <c r="MP568" s="4"/>
      <c r="MQ568" s="4"/>
      <c r="MR568" s="4"/>
      <c r="MS568" s="4"/>
      <c r="MT568" s="4"/>
      <c r="MU568" s="4"/>
      <c r="MV568" s="4"/>
      <c r="MW568" s="4"/>
      <c r="MX568" s="4"/>
      <c r="MY568" s="4"/>
      <c r="MZ568" s="4"/>
      <c r="NA568" s="4"/>
      <c r="NB568" s="4"/>
      <c r="NC568" s="4"/>
      <c r="ND568" s="4"/>
      <c r="NE568" s="4"/>
      <c r="NF568" s="4"/>
      <c r="NG568" s="4"/>
      <c r="NH568" s="4"/>
      <c r="NI568" s="4"/>
      <c r="NJ568" s="4"/>
      <c r="NK568" s="4"/>
      <c r="NL568" s="4"/>
      <c r="NM568" s="4"/>
      <c r="NN568" s="4"/>
      <c r="NO568" s="4"/>
      <c r="NP568" s="4"/>
      <c r="NQ568" s="4"/>
      <c r="NR568" s="4"/>
      <c r="NS568" s="4"/>
      <c r="NT568" s="4"/>
      <c r="NU568" s="4"/>
      <c r="NV568" s="4"/>
      <c r="NW568" s="4"/>
      <c r="NX568" s="4"/>
      <c r="NY568" s="4"/>
      <c r="NZ568" s="4"/>
      <c r="OA568" s="4"/>
      <c r="OB568" s="4"/>
      <c r="OC568" s="4"/>
      <c r="OD568" s="4"/>
      <c r="OE568" s="4"/>
      <c r="OF568" s="4"/>
      <c r="OG568" s="4"/>
      <c r="OH568" s="4"/>
      <c r="OI568" s="4"/>
      <c r="OJ568" s="4"/>
      <c r="OK568" s="4"/>
      <c r="OL568" s="4"/>
      <c r="OM568" s="4"/>
      <c r="ON568" s="4"/>
      <c r="OO568" s="4"/>
      <c r="OP568" s="4"/>
      <c r="OQ568" s="4"/>
      <c r="OR568" s="4"/>
      <c r="OS568" s="4"/>
      <c r="OT568" s="4"/>
      <c r="OU568" s="4"/>
      <c r="OV568" s="4"/>
      <c r="OW568" s="4"/>
      <c r="OX568" s="4"/>
      <c r="OY568" s="4"/>
      <c r="OZ568" s="4"/>
      <c r="PA568" s="4"/>
      <c r="PB568" s="4"/>
      <c r="PC568" s="4"/>
      <c r="PD568" s="4"/>
      <c r="PE568" s="4"/>
      <c r="PF568" s="4"/>
      <c r="PG568" s="4"/>
      <c r="PH568" s="4"/>
      <c r="PI568" s="4"/>
      <c r="PJ568" s="4"/>
      <c r="PK568" s="4"/>
      <c r="PL568" s="4"/>
      <c r="PM568" s="4"/>
      <c r="PN568" s="4"/>
      <c r="PO568" s="4"/>
      <c r="PP568" s="4"/>
      <c r="PQ568" s="4"/>
      <c r="PR568" s="4"/>
      <c r="PS568" s="4"/>
      <c r="PT568" s="4"/>
      <c r="PU568" s="4"/>
      <c r="PV568" s="4"/>
      <c r="PW568" s="4"/>
      <c r="PX568" s="4"/>
      <c r="PY568" s="4"/>
      <c r="PZ568" s="4"/>
    </row>
    <row r="569" spans="1:442" s="42" customFormat="1" ht="64.5" customHeight="1" x14ac:dyDescent="0.3">
      <c r="B569" s="194"/>
      <c r="C569" s="194"/>
      <c r="D569" s="178"/>
      <c r="E569" s="207"/>
      <c r="F569" s="207"/>
      <c r="G569" s="207"/>
      <c r="H569" s="178"/>
      <c r="I569" s="178"/>
      <c r="J569" s="15" t="s">
        <v>120</v>
      </c>
      <c r="K569" s="11" t="s">
        <v>121</v>
      </c>
      <c r="L569" s="11" t="s">
        <v>119</v>
      </c>
      <c r="M569" s="11">
        <v>2</v>
      </c>
      <c r="N569" s="177"/>
      <c r="O569" s="194"/>
      <c r="P569" s="194"/>
      <c r="Q569" s="194"/>
      <c r="R569" s="194"/>
      <c r="S569" s="194"/>
      <c r="T569" s="250"/>
      <c r="U569" s="250"/>
      <c r="V569" s="267"/>
      <c r="W569" s="267"/>
      <c r="X569" s="267"/>
      <c r="Y569" s="267"/>
      <c r="Z569" s="191"/>
      <c r="AA569" s="191"/>
      <c r="AB569" s="191"/>
      <c r="AC569" s="191"/>
      <c r="AD569" s="194"/>
      <c r="AE569" s="267"/>
      <c r="AF569" s="194"/>
      <c r="AG569" s="191"/>
      <c r="AH569" s="299"/>
      <c r="AI569" s="299"/>
      <c r="AJ569" s="194"/>
      <c r="AK569" s="4"/>
      <c r="AL569" s="4"/>
      <c r="AM569" s="4"/>
      <c r="AN569" s="4"/>
      <c r="AO569" s="4"/>
      <c r="AP569" s="4"/>
      <c r="AQ569" s="4"/>
      <c r="AR569" s="4"/>
      <c r="AS569" s="4"/>
      <c r="AT569" s="4"/>
      <c r="AU569" s="4"/>
      <c r="AV569" s="4"/>
      <c r="AW569" s="4"/>
      <c r="AX569" s="4"/>
      <c r="AY569" s="4"/>
      <c r="AZ569" s="4"/>
      <c r="BA569" s="4"/>
      <c r="BB569" s="4"/>
      <c r="BC569" s="4"/>
      <c r="BD569" s="4"/>
      <c r="BE569" s="4"/>
      <c r="BF569" s="4"/>
      <c r="BG569" s="4"/>
      <c r="BH569" s="4"/>
      <c r="BI569" s="4"/>
      <c r="BJ569" s="4"/>
      <c r="BK569" s="4"/>
      <c r="BL569" s="4"/>
      <c r="BM569" s="4"/>
      <c r="BN569" s="4"/>
      <c r="BO569" s="4"/>
      <c r="BP569" s="4"/>
      <c r="BQ569" s="4"/>
      <c r="BR569" s="4"/>
      <c r="BS569" s="4"/>
      <c r="BT569" s="4"/>
      <c r="BU569" s="4"/>
      <c r="BV569" s="4"/>
      <c r="BW569" s="4"/>
      <c r="BX569" s="4"/>
      <c r="BY569" s="4"/>
      <c r="BZ569" s="4"/>
      <c r="CA569" s="4"/>
      <c r="CB569" s="4"/>
      <c r="CC569" s="4"/>
      <c r="CD569" s="4"/>
      <c r="CE569" s="4"/>
      <c r="CF569" s="4"/>
      <c r="CG569" s="4"/>
      <c r="CH569" s="4"/>
      <c r="CI569" s="4"/>
      <c r="CJ569" s="4"/>
      <c r="CK569" s="4"/>
      <c r="CL569" s="4"/>
      <c r="CM569" s="4"/>
      <c r="CN569" s="4"/>
      <c r="CO569" s="4"/>
      <c r="CP569" s="4"/>
      <c r="CQ569" s="4"/>
      <c r="CR569" s="4"/>
      <c r="CS569" s="4"/>
      <c r="CT569" s="4"/>
      <c r="CU569" s="4"/>
      <c r="CV569" s="4"/>
      <c r="CW569" s="4"/>
      <c r="CX569" s="4"/>
      <c r="CY569" s="4"/>
      <c r="CZ569" s="4"/>
      <c r="DA569" s="4"/>
      <c r="DB569" s="4"/>
      <c r="DC569" s="4"/>
      <c r="DD569" s="4"/>
      <c r="DE569" s="4"/>
      <c r="DF569" s="4"/>
      <c r="DG569" s="4"/>
      <c r="DH569" s="4"/>
      <c r="DI569" s="4"/>
      <c r="DJ569" s="4"/>
      <c r="DK569" s="4"/>
      <c r="DL569" s="4"/>
      <c r="DM569" s="4"/>
      <c r="DN569" s="4"/>
      <c r="DO569" s="4"/>
      <c r="DP569" s="4"/>
      <c r="DQ569" s="4"/>
      <c r="DR569" s="4"/>
      <c r="DS569" s="4"/>
      <c r="DT569" s="4"/>
      <c r="DU569" s="4"/>
      <c r="DV569" s="4"/>
      <c r="DW569" s="4"/>
      <c r="DX569" s="4"/>
      <c r="DY569" s="4"/>
      <c r="DZ569" s="4"/>
      <c r="EA569" s="4"/>
      <c r="EB569" s="4"/>
      <c r="EC569" s="4"/>
      <c r="ED569" s="4"/>
      <c r="EE569" s="4"/>
      <c r="EF569" s="4"/>
      <c r="EG569" s="4"/>
      <c r="EH569" s="4"/>
      <c r="EI569" s="4"/>
      <c r="EJ569" s="4"/>
      <c r="EK569" s="4"/>
      <c r="EL569" s="4"/>
      <c r="EM569" s="4"/>
      <c r="EN569" s="4"/>
      <c r="EO569" s="4"/>
      <c r="EP569" s="4"/>
      <c r="EQ569" s="4"/>
      <c r="ER569" s="4"/>
      <c r="ES569" s="4"/>
      <c r="ET569" s="4"/>
      <c r="EU569" s="4"/>
      <c r="EV569" s="4"/>
      <c r="EW569" s="4"/>
      <c r="EX569" s="4"/>
      <c r="EY569" s="4"/>
      <c r="EZ569" s="4"/>
      <c r="FA569" s="4"/>
      <c r="FB569" s="4"/>
      <c r="FC569" s="4"/>
      <c r="FD569" s="4"/>
      <c r="FE569" s="4"/>
      <c r="FF569" s="4"/>
      <c r="FG569" s="4"/>
      <c r="FH569" s="4"/>
      <c r="FI569" s="4"/>
      <c r="FJ569" s="4"/>
      <c r="FK569" s="4"/>
      <c r="FL569" s="4"/>
      <c r="FM569" s="4"/>
      <c r="FN569" s="4"/>
      <c r="FO569" s="4"/>
      <c r="FP569" s="4"/>
      <c r="FQ569" s="4"/>
      <c r="FR569" s="4"/>
      <c r="FS569" s="4"/>
      <c r="FT569" s="4"/>
      <c r="FU569" s="4"/>
      <c r="FV569" s="4"/>
      <c r="FW569" s="4"/>
      <c r="FX569" s="4"/>
      <c r="FY569" s="4"/>
      <c r="FZ569" s="4"/>
      <c r="GA569" s="4"/>
      <c r="GB569" s="4"/>
      <c r="GC569" s="4"/>
      <c r="GD569" s="4"/>
      <c r="GE569" s="4"/>
      <c r="GF569" s="4"/>
      <c r="GG569" s="4"/>
      <c r="GH569" s="4"/>
      <c r="GI569" s="4"/>
      <c r="GJ569" s="4"/>
      <c r="GK569" s="4"/>
      <c r="GL569" s="4"/>
      <c r="GM569" s="4"/>
      <c r="GN569" s="4"/>
      <c r="GO569" s="4"/>
      <c r="GP569" s="4"/>
      <c r="GQ569" s="4"/>
      <c r="GR569" s="4"/>
      <c r="GS569" s="4"/>
      <c r="GT569" s="4"/>
      <c r="GU569" s="4"/>
      <c r="GV569" s="4"/>
      <c r="GW569" s="4"/>
      <c r="GX569" s="4"/>
      <c r="GY569" s="4"/>
      <c r="GZ569" s="4"/>
      <c r="HA569" s="4"/>
      <c r="HB569" s="4"/>
      <c r="HC569" s="4"/>
      <c r="HD569" s="4"/>
      <c r="HE569" s="4"/>
      <c r="HF569" s="4"/>
      <c r="HG569" s="4"/>
      <c r="HH569" s="4"/>
      <c r="HI569" s="4"/>
      <c r="HJ569" s="4"/>
      <c r="HK569" s="4"/>
      <c r="HL569" s="4"/>
      <c r="HM569" s="4"/>
      <c r="HN569" s="4"/>
      <c r="HO569" s="4"/>
      <c r="HP569" s="4"/>
      <c r="HQ569" s="4"/>
      <c r="HR569" s="4"/>
      <c r="HS569" s="4"/>
      <c r="HT569" s="4"/>
      <c r="HU569" s="4"/>
      <c r="HV569" s="4"/>
      <c r="HW569" s="4"/>
      <c r="HX569" s="4"/>
      <c r="HY569" s="4"/>
      <c r="HZ569" s="4"/>
      <c r="IA569" s="4"/>
      <c r="IB569" s="4"/>
      <c r="IC569" s="4"/>
      <c r="ID569" s="4"/>
      <c r="IE569" s="4"/>
      <c r="IF569" s="4"/>
      <c r="IG569" s="4"/>
      <c r="IH569" s="4"/>
      <c r="II569" s="4"/>
      <c r="IJ569" s="4"/>
      <c r="IK569" s="4"/>
      <c r="IL569" s="4"/>
      <c r="IM569" s="4"/>
      <c r="IN569" s="4"/>
      <c r="IO569" s="4"/>
      <c r="IP569" s="4"/>
      <c r="IQ569" s="4"/>
      <c r="IR569" s="4"/>
      <c r="IS569" s="4"/>
      <c r="IT569" s="4"/>
      <c r="IU569" s="4"/>
      <c r="IV569" s="4"/>
      <c r="IW569" s="4"/>
      <c r="IX569" s="4"/>
      <c r="IY569" s="4"/>
      <c r="IZ569" s="4"/>
      <c r="JA569" s="4"/>
      <c r="JB569" s="4"/>
      <c r="JC569" s="4"/>
      <c r="JD569" s="4"/>
      <c r="JE569" s="4"/>
      <c r="JF569" s="4"/>
      <c r="JG569" s="4"/>
      <c r="JH569" s="4"/>
      <c r="JI569" s="4"/>
      <c r="JJ569" s="4"/>
      <c r="JK569" s="4"/>
      <c r="JL569" s="4"/>
      <c r="JM569" s="4"/>
      <c r="JN569" s="4"/>
      <c r="JO569" s="4"/>
      <c r="JP569" s="4"/>
      <c r="JQ569" s="4"/>
      <c r="JR569" s="4"/>
      <c r="JS569" s="4"/>
      <c r="JT569" s="4"/>
      <c r="JU569" s="4"/>
      <c r="JV569" s="4"/>
      <c r="JW569" s="4"/>
      <c r="JX569" s="4"/>
      <c r="JY569" s="4"/>
      <c r="JZ569" s="4"/>
      <c r="KA569" s="4"/>
      <c r="KB569" s="4"/>
      <c r="KC569" s="4"/>
      <c r="KD569" s="4"/>
      <c r="KE569" s="4"/>
      <c r="KF569" s="4"/>
      <c r="KG569" s="4"/>
      <c r="KH569" s="4"/>
      <c r="KI569" s="4"/>
      <c r="KJ569" s="4"/>
      <c r="KK569" s="4"/>
      <c r="KL569" s="4"/>
      <c r="KM569" s="4"/>
      <c r="KN569" s="4"/>
      <c r="KO569" s="4"/>
      <c r="KP569" s="4"/>
      <c r="KQ569" s="4"/>
      <c r="KR569" s="4"/>
      <c r="KS569" s="4"/>
      <c r="KT569" s="4"/>
      <c r="KU569" s="4"/>
      <c r="KV569" s="4"/>
      <c r="KW569" s="4"/>
      <c r="KX569" s="4"/>
      <c r="KY569" s="4"/>
      <c r="KZ569" s="4"/>
      <c r="LA569" s="4"/>
      <c r="LB569" s="4"/>
      <c r="LC569" s="4"/>
      <c r="LD569" s="4"/>
      <c r="LE569" s="4"/>
      <c r="LF569" s="4"/>
      <c r="LG569" s="4"/>
      <c r="LH569" s="4"/>
      <c r="LI569" s="4"/>
      <c r="LJ569" s="4"/>
      <c r="LK569" s="4"/>
      <c r="LL569" s="4"/>
      <c r="LM569" s="4"/>
      <c r="LN569" s="4"/>
      <c r="LO569" s="4"/>
      <c r="LP569" s="4"/>
      <c r="LQ569" s="4"/>
      <c r="LR569" s="4"/>
      <c r="LS569" s="4"/>
      <c r="LT569" s="4"/>
      <c r="LU569" s="4"/>
      <c r="LV569" s="4"/>
      <c r="LW569" s="4"/>
      <c r="LX569" s="4"/>
      <c r="LY569" s="4"/>
      <c r="LZ569" s="4"/>
      <c r="MA569" s="4"/>
      <c r="MB569" s="4"/>
      <c r="MC569" s="4"/>
      <c r="MD569" s="4"/>
      <c r="ME569" s="4"/>
      <c r="MF569" s="4"/>
      <c r="MG569" s="4"/>
      <c r="MH569" s="4"/>
      <c r="MI569" s="4"/>
      <c r="MJ569" s="4"/>
      <c r="MK569" s="4"/>
      <c r="ML569" s="4"/>
      <c r="MM569" s="4"/>
      <c r="MN569" s="4"/>
      <c r="MO569" s="4"/>
      <c r="MP569" s="4"/>
      <c r="MQ569" s="4"/>
      <c r="MR569" s="4"/>
      <c r="MS569" s="4"/>
      <c r="MT569" s="4"/>
      <c r="MU569" s="4"/>
      <c r="MV569" s="4"/>
      <c r="MW569" s="4"/>
      <c r="MX569" s="4"/>
      <c r="MY569" s="4"/>
      <c r="MZ569" s="4"/>
      <c r="NA569" s="4"/>
      <c r="NB569" s="4"/>
      <c r="NC569" s="4"/>
      <c r="ND569" s="4"/>
      <c r="NE569" s="4"/>
      <c r="NF569" s="4"/>
      <c r="NG569" s="4"/>
      <c r="NH569" s="4"/>
      <c r="NI569" s="4"/>
      <c r="NJ569" s="4"/>
      <c r="NK569" s="4"/>
      <c r="NL569" s="4"/>
      <c r="NM569" s="4"/>
      <c r="NN569" s="4"/>
      <c r="NO569" s="4"/>
      <c r="NP569" s="4"/>
      <c r="NQ569" s="4"/>
      <c r="NR569" s="4"/>
      <c r="NS569" s="4"/>
      <c r="NT569" s="4"/>
      <c r="NU569" s="4"/>
      <c r="NV569" s="4"/>
      <c r="NW569" s="4"/>
      <c r="NX569" s="4"/>
      <c r="NY569" s="4"/>
      <c r="NZ569" s="4"/>
      <c r="OA569" s="4"/>
      <c r="OB569" s="4"/>
      <c r="OC569" s="4"/>
      <c r="OD569" s="4"/>
      <c r="OE569" s="4"/>
      <c r="OF569" s="4"/>
      <c r="OG569" s="4"/>
      <c r="OH569" s="4"/>
      <c r="OI569" s="4"/>
      <c r="OJ569" s="4"/>
      <c r="OK569" s="4"/>
      <c r="OL569" s="4"/>
      <c r="OM569" s="4"/>
      <c r="ON569" s="4"/>
      <c r="OO569" s="4"/>
      <c r="OP569" s="4"/>
      <c r="OQ569" s="4"/>
      <c r="OR569" s="4"/>
      <c r="OS569" s="4"/>
      <c r="OT569" s="4"/>
      <c r="OU569" s="4"/>
      <c r="OV569" s="4"/>
      <c r="OW569" s="4"/>
      <c r="OX569" s="4"/>
      <c r="OY569" s="4"/>
      <c r="OZ569" s="4"/>
      <c r="PA569" s="4"/>
      <c r="PB569" s="4"/>
      <c r="PC569" s="4"/>
      <c r="PD569" s="4"/>
      <c r="PE569" s="4"/>
      <c r="PF569" s="4"/>
      <c r="PG569" s="4"/>
      <c r="PH569" s="4"/>
      <c r="PI569" s="4"/>
      <c r="PJ569" s="4"/>
      <c r="PK569" s="4"/>
      <c r="PL569" s="4"/>
      <c r="PM569" s="4"/>
      <c r="PN569" s="4"/>
      <c r="PO569" s="4"/>
      <c r="PP569" s="4"/>
      <c r="PQ569" s="4"/>
      <c r="PR569" s="4"/>
      <c r="PS569" s="4"/>
      <c r="PT569" s="4"/>
      <c r="PU569" s="4"/>
      <c r="PV569" s="4"/>
      <c r="PW569" s="4"/>
      <c r="PX569" s="4"/>
      <c r="PY569" s="4"/>
      <c r="PZ569" s="4"/>
    </row>
    <row r="570" spans="1:442" s="86" customFormat="1" ht="117" x14ac:dyDescent="0.3">
      <c r="A570" s="42"/>
      <c r="B570" s="178" t="s">
        <v>611</v>
      </c>
      <c r="C570" s="178" t="s">
        <v>612</v>
      </c>
      <c r="D570" s="178" t="s">
        <v>106</v>
      </c>
      <c r="E570" s="207" t="s">
        <v>67</v>
      </c>
      <c r="F570" s="207" t="s">
        <v>134</v>
      </c>
      <c r="G570" s="207" t="s">
        <v>147</v>
      </c>
      <c r="H570" s="178" t="s">
        <v>70</v>
      </c>
      <c r="I570" s="178" t="s">
        <v>79</v>
      </c>
      <c r="J570" s="15" t="s">
        <v>215</v>
      </c>
      <c r="K570" s="11" t="s">
        <v>107</v>
      </c>
      <c r="L570" s="11" t="s">
        <v>86</v>
      </c>
      <c r="M570" s="27">
        <v>40</v>
      </c>
      <c r="N570" s="177" t="s">
        <v>108</v>
      </c>
      <c r="O570" s="178" t="s">
        <v>616</v>
      </c>
      <c r="P570" s="178" t="s">
        <v>75</v>
      </c>
      <c r="Q570" s="178" t="s">
        <v>76</v>
      </c>
      <c r="R570" s="199" t="s">
        <v>77</v>
      </c>
      <c r="S570" s="199" t="s">
        <v>109</v>
      </c>
      <c r="T570" s="171">
        <f>V570+Y570</f>
        <v>95268.53</v>
      </c>
      <c r="U570" s="171" t="s">
        <v>79</v>
      </c>
      <c r="V570" s="175">
        <v>80978.25</v>
      </c>
      <c r="W570" s="175" t="s">
        <v>98</v>
      </c>
      <c r="X570" s="175" t="s">
        <v>79</v>
      </c>
      <c r="Y570" s="175">
        <v>14290.28</v>
      </c>
      <c r="Z570" s="175" t="s">
        <v>98</v>
      </c>
      <c r="AA570" s="175" t="s">
        <v>79</v>
      </c>
      <c r="AB570" s="175">
        <v>31655.040000000001</v>
      </c>
      <c r="AC570" s="177" t="s">
        <v>149</v>
      </c>
      <c r="AD570" s="176" t="s">
        <v>79</v>
      </c>
      <c r="AE570" s="176">
        <f>V570+Y570</f>
        <v>95268.53</v>
      </c>
      <c r="AF570" s="178" t="s">
        <v>79</v>
      </c>
      <c r="AG570" s="177" t="s">
        <v>33</v>
      </c>
      <c r="AH570" s="191" t="s">
        <v>178</v>
      </c>
      <c r="AI570" s="191" t="s">
        <v>161</v>
      </c>
      <c r="AJ570" s="178"/>
      <c r="AK570" s="4"/>
      <c r="AL570" s="4"/>
      <c r="AM570" s="4"/>
      <c r="AN570" s="4"/>
      <c r="AO570" s="4"/>
      <c r="AP570" s="4"/>
      <c r="AQ570" s="4"/>
      <c r="AR570" s="4"/>
      <c r="AS570" s="4"/>
      <c r="AT570" s="4"/>
      <c r="AU570" s="4"/>
      <c r="AV570" s="4"/>
      <c r="AW570" s="4"/>
      <c r="AX570" s="4"/>
      <c r="AY570" s="4"/>
      <c r="AZ570" s="4"/>
      <c r="BA570" s="4"/>
      <c r="BB570" s="4"/>
      <c r="BC570" s="4"/>
      <c r="BD570" s="4"/>
      <c r="BE570" s="4"/>
      <c r="BF570" s="4"/>
      <c r="BG570" s="4"/>
      <c r="BH570" s="4"/>
      <c r="BI570" s="4"/>
      <c r="BJ570" s="4"/>
      <c r="BK570" s="4"/>
      <c r="BL570" s="4"/>
      <c r="BM570" s="4"/>
      <c r="BN570" s="4"/>
      <c r="BO570" s="4"/>
      <c r="BP570" s="4"/>
      <c r="BQ570" s="4"/>
      <c r="BR570" s="4"/>
      <c r="BS570" s="4"/>
      <c r="BT570" s="4"/>
      <c r="BU570" s="4"/>
      <c r="BV570" s="4"/>
      <c r="BW570" s="4"/>
      <c r="BX570" s="4"/>
      <c r="BY570" s="4"/>
      <c r="BZ570" s="4"/>
      <c r="CA570" s="4"/>
      <c r="CB570" s="4"/>
      <c r="CC570" s="4"/>
      <c r="CD570" s="4"/>
      <c r="CE570" s="4"/>
      <c r="CF570" s="4"/>
      <c r="CG570" s="4"/>
      <c r="CH570" s="4"/>
      <c r="CI570" s="4"/>
      <c r="CJ570" s="4"/>
      <c r="CK570" s="4"/>
      <c r="CL570" s="4"/>
      <c r="CM570" s="4"/>
      <c r="CN570" s="4"/>
      <c r="CO570" s="4"/>
      <c r="CP570" s="4"/>
      <c r="CQ570" s="4"/>
      <c r="CR570" s="4"/>
      <c r="CS570" s="4"/>
      <c r="CT570" s="4"/>
      <c r="CU570" s="4"/>
      <c r="CV570" s="4"/>
      <c r="CW570" s="4"/>
      <c r="CX570" s="4"/>
      <c r="CY570" s="4"/>
      <c r="CZ570" s="4"/>
      <c r="DA570" s="4"/>
      <c r="DB570" s="4"/>
      <c r="DC570" s="4"/>
      <c r="DD570" s="4"/>
      <c r="DE570" s="4"/>
      <c r="DF570" s="4"/>
      <c r="DG570" s="4"/>
      <c r="DH570" s="4"/>
      <c r="DI570" s="4"/>
      <c r="DJ570" s="4"/>
      <c r="DK570" s="4"/>
      <c r="DL570" s="4"/>
      <c r="DM570" s="4"/>
      <c r="DN570" s="4"/>
      <c r="DO570" s="4"/>
      <c r="DP570" s="4"/>
      <c r="DQ570" s="4"/>
      <c r="DR570" s="4"/>
      <c r="DS570" s="4"/>
      <c r="DT570" s="4"/>
      <c r="DU570" s="4"/>
      <c r="DV570" s="4"/>
      <c r="DW570" s="4"/>
      <c r="DX570" s="4"/>
      <c r="DY570" s="4"/>
      <c r="DZ570" s="4"/>
      <c r="EA570" s="4"/>
      <c r="EB570" s="4"/>
      <c r="EC570" s="4"/>
      <c r="ED570" s="4"/>
      <c r="EE570" s="4"/>
      <c r="EF570" s="4"/>
      <c r="EG570" s="4"/>
      <c r="EH570" s="4"/>
      <c r="EI570" s="4"/>
      <c r="EJ570" s="4"/>
      <c r="EK570" s="4"/>
      <c r="EL570" s="4"/>
      <c r="EM570" s="4"/>
      <c r="EN570" s="4"/>
      <c r="EO570" s="4"/>
      <c r="EP570" s="4"/>
      <c r="EQ570" s="4"/>
      <c r="ER570" s="4"/>
      <c r="ES570" s="4"/>
      <c r="ET570" s="4"/>
      <c r="EU570" s="4"/>
      <c r="EV570" s="4"/>
      <c r="EW570" s="4"/>
      <c r="EX570" s="4"/>
      <c r="EY570" s="4"/>
      <c r="EZ570" s="4"/>
      <c r="FA570" s="4"/>
      <c r="FB570" s="4"/>
      <c r="FC570" s="4"/>
      <c r="FD570" s="4"/>
      <c r="FE570" s="4"/>
      <c r="FF570" s="4"/>
      <c r="FG570" s="4"/>
      <c r="FH570" s="4"/>
      <c r="FI570" s="4"/>
      <c r="FJ570" s="4"/>
      <c r="FK570" s="4"/>
      <c r="FL570" s="4"/>
      <c r="FM570" s="4"/>
      <c r="FN570" s="4"/>
      <c r="FO570" s="4"/>
      <c r="FP570" s="4"/>
      <c r="FQ570" s="4"/>
      <c r="FR570" s="4"/>
      <c r="FS570" s="4"/>
      <c r="FT570" s="4"/>
      <c r="FU570" s="4"/>
      <c r="FV570" s="4"/>
      <c r="FW570" s="4"/>
      <c r="FX570" s="4"/>
      <c r="FY570" s="4"/>
      <c r="FZ570" s="4"/>
      <c r="GA570" s="4"/>
      <c r="GB570" s="4"/>
      <c r="GC570" s="4"/>
      <c r="GD570" s="4"/>
      <c r="GE570" s="4"/>
      <c r="GF570" s="4"/>
      <c r="GG570" s="4"/>
      <c r="GH570" s="4"/>
      <c r="GI570" s="4"/>
      <c r="GJ570" s="4"/>
      <c r="GK570" s="4"/>
      <c r="GL570" s="4"/>
      <c r="GM570" s="4"/>
      <c r="GN570" s="4"/>
      <c r="GO570" s="4"/>
      <c r="GP570" s="4"/>
      <c r="GQ570" s="4"/>
      <c r="GR570" s="4"/>
      <c r="GS570" s="4"/>
      <c r="GT570" s="4"/>
      <c r="GU570" s="4"/>
      <c r="GV570" s="4"/>
      <c r="GW570" s="4"/>
      <c r="GX570" s="4"/>
      <c r="GY570" s="4"/>
      <c r="GZ570" s="4"/>
      <c r="HA570" s="4"/>
      <c r="HB570" s="4"/>
      <c r="HC570" s="4"/>
      <c r="HD570" s="4"/>
      <c r="HE570" s="4"/>
      <c r="HF570" s="4"/>
      <c r="HG570" s="4"/>
      <c r="HH570" s="4"/>
      <c r="HI570" s="4"/>
      <c r="HJ570" s="4"/>
      <c r="HK570" s="4"/>
      <c r="HL570" s="4"/>
      <c r="HM570" s="4"/>
      <c r="HN570" s="4"/>
      <c r="HO570" s="4"/>
      <c r="HP570" s="4"/>
      <c r="HQ570" s="4"/>
      <c r="HR570" s="4"/>
      <c r="HS570" s="4"/>
      <c r="HT570" s="4"/>
      <c r="HU570" s="4"/>
      <c r="HV570" s="4"/>
      <c r="HW570" s="4"/>
      <c r="HX570" s="4"/>
      <c r="HY570" s="4"/>
      <c r="HZ570" s="4"/>
      <c r="IA570" s="4"/>
      <c r="IB570" s="4"/>
      <c r="IC570" s="4"/>
      <c r="ID570" s="4"/>
      <c r="IE570" s="4"/>
      <c r="IF570" s="4"/>
      <c r="IG570" s="4"/>
      <c r="IH570" s="4"/>
      <c r="II570" s="4"/>
      <c r="IJ570" s="4"/>
      <c r="IK570" s="4"/>
      <c r="IL570" s="4"/>
      <c r="IM570" s="4"/>
      <c r="IN570" s="4"/>
      <c r="IO570" s="4"/>
      <c r="IP570" s="4"/>
      <c r="IQ570" s="4"/>
      <c r="IR570" s="4"/>
      <c r="IS570" s="4"/>
      <c r="IT570" s="4"/>
      <c r="IU570" s="4"/>
      <c r="IV570" s="4"/>
      <c r="IW570" s="4"/>
      <c r="IX570" s="4"/>
      <c r="IY570" s="4"/>
      <c r="IZ570" s="4"/>
      <c r="JA570" s="4"/>
      <c r="JB570" s="4"/>
      <c r="JC570" s="4"/>
      <c r="JD570" s="4"/>
      <c r="JE570" s="4"/>
      <c r="JF570" s="4"/>
      <c r="JG570" s="4"/>
      <c r="JH570" s="4"/>
      <c r="JI570" s="4"/>
      <c r="JJ570" s="4"/>
      <c r="JK570" s="4"/>
      <c r="JL570" s="4"/>
      <c r="JM570" s="4"/>
      <c r="JN570" s="4"/>
      <c r="JO570" s="4"/>
      <c r="JP570" s="4"/>
      <c r="JQ570" s="4"/>
      <c r="JR570" s="4"/>
      <c r="JS570" s="4"/>
      <c r="JT570" s="4"/>
      <c r="JU570" s="4"/>
      <c r="JV570" s="4"/>
      <c r="JW570" s="4"/>
      <c r="JX570" s="4"/>
      <c r="JY570" s="4"/>
      <c r="JZ570" s="4"/>
      <c r="KA570" s="4"/>
      <c r="KB570" s="4"/>
      <c r="KC570" s="4"/>
      <c r="KD570" s="4"/>
      <c r="KE570" s="4"/>
      <c r="KF570" s="4"/>
      <c r="KG570" s="4"/>
      <c r="KH570" s="4"/>
      <c r="KI570" s="4"/>
      <c r="KJ570" s="4"/>
      <c r="KK570" s="4"/>
      <c r="KL570" s="4"/>
      <c r="KM570" s="4"/>
      <c r="KN570" s="4"/>
      <c r="KO570" s="4"/>
      <c r="KP570" s="4"/>
      <c r="KQ570" s="4"/>
      <c r="KR570" s="4"/>
      <c r="KS570" s="4"/>
      <c r="KT570" s="4"/>
      <c r="KU570" s="4"/>
      <c r="KV570" s="4"/>
      <c r="KW570" s="4"/>
      <c r="KX570" s="4"/>
      <c r="KY570" s="4"/>
      <c r="KZ570" s="4"/>
      <c r="LA570" s="4"/>
      <c r="LB570" s="4"/>
      <c r="LC570" s="4"/>
      <c r="LD570" s="4"/>
      <c r="LE570" s="4"/>
      <c r="LF570" s="4"/>
      <c r="LG570" s="4"/>
      <c r="LH570" s="4"/>
      <c r="LI570" s="4"/>
      <c r="LJ570" s="4"/>
      <c r="LK570" s="4"/>
      <c r="LL570" s="4"/>
      <c r="LM570" s="4"/>
      <c r="LN570" s="4"/>
      <c r="LO570" s="4"/>
      <c r="LP570" s="4"/>
      <c r="LQ570" s="4"/>
      <c r="LR570" s="4"/>
      <c r="LS570" s="4"/>
      <c r="LT570" s="4"/>
      <c r="LU570" s="4"/>
      <c r="LV570" s="4"/>
      <c r="LW570" s="4"/>
      <c r="LX570" s="4"/>
      <c r="LY570" s="4"/>
      <c r="LZ570" s="4"/>
      <c r="MA570" s="4"/>
      <c r="MB570" s="4"/>
      <c r="MC570" s="4"/>
      <c r="MD570" s="4"/>
      <c r="ME570" s="4"/>
      <c r="MF570" s="4"/>
      <c r="MG570" s="4"/>
      <c r="MH570" s="4"/>
      <c r="MI570" s="4"/>
      <c r="MJ570" s="4"/>
      <c r="MK570" s="4"/>
      <c r="ML570" s="4"/>
      <c r="MM570" s="4"/>
      <c r="MN570" s="4"/>
      <c r="MO570" s="4"/>
      <c r="MP570" s="4"/>
      <c r="MQ570" s="4"/>
      <c r="MR570" s="4"/>
      <c r="MS570" s="4"/>
      <c r="MT570" s="4"/>
      <c r="MU570" s="4"/>
      <c r="MV570" s="4"/>
      <c r="MW570" s="4"/>
      <c r="MX570" s="4"/>
      <c r="MY570" s="4"/>
      <c r="MZ570" s="4"/>
      <c r="NA570" s="4"/>
      <c r="NB570" s="4"/>
      <c r="NC570" s="4"/>
      <c r="ND570" s="4"/>
      <c r="NE570" s="4"/>
      <c r="NF570" s="4"/>
      <c r="NG570" s="4"/>
      <c r="NH570" s="4"/>
      <c r="NI570" s="4"/>
      <c r="NJ570" s="4"/>
      <c r="NK570" s="4"/>
      <c r="NL570" s="4"/>
      <c r="NM570" s="4"/>
      <c r="NN570" s="4"/>
      <c r="NO570" s="4"/>
      <c r="NP570" s="4"/>
      <c r="NQ570" s="4"/>
      <c r="NR570" s="4"/>
      <c r="NS570" s="4"/>
      <c r="NT570" s="4"/>
      <c r="NU570" s="4"/>
      <c r="NV570" s="4"/>
      <c r="NW570" s="4"/>
      <c r="NX570" s="4"/>
      <c r="NY570" s="4"/>
      <c r="NZ570" s="4"/>
      <c r="OA570" s="4"/>
      <c r="OB570" s="4"/>
      <c r="OC570" s="4"/>
      <c r="OD570" s="4"/>
      <c r="OE570" s="4"/>
      <c r="OF570" s="4"/>
      <c r="OG570" s="4"/>
      <c r="OH570" s="4"/>
      <c r="OI570" s="4"/>
      <c r="OJ570" s="4"/>
      <c r="OK570" s="4"/>
      <c r="OL570" s="4"/>
      <c r="OM570" s="4"/>
      <c r="ON570" s="4"/>
      <c r="OO570" s="4"/>
      <c r="OP570" s="4"/>
      <c r="OQ570" s="4"/>
      <c r="OR570" s="4"/>
      <c r="OS570" s="4"/>
      <c r="OT570" s="4"/>
      <c r="OU570" s="4"/>
      <c r="OV570" s="4"/>
      <c r="OW570" s="4"/>
      <c r="OX570" s="4"/>
      <c r="OY570" s="4"/>
      <c r="OZ570" s="4"/>
      <c r="PA570" s="4"/>
      <c r="PB570" s="4"/>
      <c r="PC570" s="4"/>
      <c r="PD570" s="4"/>
      <c r="PE570" s="4"/>
      <c r="PF570" s="4"/>
      <c r="PG570" s="4"/>
      <c r="PH570" s="4"/>
      <c r="PI570" s="4"/>
      <c r="PJ570" s="4"/>
      <c r="PK570" s="4"/>
      <c r="PL570" s="4"/>
      <c r="PM570" s="4"/>
      <c r="PN570" s="4"/>
      <c r="PO570" s="4"/>
      <c r="PP570" s="4"/>
      <c r="PQ570" s="4"/>
      <c r="PR570" s="4"/>
      <c r="PS570" s="4"/>
      <c r="PT570" s="4"/>
      <c r="PU570" s="4"/>
      <c r="PV570" s="4"/>
      <c r="PW570" s="4"/>
      <c r="PX570" s="4"/>
      <c r="PY570" s="4"/>
      <c r="PZ570" s="4"/>
    </row>
    <row r="571" spans="1:442" s="86" customFormat="1" ht="56.5" customHeight="1" x14ac:dyDescent="0.3">
      <c r="A571" s="42"/>
      <c r="B571" s="178"/>
      <c r="C571" s="178"/>
      <c r="D571" s="178"/>
      <c r="E571" s="207"/>
      <c r="F571" s="207"/>
      <c r="G571" s="207"/>
      <c r="H571" s="178"/>
      <c r="I571" s="178"/>
      <c r="J571" s="15" t="s">
        <v>111</v>
      </c>
      <c r="K571" s="11" t="s">
        <v>112</v>
      </c>
      <c r="L571" s="11" t="s">
        <v>85</v>
      </c>
      <c r="M571" s="11">
        <v>5</v>
      </c>
      <c r="N571" s="177"/>
      <c r="O571" s="178"/>
      <c r="P571" s="178"/>
      <c r="Q571" s="178"/>
      <c r="R571" s="199"/>
      <c r="S571" s="199"/>
      <c r="T571" s="171"/>
      <c r="U571" s="171"/>
      <c r="V571" s="175"/>
      <c r="W571" s="175"/>
      <c r="X571" s="175"/>
      <c r="Y571" s="175"/>
      <c r="Z571" s="175"/>
      <c r="AA571" s="175"/>
      <c r="AB571" s="175"/>
      <c r="AC571" s="177"/>
      <c r="AD571" s="176"/>
      <c r="AE571" s="176"/>
      <c r="AF571" s="178"/>
      <c r="AG571" s="177"/>
      <c r="AH571" s="177"/>
      <c r="AI571" s="177"/>
      <c r="AJ571" s="178"/>
      <c r="AK571" s="4"/>
      <c r="AL571" s="4"/>
      <c r="AM571" s="4"/>
      <c r="AN571" s="4"/>
      <c r="AO571" s="4"/>
      <c r="AP571" s="4"/>
      <c r="AQ571" s="4"/>
      <c r="AR571" s="4"/>
      <c r="AS571" s="4"/>
      <c r="AT571" s="4"/>
      <c r="AU571" s="4"/>
      <c r="AV571" s="4"/>
      <c r="AW571" s="4"/>
      <c r="AX571" s="4"/>
      <c r="AY571" s="4"/>
      <c r="AZ571" s="4"/>
      <c r="BA571" s="4"/>
      <c r="BB571" s="4"/>
      <c r="BC571" s="4"/>
      <c r="BD571" s="4"/>
      <c r="BE571" s="4"/>
      <c r="BF571" s="4"/>
      <c r="BG571" s="4"/>
      <c r="BH571" s="4"/>
      <c r="BI571" s="4"/>
      <c r="BJ571" s="4"/>
      <c r="BK571" s="4"/>
      <c r="BL571" s="4"/>
      <c r="BM571" s="4"/>
      <c r="BN571" s="4"/>
      <c r="BO571" s="4"/>
      <c r="BP571" s="4"/>
      <c r="BQ571" s="4"/>
      <c r="BR571" s="4"/>
      <c r="BS571" s="4"/>
      <c r="BT571" s="4"/>
      <c r="BU571" s="4"/>
      <c r="BV571" s="4"/>
      <c r="BW571" s="4"/>
      <c r="BX571" s="4"/>
      <c r="BY571" s="4"/>
      <c r="BZ571" s="4"/>
      <c r="CA571" s="4"/>
      <c r="CB571" s="4"/>
      <c r="CC571" s="4"/>
      <c r="CD571" s="4"/>
      <c r="CE571" s="4"/>
      <c r="CF571" s="4"/>
      <c r="CG571" s="4"/>
      <c r="CH571" s="4"/>
      <c r="CI571" s="4"/>
      <c r="CJ571" s="4"/>
      <c r="CK571" s="4"/>
      <c r="CL571" s="4"/>
      <c r="CM571" s="4"/>
      <c r="CN571" s="4"/>
      <c r="CO571" s="4"/>
      <c r="CP571" s="4"/>
      <c r="CQ571" s="4"/>
      <c r="CR571" s="4"/>
      <c r="CS571" s="4"/>
      <c r="CT571" s="4"/>
      <c r="CU571" s="4"/>
      <c r="CV571" s="4"/>
      <c r="CW571" s="4"/>
      <c r="CX571" s="4"/>
      <c r="CY571" s="4"/>
      <c r="CZ571" s="4"/>
      <c r="DA571" s="4"/>
      <c r="DB571" s="4"/>
      <c r="DC571" s="4"/>
      <c r="DD571" s="4"/>
      <c r="DE571" s="4"/>
      <c r="DF571" s="4"/>
      <c r="DG571" s="4"/>
      <c r="DH571" s="4"/>
      <c r="DI571" s="4"/>
      <c r="DJ571" s="4"/>
      <c r="DK571" s="4"/>
      <c r="DL571" s="4"/>
      <c r="DM571" s="4"/>
      <c r="DN571" s="4"/>
      <c r="DO571" s="4"/>
      <c r="DP571" s="4"/>
      <c r="DQ571" s="4"/>
      <c r="DR571" s="4"/>
      <c r="DS571" s="4"/>
      <c r="DT571" s="4"/>
      <c r="DU571" s="4"/>
      <c r="DV571" s="4"/>
      <c r="DW571" s="4"/>
      <c r="DX571" s="4"/>
      <c r="DY571" s="4"/>
      <c r="DZ571" s="4"/>
      <c r="EA571" s="4"/>
      <c r="EB571" s="4"/>
      <c r="EC571" s="4"/>
      <c r="ED571" s="4"/>
      <c r="EE571" s="4"/>
      <c r="EF571" s="4"/>
      <c r="EG571" s="4"/>
      <c r="EH571" s="4"/>
      <c r="EI571" s="4"/>
      <c r="EJ571" s="4"/>
      <c r="EK571" s="4"/>
      <c r="EL571" s="4"/>
      <c r="EM571" s="4"/>
      <c r="EN571" s="4"/>
      <c r="EO571" s="4"/>
      <c r="EP571" s="4"/>
      <c r="EQ571" s="4"/>
      <c r="ER571" s="4"/>
      <c r="ES571" s="4"/>
      <c r="ET571" s="4"/>
      <c r="EU571" s="4"/>
      <c r="EV571" s="4"/>
      <c r="EW571" s="4"/>
      <c r="EX571" s="4"/>
      <c r="EY571" s="4"/>
      <c r="EZ571" s="4"/>
      <c r="FA571" s="4"/>
      <c r="FB571" s="4"/>
      <c r="FC571" s="4"/>
      <c r="FD571" s="4"/>
      <c r="FE571" s="4"/>
      <c r="FF571" s="4"/>
      <c r="FG571" s="4"/>
      <c r="FH571" s="4"/>
      <c r="FI571" s="4"/>
      <c r="FJ571" s="4"/>
      <c r="FK571" s="4"/>
      <c r="FL571" s="4"/>
      <c r="FM571" s="4"/>
      <c r="FN571" s="4"/>
      <c r="FO571" s="4"/>
      <c r="FP571" s="4"/>
      <c r="FQ571" s="4"/>
      <c r="FR571" s="4"/>
      <c r="FS571" s="4"/>
      <c r="FT571" s="4"/>
      <c r="FU571" s="4"/>
      <c r="FV571" s="4"/>
      <c r="FW571" s="4"/>
      <c r="FX571" s="4"/>
      <c r="FY571" s="4"/>
      <c r="FZ571" s="4"/>
      <c r="GA571" s="4"/>
      <c r="GB571" s="4"/>
      <c r="GC571" s="4"/>
      <c r="GD571" s="4"/>
      <c r="GE571" s="4"/>
      <c r="GF571" s="4"/>
      <c r="GG571" s="4"/>
      <c r="GH571" s="4"/>
      <c r="GI571" s="4"/>
      <c r="GJ571" s="4"/>
      <c r="GK571" s="4"/>
      <c r="GL571" s="4"/>
      <c r="GM571" s="4"/>
      <c r="GN571" s="4"/>
      <c r="GO571" s="4"/>
      <c r="GP571" s="4"/>
      <c r="GQ571" s="4"/>
      <c r="GR571" s="4"/>
      <c r="GS571" s="4"/>
      <c r="GT571" s="4"/>
      <c r="GU571" s="4"/>
      <c r="GV571" s="4"/>
      <c r="GW571" s="4"/>
      <c r="GX571" s="4"/>
      <c r="GY571" s="4"/>
      <c r="GZ571" s="4"/>
      <c r="HA571" s="4"/>
      <c r="HB571" s="4"/>
      <c r="HC571" s="4"/>
      <c r="HD571" s="4"/>
      <c r="HE571" s="4"/>
      <c r="HF571" s="4"/>
      <c r="HG571" s="4"/>
      <c r="HH571" s="4"/>
      <c r="HI571" s="4"/>
      <c r="HJ571" s="4"/>
      <c r="HK571" s="4"/>
      <c r="HL571" s="4"/>
      <c r="HM571" s="4"/>
      <c r="HN571" s="4"/>
      <c r="HO571" s="4"/>
      <c r="HP571" s="4"/>
      <c r="HQ571" s="4"/>
      <c r="HR571" s="4"/>
      <c r="HS571" s="4"/>
      <c r="HT571" s="4"/>
      <c r="HU571" s="4"/>
      <c r="HV571" s="4"/>
      <c r="HW571" s="4"/>
      <c r="HX571" s="4"/>
      <c r="HY571" s="4"/>
      <c r="HZ571" s="4"/>
      <c r="IA571" s="4"/>
      <c r="IB571" s="4"/>
      <c r="IC571" s="4"/>
      <c r="ID571" s="4"/>
      <c r="IE571" s="4"/>
      <c r="IF571" s="4"/>
      <c r="IG571" s="4"/>
      <c r="IH571" s="4"/>
      <c r="II571" s="4"/>
      <c r="IJ571" s="4"/>
      <c r="IK571" s="4"/>
      <c r="IL571" s="4"/>
      <c r="IM571" s="4"/>
      <c r="IN571" s="4"/>
      <c r="IO571" s="4"/>
      <c r="IP571" s="4"/>
      <c r="IQ571" s="4"/>
      <c r="IR571" s="4"/>
      <c r="IS571" s="4"/>
      <c r="IT571" s="4"/>
      <c r="IU571" s="4"/>
      <c r="IV571" s="4"/>
      <c r="IW571" s="4"/>
      <c r="IX571" s="4"/>
      <c r="IY571" s="4"/>
      <c r="IZ571" s="4"/>
      <c r="JA571" s="4"/>
      <c r="JB571" s="4"/>
      <c r="JC571" s="4"/>
      <c r="JD571" s="4"/>
      <c r="JE571" s="4"/>
      <c r="JF571" s="4"/>
      <c r="JG571" s="4"/>
      <c r="JH571" s="4"/>
      <c r="JI571" s="4"/>
      <c r="JJ571" s="4"/>
      <c r="JK571" s="4"/>
      <c r="JL571" s="4"/>
      <c r="JM571" s="4"/>
      <c r="JN571" s="4"/>
      <c r="JO571" s="4"/>
      <c r="JP571" s="4"/>
      <c r="JQ571" s="4"/>
      <c r="JR571" s="4"/>
      <c r="JS571" s="4"/>
      <c r="JT571" s="4"/>
      <c r="JU571" s="4"/>
      <c r="JV571" s="4"/>
      <c r="JW571" s="4"/>
      <c r="JX571" s="4"/>
      <c r="JY571" s="4"/>
      <c r="JZ571" s="4"/>
      <c r="KA571" s="4"/>
      <c r="KB571" s="4"/>
      <c r="KC571" s="4"/>
      <c r="KD571" s="4"/>
      <c r="KE571" s="4"/>
      <c r="KF571" s="4"/>
      <c r="KG571" s="4"/>
      <c r="KH571" s="4"/>
      <c r="KI571" s="4"/>
      <c r="KJ571" s="4"/>
      <c r="KK571" s="4"/>
      <c r="KL571" s="4"/>
      <c r="KM571" s="4"/>
      <c r="KN571" s="4"/>
      <c r="KO571" s="4"/>
      <c r="KP571" s="4"/>
      <c r="KQ571" s="4"/>
      <c r="KR571" s="4"/>
      <c r="KS571" s="4"/>
      <c r="KT571" s="4"/>
      <c r="KU571" s="4"/>
      <c r="KV571" s="4"/>
      <c r="KW571" s="4"/>
      <c r="KX571" s="4"/>
      <c r="KY571" s="4"/>
      <c r="KZ571" s="4"/>
      <c r="LA571" s="4"/>
      <c r="LB571" s="4"/>
      <c r="LC571" s="4"/>
      <c r="LD571" s="4"/>
      <c r="LE571" s="4"/>
      <c r="LF571" s="4"/>
      <c r="LG571" s="4"/>
      <c r="LH571" s="4"/>
      <c r="LI571" s="4"/>
      <c r="LJ571" s="4"/>
      <c r="LK571" s="4"/>
      <c r="LL571" s="4"/>
      <c r="LM571" s="4"/>
      <c r="LN571" s="4"/>
      <c r="LO571" s="4"/>
      <c r="LP571" s="4"/>
      <c r="LQ571" s="4"/>
      <c r="LR571" s="4"/>
      <c r="LS571" s="4"/>
      <c r="LT571" s="4"/>
      <c r="LU571" s="4"/>
      <c r="LV571" s="4"/>
      <c r="LW571" s="4"/>
      <c r="LX571" s="4"/>
      <c r="LY571" s="4"/>
      <c r="LZ571" s="4"/>
      <c r="MA571" s="4"/>
      <c r="MB571" s="4"/>
      <c r="MC571" s="4"/>
      <c r="MD571" s="4"/>
      <c r="ME571" s="4"/>
      <c r="MF571" s="4"/>
      <c r="MG571" s="4"/>
      <c r="MH571" s="4"/>
      <c r="MI571" s="4"/>
      <c r="MJ571" s="4"/>
      <c r="MK571" s="4"/>
      <c r="ML571" s="4"/>
      <c r="MM571" s="4"/>
      <c r="MN571" s="4"/>
      <c r="MO571" s="4"/>
      <c r="MP571" s="4"/>
      <c r="MQ571" s="4"/>
      <c r="MR571" s="4"/>
      <c r="MS571" s="4"/>
      <c r="MT571" s="4"/>
      <c r="MU571" s="4"/>
      <c r="MV571" s="4"/>
      <c r="MW571" s="4"/>
      <c r="MX571" s="4"/>
      <c r="MY571" s="4"/>
      <c r="MZ571" s="4"/>
      <c r="NA571" s="4"/>
      <c r="NB571" s="4"/>
      <c r="NC571" s="4"/>
      <c r="ND571" s="4"/>
      <c r="NE571" s="4"/>
      <c r="NF571" s="4"/>
      <c r="NG571" s="4"/>
      <c r="NH571" s="4"/>
      <c r="NI571" s="4"/>
      <c r="NJ571" s="4"/>
      <c r="NK571" s="4"/>
      <c r="NL571" s="4"/>
      <c r="NM571" s="4"/>
      <c r="NN571" s="4"/>
      <c r="NO571" s="4"/>
      <c r="NP571" s="4"/>
      <c r="NQ571" s="4"/>
      <c r="NR571" s="4"/>
      <c r="NS571" s="4"/>
      <c r="NT571" s="4"/>
      <c r="NU571" s="4"/>
      <c r="NV571" s="4"/>
      <c r="NW571" s="4"/>
      <c r="NX571" s="4"/>
      <c r="NY571" s="4"/>
      <c r="NZ571" s="4"/>
      <c r="OA571" s="4"/>
      <c r="OB571" s="4"/>
      <c r="OC571" s="4"/>
      <c r="OD571" s="4"/>
      <c r="OE571" s="4"/>
      <c r="OF571" s="4"/>
      <c r="OG571" s="4"/>
      <c r="OH571" s="4"/>
      <c r="OI571" s="4"/>
      <c r="OJ571" s="4"/>
      <c r="OK571" s="4"/>
      <c r="OL571" s="4"/>
      <c r="OM571" s="4"/>
      <c r="ON571" s="4"/>
      <c r="OO571" s="4"/>
      <c r="OP571" s="4"/>
      <c r="OQ571" s="4"/>
      <c r="OR571" s="4"/>
      <c r="OS571" s="4"/>
      <c r="OT571" s="4"/>
      <c r="OU571" s="4"/>
      <c r="OV571" s="4"/>
      <c r="OW571" s="4"/>
      <c r="OX571" s="4"/>
      <c r="OY571" s="4"/>
      <c r="OZ571" s="4"/>
      <c r="PA571" s="4"/>
      <c r="PB571" s="4"/>
      <c r="PC571" s="4"/>
      <c r="PD571" s="4"/>
      <c r="PE571" s="4"/>
      <c r="PF571" s="4"/>
      <c r="PG571" s="4"/>
      <c r="PH571" s="4"/>
      <c r="PI571" s="4"/>
      <c r="PJ571" s="4"/>
      <c r="PK571" s="4"/>
      <c r="PL571" s="4"/>
      <c r="PM571" s="4"/>
      <c r="PN571" s="4"/>
      <c r="PO571" s="4"/>
      <c r="PP571" s="4"/>
      <c r="PQ571" s="4"/>
      <c r="PR571" s="4"/>
      <c r="PS571" s="4"/>
      <c r="PT571" s="4"/>
      <c r="PU571" s="4"/>
      <c r="PV571" s="4"/>
      <c r="PW571" s="4"/>
      <c r="PX571" s="4"/>
      <c r="PY571" s="4"/>
      <c r="PZ571" s="4"/>
    </row>
    <row r="572" spans="1:442" s="86" customFormat="1" ht="64.5" customHeight="1" x14ac:dyDescent="0.3">
      <c r="A572" s="42"/>
      <c r="B572" s="178"/>
      <c r="C572" s="178"/>
      <c r="D572" s="178"/>
      <c r="E572" s="207"/>
      <c r="F572" s="207"/>
      <c r="G572" s="207"/>
      <c r="H572" s="178"/>
      <c r="I572" s="178"/>
      <c r="J572" s="15" t="s">
        <v>127</v>
      </c>
      <c r="K572" s="11" t="s">
        <v>128</v>
      </c>
      <c r="L572" s="11" t="s">
        <v>85</v>
      </c>
      <c r="M572" s="59">
        <v>111</v>
      </c>
      <c r="N572" s="177"/>
      <c r="O572" s="178"/>
      <c r="P572" s="178"/>
      <c r="Q572" s="178"/>
      <c r="R572" s="199"/>
      <c r="S572" s="199"/>
      <c r="T572" s="171"/>
      <c r="U572" s="171"/>
      <c r="V572" s="175"/>
      <c r="W572" s="175"/>
      <c r="X572" s="175"/>
      <c r="Y572" s="175"/>
      <c r="Z572" s="175"/>
      <c r="AA572" s="175"/>
      <c r="AB572" s="175"/>
      <c r="AC572" s="177"/>
      <c r="AD572" s="176"/>
      <c r="AE572" s="176"/>
      <c r="AF572" s="178"/>
      <c r="AG572" s="177"/>
      <c r="AH572" s="177"/>
      <c r="AI572" s="177"/>
      <c r="AJ572" s="178"/>
      <c r="AK572" s="4"/>
      <c r="AL572" s="4"/>
      <c r="AM572" s="4"/>
      <c r="AN572" s="4"/>
      <c r="AO572" s="4"/>
      <c r="AP572" s="4"/>
      <c r="AQ572" s="4"/>
      <c r="AR572" s="4"/>
      <c r="AS572" s="4"/>
      <c r="AT572" s="4"/>
      <c r="AU572" s="4"/>
      <c r="AV572" s="4"/>
      <c r="AW572" s="4"/>
      <c r="AX572" s="4"/>
      <c r="AY572" s="4"/>
      <c r="AZ572" s="4"/>
      <c r="BA572" s="4"/>
      <c r="BB572" s="4"/>
      <c r="BC572" s="4"/>
      <c r="BD572" s="4"/>
      <c r="BE572" s="4"/>
      <c r="BF572" s="4"/>
      <c r="BG572" s="4"/>
      <c r="BH572" s="4"/>
      <c r="BI572" s="4"/>
      <c r="BJ572" s="4"/>
      <c r="BK572" s="4"/>
      <c r="BL572" s="4"/>
      <c r="BM572" s="4"/>
      <c r="BN572" s="4"/>
      <c r="BO572" s="4"/>
      <c r="BP572" s="4"/>
      <c r="BQ572" s="4"/>
      <c r="BR572" s="4"/>
      <c r="BS572" s="4"/>
      <c r="BT572" s="4"/>
      <c r="BU572" s="4"/>
      <c r="BV572" s="4"/>
      <c r="BW572" s="4"/>
      <c r="BX572" s="4"/>
      <c r="BY572" s="4"/>
      <c r="BZ572" s="4"/>
      <c r="CA572" s="4"/>
      <c r="CB572" s="4"/>
      <c r="CC572" s="4"/>
      <c r="CD572" s="4"/>
      <c r="CE572" s="4"/>
      <c r="CF572" s="4"/>
      <c r="CG572" s="4"/>
      <c r="CH572" s="4"/>
      <c r="CI572" s="4"/>
      <c r="CJ572" s="4"/>
      <c r="CK572" s="4"/>
      <c r="CL572" s="4"/>
      <c r="CM572" s="4"/>
      <c r="CN572" s="4"/>
      <c r="CO572" s="4"/>
      <c r="CP572" s="4"/>
      <c r="CQ572" s="4"/>
      <c r="CR572" s="4"/>
      <c r="CS572" s="4"/>
      <c r="CT572" s="4"/>
      <c r="CU572" s="4"/>
      <c r="CV572" s="4"/>
      <c r="CW572" s="4"/>
      <c r="CX572" s="4"/>
      <c r="CY572" s="4"/>
      <c r="CZ572" s="4"/>
      <c r="DA572" s="4"/>
      <c r="DB572" s="4"/>
      <c r="DC572" s="4"/>
      <c r="DD572" s="4"/>
      <c r="DE572" s="4"/>
      <c r="DF572" s="4"/>
      <c r="DG572" s="4"/>
      <c r="DH572" s="4"/>
      <c r="DI572" s="4"/>
      <c r="DJ572" s="4"/>
      <c r="DK572" s="4"/>
      <c r="DL572" s="4"/>
      <c r="DM572" s="4"/>
      <c r="DN572" s="4"/>
      <c r="DO572" s="4"/>
      <c r="DP572" s="4"/>
      <c r="DQ572" s="4"/>
      <c r="DR572" s="4"/>
      <c r="DS572" s="4"/>
      <c r="DT572" s="4"/>
      <c r="DU572" s="4"/>
      <c r="DV572" s="4"/>
      <c r="DW572" s="4"/>
      <c r="DX572" s="4"/>
      <c r="DY572" s="4"/>
      <c r="DZ572" s="4"/>
      <c r="EA572" s="4"/>
      <c r="EB572" s="4"/>
      <c r="EC572" s="4"/>
      <c r="ED572" s="4"/>
      <c r="EE572" s="4"/>
      <c r="EF572" s="4"/>
      <c r="EG572" s="4"/>
      <c r="EH572" s="4"/>
      <c r="EI572" s="4"/>
      <c r="EJ572" s="4"/>
      <c r="EK572" s="4"/>
      <c r="EL572" s="4"/>
      <c r="EM572" s="4"/>
      <c r="EN572" s="4"/>
      <c r="EO572" s="4"/>
      <c r="EP572" s="4"/>
      <c r="EQ572" s="4"/>
      <c r="ER572" s="4"/>
      <c r="ES572" s="4"/>
      <c r="ET572" s="4"/>
      <c r="EU572" s="4"/>
      <c r="EV572" s="4"/>
      <c r="EW572" s="4"/>
      <c r="EX572" s="4"/>
      <c r="EY572" s="4"/>
      <c r="EZ572" s="4"/>
      <c r="FA572" s="4"/>
      <c r="FB572" s="4"/>
      <c r="FC572" s="4"/>
      <c r="FD572" s="4"/>
      <c r="FE572" s="4"/>
      <c r="FF572" s="4"/>
      <c r="FG572" s="4"/>
      <c r="FH572" s="4"/>
      <c r="FI572" s="4"/>
      <c r="FJ572" s="4"/>
      <c r="FK572" s="4"/>
      <c r="FL572" s="4"/>
      <c r="FM572" s="4"/>
      <c r="FN572" s="4"/>
      <c r="FO572" s="4"/>
      <c r="FP572" s="4"/>
      <c r="FQ572" s="4"/>
      <c r="FR572" s="4"/>
      <c r="FS572" s="4"/>
      <c r="FT572" s="4"/>
      <c r="FU572" s="4"/>
      <c r="FV572" s="4"/>
      <c r="FW572" s="4"/>
      <c r="FX572" s="4"/>
      <c r="FY572" s="4"/>
      <c r="FZ572" s="4"/>
      <c r="GA572" s="4"/>
      <c r="GB572" s="4"/>
      <c r="GC572" s="4"/>
      <c r="GD572" s="4"/>
      <c r="GE572" s="4"/>
      <c r="GF572" s="4"/>
      <c r="GG572" s="4"/>
      <c r="GH572" s="4"/>
      <c r="GI572" s="4"/>
      <c r="GJ572" s="4"/>
      <c r="GK572" s="4"/>
      <c r="GL572" s="4"/>
      <c r="GM572" s="4"/>
      <c r="GN572" s="4"/>
      <c r="GO572" s="4"/>
      <c r="GP572" s="4"/>
      <c r="GQ572" s="4"/>
      <c r="GR572" s="4"/>
      <c r="GS572" s="4"/>
      <c r="GT572" s="4"/>
      <c r="GU572" s="4"/>
      <c r="GV572" s="4"/>
      <c r="GW572" s="4"/>
      <c r="GX572" s="4"/>
      <c r="GY572" s="4"/>
      <c r="GZ572" s="4"/>
      <c r="HA572" s="4"/>
      <c r="HB572" s="4"/>
      <c r="HC572" s="4"/>
      <c r="HD572" s="4"/>
      <c r="HE572" s="4"/>
      <c r="HF572" s="4"/>
      <c r="HG572" s="4"/>
      <c r="HH572" s="4"/>
      <c r="HI572" s="4"/>
      <c r="HJ572" s="4"/>
      <c r="HK572" s="4"/>
      <c r="HL572" s="4"/>
      <c r="HM572" s="4"/>
      <c r="HN572" s="4"/>
      <c r="HO572" s="4"/>
      <c r="HP572" s="4"/>
      <c r="HQ572" s="4"/>
      <c r="HR572" s="4"/>
      <c r="HS572" s="4"/>
      <c r="HT572" s="4"/>
      <c r="HU572" s="4"/>
      <c r="HV572" s="4"/>
      <c r="HW572" s="4"/>
      <c r="HX572" s="4"/>
      <c r="HY572" s="4"/>
      <c r="HZ572" s="4"/>
      <c r="IA572" s="4"/>
      <c r="IB572" s="4"/>
      <c r="IC572" s="4"/>
      <c r="ID572" s="4"/>
      <c r="IE572" s="4"/>
      <c r="IF572" s="4"/>
      <c r="IG572" s="4"/>
      <c r="IH572" s="4"/>
      <c r="II572" s="4"/>
      <c r="IJ572" s="4"/>
      <c r="IK572" s="4"/>
      <c r="IL572" s="4"/>
      <c r="IM572" s="4"/>
      <c r="IN572" s="4"/>
      <c r="IO572" s="4"/>
      <c r="IP572" s="4"/>
      <c r="IQ572" s="4"/>
      <c r="IR572" s="4"/>
      <c r="IS572" s="4"/>
      <c r="IT572" s="4"/>
      <c r="IU572" s="4"/>
      <c r="IV572" s="4"/>
      <c r="IW572" s="4"/>
      <c r="IX572" s="4"/>
      <c r="IY572" s="4"/>
      <c r="IZ572" s="4"/>
      <c r="JA572" s="4"/>
      <c r="JB572" s="4"/>
      <c r="JC572" s="4"/>
      <c r="JD572" s="4"/>
      <c r="JE572" s="4"/>
      <c r="JF572" s="4"/>
      <c r="JG572" s="4"/>
      <c r="JH572" s="4"/>
      <c r="JI572" s="4"/>
      <c r="JJ572" s="4"/>
      <c r="JK572" s="4"/>
      <c r="JL572" s="4"/>
      <c r="JM572" s="4"/>
      <c r="JN572" s="4"/>
      <c r="JO572" s="4"/>
      <c r="JP572" s="4"/>
      <c r="JQ572" s="4"/>
      <c r="JR572" s="4"/>
      <c r="JS572" s="4"/>
      <c r="JT572" s="4"/>
      <c r="JU572" s="4"/>
      <c r="JV572" s="4"/>
      <c r="JW572" s="4"/>
      <c r="JX572" s="4"/>
      <c r="JY572" s="4"/>
      <c r="JZ572" s="4"/>
      <c r="KA572" s="4"/>
      <c r="KB572" s="4"/>
      <c r="KC572" s="4"/>
      <c r="KD572" s="4"/>
      <c r="KE572" s="4"/>
      <c r="KF572" s="4"/>
      <c r="KG572" s="4"/>
      <c r="KH572" s="4"/>
      <c r="KI572" s="4"/>
      <c r="KJ572" s="4"/>
      <c r="KK572" s="4"/>
      <c r="KL572" s="4"/>
      <c r="KM572" s="4"/>
      <c r="KN572" s="4"/>
      <c r="KO572" s="4"/>
      <c r="KP572" s="4"/>
      <c r="KQ572" s="4"/>
      <c r="KR572" s="4"/>
      <c r="KS572" s="4"/>
      <c r="KT572" s="4"/>
      <c r="KU572" s="4"/>
      <c r="KV572" s="4"/>
      <c r="KW572" s="4"/>
      <c r="KX572" s="4"/>
      <c r="KY572" s="4"/>
      <c r="KZ572" s="4"/>
      <c r="LA572" s="4"/>
      <c r="LB572" s="4"/>
      <c r="LC572" s="4"/>
      <c r="LD572" s="4"/>
      <c r="LE572" s="4"/>
      <c r="LF572" s="4"/>
      <c r="LG572" s="4"/>
      <c r="LH572" s="4"/>
      <c r="LI572" s="4"/>
      <c r="LJ572" s="4"/>
      <c r="LK572" s="4"/>
      <c r="LL572" s="4"/>
      <c r="LM572" s="4"/>
      <c r="LN572" s="4"/>
      <c r="LO572" s="4"/>
      <c r="LP572" s="4"/>
      <c r="LQ572" s="4"/>
      <c r="LR572" s="4"/>
      <c r="LS572" s="4"/>
      <c r="LT572" s="4"/>
      <c r="LU572" s="4"/>
      <c r="LV572" s="4"/>
      <c r="LW572" s="4"/>
      <c r="LX572" s="4"/>
      <c r="LY572" s="4"/>
      <c r="LZ572" s="4"/>
      <c r="MA572" s="4"/>
      <c r="MB572" s="4"/>
      <c r="MC572" s="4"/>
      <c r="MD572" s="4"/>
      <c r="ME572" s="4"/>
      <c r="MF572" s="4"/>
      <c r="MG572" s="4"/>
      <c r="MH572" s="4"/>
      <c r="MI572" s="4"/>
      <c r="MJ572" s="4"/>
      <c r="MK572" s="4"/>
      <c r="ML572" s="4"/>
      <c r="MM572" s="4"/>
      <c r="MN572" s="4"/>
      <c r="MO572" s="4"/>
      <c r="MP572" s="4"/>
      <c r="MQ572" s="4"/>
      <c r="MR572" s="4"/>
      <c r="MS572" s="4"/>
      <c r="MT572" s="4"/>
      <c r="MU572" s="4"/>
      <c r="MV572" s="4"/>
      <c r="MW572" s="4"/>
      <c r="MX572" s="4"/>
      <c r="MY572" s="4"/>
      <c r="MZ572" s="4"/>
      <c r="NA572" s="4"/>
      <c r="NB572" s="4"/>
      <c r="NC572" s="4"/>
      <c r="ND572" s="4"/>
      <c r="NE572" s="4"/>
      <c r="NF572" s="4"/>
      <c r="NG572" s="4"/>
      <c r="NH572" s="4"/>
      <c r="NI572" s="4"/>
      <c r="NJ572" s="4"/>
      <c r="NK572" s="4"/>
      <c r="NL572" s="4"/>
      <c r="NM572" s="4"/>
      <c r="NN572" s="4"/>
      <c r="NO572" s="4"/>
      <c r="NP572" s="4"/>
      <c r="NQ572" s="4"/>
      <c r="NR572" s="4"/>
      <c r="NS572" s="4"/>
      <c r="NT572" s="4"/>
      <c r="NU572" s="4"/>
      <c r="NV572" s="4"/>
      <c r="NW572" s="4"/>
      <c r="NX572" s="4"/>
      <c r="NY572" s="4"/>
      <c r="NZ572" s="4"/>
      <c r="OA572" s="4"/>
      <c r="OB572" s="4"/>
      <c r="OC572" s="4"/>
      <c r="OD572" s="4"/>
      <c r="OE572" s="4"/>
      <c r="OF572" s="4"/>
      <c r="OG572" s="4"/>
      <c r="OH572" s="4"/>
      <c r="OI572" s="4"/>
      <c r="OJ572" s="4"/>
      <c r="OK572" s="4"/>
      <c r="OL572" s="4"/>
      <c r="OM572" s="4"/>
      <c r="ON572" s="4"/>
      <c r="OO572" s="4"/>
      <c r="OP572" s="4"/>
      <c r="OQ572" s="4"/>
      <c r="OR572" s="4"/>
      <c r="OS572" s="4"/>
      <c r="OT572" s="4"/>
      <c r="OU572" s="4"/>
      <c r="OV572" s="4"/>
      <c r="OW572" s="4"/>
      <c r="OX572" s="4"/>
      <c r="OY572" s="4"/>
      <c r="OZ572" s="4"/>
      <c r="PA572" s="4"/>
      <c r="PB572" s="4"/>
      <c r="PC572" s="4"/>
      <c r="PD572" s="4"/>
      <c r="PE572" s="4"/>
      <c r="PF572" s="4"/>
      <c r="PG572" s="4"/>
      <c r="PH572" s="4"/>
      <c r="PI572" s="4"/>
      <c r="PJ572" s="4"/>
      <c r="PK572" s="4"/>
      <c r="PL572" s="4"/>
      <c r="PM572" s="4"/>
      <c r="PN572" s="4"/>
      <c r="PO572" s="4"/>
      <c r="PP572" s="4"/>
      <c r="PQ572" s="4"/>
      <c r="PR572" s="4"/>
      <c r="PS572" s="4"/>
      <c r="PT572" s="4"/>
      <c r="PU572" s="4"/>
      <c r="PV572" s="4"/>
      <c r="PW572" s="4"/>
      <c r="PX572" s="4"/>
      <c r="PY572" s="4"/>
      <c r="PZ572" s="4"/>
    </row>
    <row r="573" spans="1:442" s="86" customFormat="1" ht="117" x14ac:dyDescent="0.3">
      <c r="A573" s="42"/>
      <c r="B573" s="178" t="s">
        <v>613</v>
      </c>
      <c r="C573" s="178" t="s">
        <v>614</v>
      </c>
      <c r="D573" s="178" t="s">
        <v>106</v>
      </c>
      <c r="E573" s="207" t="s">
        <v>67</v>
      </c>
      <c r="F573" s="207" t="s">
        <v>134</v>
      </c>
      <c r="G573" s="207" t="s">
        <v>147</v>
      </c>
      <c r="H573" s="178" t="s">
        <v>70</v>
      </c>
      <c r="I573" s="178" t="s">
        <v>79</v>
      </c>
      <c r="J573" s="15" t="s">
        <v>215</v>
      </c>
      <c r="K573" s="11" t="s">
        <v>107</v>
      </c>
      <c r="L573" s="11" t="s">
        <v>86</v>
      </c>
      <c r="M573" s="11">
        <v>40</v>
      </c>
      <c r="N573" s="177" t="s">
        <v>108</v>
      </c>
      <c r="O573" s="178" t="s">
        <v>616</v>
      </c>
      <c r="P573" s="178" t="s">
        <v>75</v>
      </c>
      <c r="Q573" s="178" t="s">
        <v>76</v>
      </c>
      <c r="R573" s="199" t="s">
        <v>77</v>
      </c>
      <c r="S573" s="199" t="s">
        <v>109</v>
      </c>
      <c r="T573" s="171">
        <f>V573+Y573</f>
        <v>43025.22</v>
      </c>
      <c r="U573" s="171" t="s">
        <v>79</v>
      </c>
      <c r="V573" s="175">
        <v>36571.440000000002</v>
      </c>
      <c r="W573" s="175" t="s">
        <v>98</v>
      </c>
      <c r="X573" s="175" t="s">
        <v>79</v>
      </c>
      <c r="Y573" s="175">
        <v>6453.78</v>
      </c>
      <c r="Z573" s="175" t="s">
        <v>98</v>
      </c>
      <c r="AA573" s="175" t="s">
        <v>79</v>
      </c>
      <c r="AB573" s="175">
        <v>14296.34</v>
      </c>
      <c r="AC573" s="177" t="s">
        <v>149</v>
      </c>
      <c r="AD573" s="176" t="s">
        <v>79</v>
      </c>
      <c r="AE573" s="176">
        <f>V573+Y573</f>
        <v>43025.22</v>
      </c>
      <c r="AF573" s="178" t="s">
        <v>79</v>
      </c>
      <c r="AG573" s="177" t="s">
        <v>33</v>
      </c>
      <c r="AH573" s="177" t="s">
        <v>180</v>
      </c>
      <c r="AI573" s="177" t="s">
        <v>165</v>
      </c>
      <c r="AJ573" s="178"/>
      <c r="AK573" s="4"/>
      <c r="AL573" s="4"/>
      <c r="AM573" s="4"/>
      <c r="AN573" s="4"/>
      <c r="AO573" s="4"/>
      <c r="AP573" s="4"/>
      <c r="AQ573" s="4"/>
      <c r="AR573" s="4"/>
      <c r="AS573" s="4"/>
      <c r="AT573" s="4"/>
      <c r="AU573" s="4"/>
      <c r="AV573" s="4"/>
      <c r="AW573" s="4"/>
      <c r="AX573" s="4"/>
      <c r="AY573" s="4"/>
      <c r="AZ573" s="4"/>
      <c r="BA573" s="4"/>
      <c r="BB573" s="4"/>
      <c r="BC573" s="4"/>
      <c r="BD573" s="4"/>
      <c r="BE573" s="4"/>
      <c r="BF573" s="4"/>
      <c r="BG573" s="4"/>
      <c r="BH573" s="4"/>
      <c r="BI573" s="4"/>
      <c r="BJ573" s="4"/>
      <c r="BK573" s="4"/>
      <c r="BL573" s="4"/>
      <c r="BM573" s="4"/>
      <c r="BN573" s="4"/>
      <c r="BO573" s="4"/>
      <c r="BP573" s="4"/>
      <c r="BQ573" s="4"/>
      <c r="BR573" s="4"/>
      <c r="BS573" s="4"/>
      <c r="BT573" s="4"/>
      <c r="BU573" s="4"/>
      <c r="BV573" s="4"/>
      <c r="BW573" s="4"/>
      <c r="BX573" s="4"/>
      <c r="BY573" s="4"/>
      <c r="BZ573" s="4"/>
      <c r="CA573" s="4"/>
      <c r="CB573" s="4"/>
      <c r="CC573" s="4"/>
      <c r="CD573" s="4"/>
      <c r="CE573" s="4"/>
      <c r="CF573" s="4"/>
      <c r="CG573" s="4"/>
      <c r="CH573" s="4"/>
      <c r="CI573" s="4"/>
      <c r="CJ573" s="4"/>
      <c r="CK573" s="4"/>
      <c r="CL573" s="4"/>
      <c r="CM573" s="4"/>
      <c r="CN573" s="4"/>
      <c r="CO573" s="4"/>
      <c r="CP573" s="4"/>
      <c r="CQ573" s="4"/>
      <c r="CR573" s="4"/>
      <c r="CS573" s="4"/>
      <c r="CT573" s="4"/>
      <c r="CU573" s="4"/>
      <c r="CV573" s="4"/>
      <c r="CW573" s="4"/>
      <c r="CX573" s="4"/>
      <c r="CY573" s="4"/>
      <c r="CZ573" s="4"/>
      <c r="DA573" s="4"/>
      <c r="DB573" s="4"/>
      <c r="DC573" s="4"/>
      <c r="DD573" s="4"/>
      <c r="DE573" s="4"/>
      <c r="DF573" s="4"/>
      <c r="DG573" s="4"/>
      <c r="DH573" s="4"/>
      <c r="DI573" s="4"/>
      <c r="DJ573" s="4"/>
      <c r="DK573" s="4"/>
      <c r="DL573" s="4"/>
      <c r="DM573" s="4"/>
      <c r="DN573" s="4"/>
      <c r="DO573" s="4"/>
      <c r="DP573" s="4"/>
      <c r="DQ573" s="4"/>
      <c r="DR573" s="4"/>
      <c r="DS573" s="4"/>
      <c r="DT573" s="4"/>
      <c r="DU573" s="4"/>
      <c r="DV573" s="4"/>
      <c r="DW573" s="4"/>
      <c r="DX573" s="4"/>
      <c r="DY573" s="4"/>
      <c r="DZ573" s="4"/>
      <c r="EA573" s="4"/>
      <c r="EB573" s="4"/>
      <c r="EC573" s="4"/>
      <c r="ED573" s="4"/>
      <c r="EE573" s="4"/>
      <c r="EF573" s="4"/>
      <c r="EG573" s="4"/>
      <c r="EH573" s="4"/>
      <c r="EI573" s="4"/>
      <c r="EJ573" s="4"/>
      <c r="EK573" s="4"/>
      <c r="EL573" s="4"/>
      <c r="EM573" s="4"/>
      <c r="EN573" s="4"/>
      <c r="EO573" s="4"/>
      <c r="EP573" s="4"/>
      <c r="EQ573" s="4"/>
      <c r="ER573" s="4"/>
      <c r="ES573" s="4"/>
      <c r="ET573" s="4"/>
      <c r="EU573" s="4"/>
      <c r="EV573" s="4"/>
      <c r="EW573" s="4"/>
      <c r="EX573" s="4"/>
      <c r="EY573" s="4"/>
      <c r="EZ573" s="4"/>
      <c r="FA573" s="4"/>
      <c r="FB573" s="4"/>
      <c r="FC573" s="4"/>
      <c r="FD573" s="4"/>
      <c r="FE573" s="4"/>
      <c r="FF573" s="4"/>
      <c r="FG573" s="4"/>
      <c r="FH573" s="4"/>
      <c r="FI573" s="4"/>
      <c r="FJ573" s="4"/>
      <c r="FK573" s="4"/>
      <c r="FL573" s="4"/>
      <c r="FM573" s="4"/>
      <c r="FN573" s="4"/>
      <c r="FO573" s="4"/>
      <c r="FP573" s="4"/>
      <c r="FQ573" s="4"/>
      <c r="FR573" s="4"/>
      <c r="FS573" s="4"/>
      <c r="FT573" s="4"/>
      <c r="FU573" s="4"/>
      <c r="FV573" s="4"/>
      <c r="FW573" s="4"/>
      <c r="FX573" s="4"/>
      <c r="FY573" s="4"/>
      <c r="FZ573" s="4"/>
      <c r="GA573" s="4"/>
      <c r="GB573" s="4"/>
      <c r="GC573" s="4"/>
      <c r="GD573" s="4"/>
      <c r="GE573" s="4"/>
      <c r="GF573" s="4"/>
      <c r="GG573" s="4"/>
      <c r="GH573" s="4"/>
      <c r="GI573" s="4"/>
      <c r="GJ573" s="4"/>
      <c r="GK573" s="4"/>
      <c r="GL573" s="4"/>
      <c r="GM573" s="4"/>
      <c r="GN573" s="4"/>
      <c r="GO573" s="4"/>
      <c r="GP573" s="4"/>
      <c r="GQ573" s="4"/>
      <c r="GR573" s="4"/>
      <c r="GS573" s="4"/>
      <c r="GT573" s="4"/>
      <c r="GU573" s="4"/>
      <c r="GV573" s="4"/>
      <c r="GW573" s="4"/>
      <c r="GX573" s="4"/>
      <c r="GY573" s="4"/>
      <c r="GZ573" s="4"/>
      <c r="HA573" s="4"/>
      <c r="HB573" s="4"/>
      <c r="HC573" s="4"/>
      <c r="HD573" s="4"/>
      <c r="HE573" s="4"/>
      <c r="HF573" s="4"/>
      <c r="HG573" s="4"/>
      <c r="HH573" s="4"/>
      <c r="HI573" s="4"/>
      <c r="HJ573" s="4"/>
      <c r="HK573" s="4"/>
      <c r="HL573" s="4"/>
      <c r="HM573" s="4"/>
      <c r="HN573" s="4"/>
      <c r="HO573" s="4"/>
      <c r="HP573" s="4"/>
      <c r="HQ573" s="4"/>
      <c r="HR573" s="4"/>
      <c r="HS573" s="4"/>
      <c r="HT573" s="4"/>
      <c r="HU573" s="4"/>
      <c r="HV573" s="4"/>
      <c r="HW573" s="4"/>
      <c r="HX573" s="4"/>
      <c r="HY573" s="4"/>
      <c r="HZ573" s="4"/>
      <c r="IA573" s="4"/>
      <c r="IB573" s="4"/>
      <c r="IC573" s="4"/>
      <c r="ID573" s="4"/>
      <c r="IE573" s="4"/>
      <c r="IF573" s="4"/>
      <c r="IG573" s="4"/>
      <c r="IH573" s="4"/>
      <c r="II573" s="4"/>
      <c r="IJ573" s="4"/>
      <c r="IK573" s="4"/>
      <c r="IL573" s="4"/>
      <c r="IM573" s="4"/>
      <c r="IN573" s="4"/>
      <c r="IO573" s="4"/>
      <c r="IP573" s="4"/>
      <c r="IQ573" s="4"/>
      <c r="IR573" s="4"/>
      <c r="IS573" s="4"/>
      <c r="IT573" s="4"/>
      <c r="IU573" s="4"/>
      <c r="IV573" s="4"/>
      <c r="IW573" s="4"/>
      <c r="IX573" s="4"/>
      <c r="IY573" s="4"/>
      <c r="IZ573" s="4"/>
      <c r="JA573" s="4"/>
      <c r="JB573" s="4"/>
      <c r="JC573" s="4"/>
      <c r="JD573" s="4"/>
      <c r="JE573" s="4"/>
      <c r="JF573" s="4"/>
      <c r="JG573" s="4"/>
      <c r="JH573" s="4"/>
      <c r="JI573" s="4"/>
      <c r="JJ573" s="4"/>
      <c r="JK573" s="4"/>
      <c r="JL573" s="4"/>
      <c r="JM573" s="4"/>
      <c r="JN573" s="4"/>
      <c r="JO573" s="4"/>
      <c r="JP573" s="4"/>
      <c r="JQ573" s="4"/>
      <c r="JR573" s="4"/>
      <c r="JS573" s="4"/>
      <c r="JT573" s="4"/>
      <c r="JU573" s="4"/>
      <c r="JV573" s="4"/>
      <c r="JW573" s="4"/>
      <c r="JX573" s="4"/>
      <c r="JY573" s="4"/>
      <c r="JZ573" s="4"/>
      <c r="KA573" s="4"/>
      <c r="KB573" s="4"/>
      <c r="KC573" s="4"/>
      <c r="KD573" s="4"/>
      <c r="KE573" s="4"/>
      <c r="KF573" s="4"/>
      <c r="KG573" s="4"/>
      <c r="KH573" s="4"/>
      <c r="KI573" s="4"/>
      <c r="KJ573" s="4"/>
      <c r="KK573" s="4"/>
      <c r="KL573" s="4"/>
      <c r="KM573" s="4"/>
      <c r="KN573" s="4"/>
      <c r="KO573" s="4"/>
      <c r="KP573" s="4"/>
      <c r="KQ573" s="4"/>
      <c r="KR573" s="4"/>
      <c r="KS573" s="4"/>
      <c r="KT573" s="4"/>
      <c r="KU573" s="4"/>
      <c r="KV573" s="4"/>
      <c r="KW573" s="4"/>
      <c r="KX573" s="4"/>
      <c r="KY573" s="4"/>
      <c r="KZ573" s="4"/>
      <c r="LA573" s="4"/>
      <c r="LB573" s="4"/>
      <c r="LC573" s="4"/>
      <c r="LD573" s="4"/>
      <c r="LE573" s="4"/>
      <c r="LF573" s="4"/>
      <c r="LG573" s="4"/>
      <c r="LH573" s="4"/>
      <c r="LI573" s="4"/>
      <c r="LJ573" s="4"/>
      <c r="LK573" s="4"/>
      <c r="LL573" s="4"/>
      <c r="LM573" s="4"/>
      <c r="LN573" s="4"/>
      <c r="LO573" s="4"/>
      <c r="LP573" s="4"/>
      <c r="LQ573" s="4"/>
      <c r="LR573" s="4"/>
      <c r="LS573" s="4"/>
      <c r="LT573" s="4"/>
      <c r="LU573" s="4"/>
      <c r="LV573" s="4"/>
      <c r="LW573" s="4"/>
      <c r="LX573" s="4"/>
      <c r="LY573" s="4"/>
      <c r="LZ573" s="4"/>
      <c r="MA573" s="4"/>
      <c r="MB573" s="4"/>
      <c r="MC573" s="4"/>
      <c r="MD573" s="4"/>
      <c r="ME573" s="4"/>
      <c r="MF573" s="4"/>
      <c r="MG573" s="4"/>
      <c r="MH573" s="4"/>
      <c r="MI573" s="4"/>
      <c r="MJ573" s="4"/>
      <c r="MK573" s="4"/>
      <c r="ML573" s="4"/>
      <c r="MM573" s="4"/>
      <c r="MN573" s="4"/>
      <c r="MO573" s="4"/>
      <c r="MP573" s="4"/>
      <c r="MQ573" s="4"/>
      <c r="MR573" s="4"/>
      <c r="MS573" s="4"/>
      <c r="MT573" s="4"/>
      <c r="MU573" s="4"/>
      <c r="MV573" s="4"/>
      <c r="MW573" s="4"/>
      <c r="MX573" s="4"/>
      <c r="MY573" s="4"/>
      <c r="MZ573" s="4"/>
      <c r="NA573" s="4"/>
      <c r="NB573" s="4"/>
      <c r="NC573" s="4"/>
      <c r="ND573" s="4"/>
      <c r="NE573" s="4"/>
      <c r="NF573" s="4"/>
      <c r="NG573" s="4"/>
      <c r="NH573" s="4"/>
      <c r="NI573" s="4"/>
      <c r="NJ573" s="4"/>
      <c r="NK573" s="4"/>
      <c r="NL573" s="4"/>
      <c r="NM573" s="4"/>
      <c r="NN573" s="4"/>
      <c r="NO573" s="4"/>
      <c r="NP573" s="4"/>
      <c r="NQ573" s="4"/>
      <c r="NR573" s="4"/>
      <c r="NS573" s="4"/>
      <c r="NT573" s="4"/>
      <c r="NU573" s="4"/>
      <c r="NV573" s="4"/>
      <c r="NW573" s="4"/>
      <c r="NX573" s="4"/>
      <c r="NY573" s="4"/>
      <c r="NZ573" s="4"/>
      <c r="OA573" s="4"/>
      <c r="OB573" s="4"/>
      <c r="OC573" s="4"/>
      <c r="OD573" s="4"/>
      <c r="OE573" s="4"/>
      <c r="OF573" s="4"/>
      <c r="OG573" s="4"/>
      <c r="OH573" s="4"/>
      <c r="OI573" s="4"/>
      <c r="OJ573" s="4"/>
      <c r="OK573" s="4"/>
      <c r="OL573" s="4"/>
      <c r="OM573" s="4"/>
      <c r="ON573" s="4"/>
      <c r="OO573" s="4"/>
      <c r="OP573" s="4"/>
      <c r="OQ573" s="4"/>
      <c r="OR573" s="4"/>
      <c r="OS573" s="4"/>
      <c r="OT573" s="4"/>
      <c r="OU573" s="4"/>
      <c r="OV573" s="4"/>
      <c r="OW573" s="4"/>
      <c r="OX573" s="4"/>
      <c r="OY573" s="4"/>
      <c r="OZ573" s="4"/>
      <c r="PA573" s="4"/>
      <c r="PB573" s="4"/>
      <c r="PC573" s="4"/>
      <c r="PD573" s="4"/>
      <c r="PE573" s="4"/>
      <c r="PF573" s="4"/>
      <c r="PG573" s="4"/>
      <c r="PH573" s="4"/>
      <c r="PI573" s="4"/>
      <c r="PJ573" s="4"/>
      <c r="PK573" s="4"/>
      <c r="PL573" s="4"/>
      <c r="PM573" s="4"/>
      <c r="PN573" s="4"/>
      <c r="PO573" s="4"/>
      <c r="PP573" s="4"/>
      <c r="PQ573" s="4"/>
      <c r="PR573" s="4"/>
      <c r="PS573" s="4"/>
      <c r="PT573" s="4"/>
      <c r="PU573" s="4"/>
      <c r="PV573" s="4"/>
      <c r="PW573" s="4"/>
      <c r="PX573" s="4"/>
      <c r="PY573" s="4"/>
      <c r="PZ573" s="4"/>
    </row>
    <row r="574" spans="1:442" s="86" customFormat="1" ht="56.5" customHeight="1" x14ac:dyDescent="0.3">
      <c r="A574" s="42"/>
      <c r="B574" s="178"/>
      <c r="C574" s="178"/>
      <c r="D574" s="178"/>
      <c r="E574" s="207"/>
      <c r="F574" s="207"/>
      <c r="G574" s="207"/>
      <c r="H574" s="178"/>
      <c r="I574" s="178"/>
      <c r="J574" s="15" t="s">
        <v>111</v>
      </c>
      <c r="K574" s="11" t="s">
        <v>112</v>
      </c>
      <c r="L574" s="11" t="s">
        <v>85</v>
      </c>
      <c r="M574" s="11">
        <v>4</v>
      </c>
      <c r="N574" s="177"/>
      <c r="O574" s="178"/>
      <c r="P574" s="178"/>
      <c r="Q574" s="178"/>
      <c r="R574" s="199"/>
      <c r="S574" s="199"/>
      <c r="T574" s="171"/>
      <c r="U574" s="171"/>
      <c r="V574" s="175"/>
      <c r="W574" s="175"/>
      <c r="X574" s="175"/>
      <c r="Y574" s="175"/>
      <c r="Z574" s="175"/>
      <c r="AA574" s="175"/>
      <c r="AB574" s="175"/>
      <c r="AC574" s="177"/>
      <c r="AD574" s="176"/>
      <c r="AE574" s="176"/>
      <c r="AF574" s="178"/>
      <c r="AG574" s="177"/>
      <c r="AH574" s="177"/>
      <c r="AI574" s="177"/>
      <c r="AJ574" s="178"/>
      <c r="AK574" s="4"/>
      <c r="AL574" s="4"/>
      <c r="AM574" s="4"/>
      <c r="AN574" s="4"/>
      <c r="AO574" s="4"/>
      <c r="AP574" s="4"/>
      <c r="AQ574" s="4"/>
      <c r="AR574" s="4"/>
      <c r="AS574" s="4"/>
      <c r="AT574" s="4"/>
      <c r="AU574" s="4"/>
      <c r="AV574" s="4"/>
      <c r="AW574" s="4"/>
      <c r="AX574" s="4"/>
      <c r="AY574" s="4"/>
      <c r="AZ574" s="4"/>
      <c r="BA574" s="4"/>
      <c r="BB574" s="4"/>
      <c r="BC574" s="4"/>
      <c r="BD574" s="4"/>
      <c r="BE574" s="4"/>
      <c r="BF574" s="4"/>
      <c r="BG574" s="4"/>
      <c r="BH574" s="4"/>
      <c r="BI574" s="4"/>
      <c r="BJ574" s="4"/>
      <c r="BK574" s="4"/>
      <c r="BL574" s="4"/>
      <c r="BM574" s="4"/>
      <c r="BN574" s="4"/>
      <c r="BO574" s="4"/>
      <c r="BP574" s="4"/>
      <c r="BQ574" s="4"/>
      <c r="BR574" s="4"/>
      <c r="BS574" s="4"/>
      <c r="BT574" s="4"/>
      <c r="BU574" s="4"/>
      <c r="BV574" s="4"/>
      <c r="BW574" s="4"/>
      <c r="BX574" s="4"/>
      <c r="BY574" s="4"/>
      <c r="BZ574" s="4"/>
      <c r="CA574" s="4"/>
      <c r="CB574" s="4"/>
      <c r="CC574" s="4"/>
      <c r="CD574" s="4"/>
      <c r="CE574" s="4"/>
      <c r="CF574" s="4"/>
      <c r="CG574" s="4"/>
      <c r="CH574" s="4"/>
      <c r="CI574" s="4"/>
      <c r="CJ574" s="4"/>
      <c r="CK574" s="4"/>
      <c r="CL574" s="4"/>
      <c r="CM574" s="4"/>
      <c r="CN574" s="4"/>
      <c r="CO574" s="4"/>
      <c r="CP574" s="4"/>
      <c r="CQ574" s="4"/>
      <c r="CR574" s="4"/>
      <c r="CS574" s="4"/>
      <c r="CT574" s="4"/>
      <c r="CU574" s="4"/>
      <c r="CV574" s="4"/>
      <c r="CW574" s="4"/>
      <c r="CX574" s="4"/>
      <c r="CY574" s="4"/>
      <c r="CZ574" s="4"/>
      <c r="DA574" s="4"/>
      <c r="DB574" s="4"/>
      <c r="DC574" s="4"/>
      <c r="DD574" s="4"/>
      <c r="DE574" s="4"/>
      <c r="DF574" s="4"/>
      <c r="DG574" s="4"/>
      <c r="DH574" s="4"/>
      <c r="DI574" s="4"/>
      <c r="DJ574" s="4"/>
      <c r="DK574" s="4"/>
      <c r="DL574" s="4"/>
      <c r="DM574" s="4"/>
      <c r="DN574" s="4"/>
      <c r="DO574" s="4"/>
      <c r="DP574" s="4"/>
      <c r="DQ574" s="4"/>
      <c r="DR574" s="4"/>
      <c r="DS574" s="4"/>
      <c r="DT574" s="4"/>
      <c r="DU574" s="4"/>
      <c r="DV574" s="4"/>
      <c r="DW574" s="4"/>
      <c r="DX574" s="4"/>
      <c r="DY574" s="4"/>
      <c r="DZ574" s="4"/>
      <c r="EA574" s="4"/>
      <c r="EB574" s="4"/>
      <c r="EC574" s="4"/>
      <c r="ED574" s="4"/>
      <c r="EE574" s="4"/>
      <c r="EF574" s="4"/>
      <c r="EG574" s="4"/>
      <c r="EH574" s="4"/>
      <c r="EI574" s="4"/>
      <c r="EJ574" s="4"/>
      <c r="EK574" s="4"/>
      <c r="EL574" s="4"/>
      <c r="EM574" s="4"/>
      <c r="EN574" s="4"/>
      <c r="EO574" s="4"/>
      <c r="EP574" s="4"/>
      <c r="EQ574" s="4"/>
      <c r="ER574" s="4"/>
      <c r="ES574" s="4"/>
      <c r="ET574" s="4"/>
      <c r="EU574" s="4"/>
      <c r="EV574" s="4"/>
      <c r="EW574" s="4"/>
      <c r="EX574" s="4"/>
      <c r="EY574" s="4"/>
      <c r="EZ574" s="4"/>
      <c r="FA574" s="4"/>
      <c r="FB574" s="4"/>
      <c r="FC574" s="4"/>
      <c r="FD574" s="4"/>
      <c r="FE574" s="4"/>
      <c r="FF574" s="4"/>
      <c r="FG574" s="4"/>
      <c r="FH574" s="4"/>
      <c r="FI574" s="4"/>
      <c r="FJ574" s="4"/>
      <c r="FK574" s="4"/>
      <c r="FL574" s="4"/>
      <c r="FM574" s="4"/>
      <c r="FN574" s="4"/>
      <c r="FO574" s="4"/>
      <c r="FP574" s="4"/>
      <c r="FQ574" s="4"/>
      <c r="FR574" s="4"/>
      <c r="FS574" s="4"/>
      <c r="FT574" s="4"/>
      <c r="FU574" s="4"/>
      <c r="FV574" s="4"/>
      <c r="FW574" s="4"/>
      <c r="FX574" s="4"/>
      <c r="FY574" s="4"/>
      <c r="FZ574" s="4"/>
      <c r="GA574" s="4"/>
      <c r="GB574" s="4"/>
      <c r="GC574" s="4"/>
      <c r="GD574" s="4"/>
      <c r="GE574" s="4"/>
      <c r="GF574" s="4"/>
      <c r="GG574" s="4"/>
      <c r="GH574" s="4"/>
      <c r="GI574" s="4"/>
      <c r="GJ574" s="4"/>
      <c r="GK574" s="4"/>
      <c r="GL574" s="4"/>
      <c r="GM574" s="4"/>
      <c r="GN574" s="4"/>
      <c r="GO574" s="4"/>
      <c r="GP574" s="4"/>
      <c r="GQ574" s="4"/>
      <c r="GR574" s="4"/>
      <c r="GS574" s="4"/>
      <c r="GT574" s="4"/>
      <c r="GU574" s="4"/>
      <c r="GV574" s="4"/>
      <c r="GW574" s="4"/>
      <c r="GX574" s="4"/>
      <c r="GY574" s="4"/>
      <c r="GZ574" s="4"/>
      <c r="HA574" s="4"/>
      <c r="HB574" s="4"/>
      <c r="HC574" s="4"/>
      <c r="HD574" s="4"/>
      <c r="HE574" s="4"/>
      <c r="HF574" s="4"/>
      <c r="HG574" s="4"/>
      <c r="HH574" s="4"/>
      <c r="HI574" s="4"/>
      <c r="HJ574" s="4"/>
      <c r="HK574" s="4"/>
      <c r="HL574" s="4"/>
      <c r="HM574" s="4"/>
      <c r="HN574" s="4"/>
      <c r="HO574" s="4"/>
      <c r="HP574" s="4"/>
      <c r="HQ574" s="4"/>
      <c r="HR574" s="4"/>
      <c r="HS574" s="4"/>
      <c r="HT574" s="4"/>
      <c r="HU574" s="4"/>
      <c r="HV574" s="4"/>
      <c r="HW574" s="4"/>
      <c r="HX574" s="4"/>
      <c r="HY574" s="4"/>
      <c r="HZ574" s="4"/>
      <c r="IA574" s="4"/>
      <c r="IB574" s="4"/>
      <c r="IC574" s="4"/>
      <c r="ID574" s="4"/>
      <c r="IE574" s="4"/>
      <c r="IF574" s="4"/>
      <c r="IG574" s="4"/>
      <c r="IH574" s="4"/>
      <c r="II574" s="4"/>
      <c r="IJ574" s="4"/>
      <c r="IK574" s="4"/>
      <c r="IL574" s="4"/>
      <c r="IM574" s="4"/>
      <c r="IN574" s="4"/>
      <c r="IO574" s="4"/>
      <c r="IP574" s="4"/>
      <c r="IQ574" s="4"/>
      <c r="IR574" s="4"/>
      <c r="IS574" s="4"/>
      <c r="IT574" s="4"/>
      <c r="IU574" s="4"/>
      <c r="IV574" s="4"/>
      <c r="IW574" s="4"/>
      <c r="IX574" s="4"/>
      <c r="IY574" s="4"/>
      <c r="IZ574" s="4"/>
      <c r="JA574" s="4"/>
      <c r="JB574" s="4"/>
      <c r="JC574" s="4"/>
      <c r="JD574" s="4"/>
      <c r="JE574" s="4"/>
      <c r="JF574" s="4"/>
      <c r="JG574" s="4"/>
      <c r="JH574" s="4"/>
      <c r="JI574" s="4"/>
      <c r="JJ574" s="4"/>
      <c r="JK574" s="4"/>
      <c r="JL574" s="4"/>
      <c r="JM574" s="4"/>
      <c r="JN574" s="4"/>
      <c r="JO574" s="4"/>
      <c r="JP574" s="4"/>
      <c r="JQ574" s="4"/>
      <c r="JR574" s="4"/>
      <c r="JS574" s="4"/>
      <c r="JT574" s="4"/>
      <c r="JU574" s="4"/>
      <c r="JV574" s="4"/>
      <c r="JW574" s="4"/>
      <c r="JX574" s="4"/>
      <c r="JY574" s="4"/>
      <c r="JZ574" s="4"/>
      <c r="KA574" s="4"/>
      <c r="KB574" s="4"/>
      <c r="KC574" s="4"/>
      <c r="KD574" s="4"/>
      <c r="KE574" s="4"/>
      <c r="KF574" s="4"/>
      <c r="KG574" s="4"/>
      <c r="KH574" s="4"/>
      <c r="KI574" s="4"/>
      <c r="KJ574" s="4"/>
      <c r="KK574" s="4"/>
      <c r="KL574" s="4"/>
      <c r="KM574" s="4"/>
      <c r="KN574" s="4"/>
      <c r="KO574" s="4"/>
      <c r="KP574" s="4"/>
      <c r="KQ574" s="4"/>
      <c r="KR574" s="4"/>
      <c r="KS574" s="4"/>
      <c r="KT574" s="4"/>
      <c r="KU574" s="4"/>
      <c r="KV574" s="4"/>
      <c r="KW574" s="4"/>
      <c r="KX574" s="4"/>
      <c r="KY574" s="4"/>
      <c r="KZ574" s="4"/>
      <c r="LA574" s="4"/>
      <c r="LB574" s="4"/>
      <c r="LC574" s="4"/>
      <c r="LD574" s="4"/>
      <c r="LE574" s="4"/>
      <c r="LF574" s="4"/>
      <c r="LG574" s="4"/>
      <c r="LH574" s="4"/>
      <c r="LI574" s="4"/>
      <c r="LJ574" s="4"/>
      <c r="LK574" s="4"/>
      <c r="LL574" s="4"/>
      <c r="LM574" s="4"/>
      <c r="LN574" s="4"/>
      <c r="LO574" s="4"/>
      <c r="LP574" s="4"/>
      <c r="LQ574" s="4"/>
      <c r="LR574" s="4"/>
      <c r="LS574" s="4"/>
      <c r="LT574" s="4"/>
      <c r="LU574" s="4"/>
      <c r="LV574" s="4"/>
      <c r="LW574" s="4"/>
      <c r="LX574" s="4"/>
      <c r="LY574" s="4"/>
      <c r="LZ574" s="4"/>
      <c r="MA574" s="4"/>
      <c r="MB574" s="4"/>
      <c r="MC574" s="4"/>
      <c r="MD574" s="4"/>
      <c r="ME574" s="4"/>
      <c r="MF574" s="4"/>
      <c r="MG574" s="4"/>
      <c r="MH574" s="4"/>
      <c r="MI574" s="4"/>
      <c r="MJ574" s="4"/>
      <c r="MK574" s="4"/>
      <c r="ML574" s="4"/>
      <c r="MM574" s="4"/>
      <c r="MN574" s="4"/>
      <c r="MO574" s="4"/>
      <c r="MP574" s="4"/>
      <c r="MQ574" s="4"/>
      <c r="MR574" s="4"/>
      <c r="MS574" s="4"/>
      <c r="MT574" s="4"/>
      <c r="MU574" s="4"/>
      <c r="MV574" s="4"/>
      <c r="MW574" s="4"/>
      <c r="MX574" s="4"/>
      <c r="MY574" s="4"/>
      <c r="MZ574" s="4"/>
      <c r="NA574" s="4"/>
      <c r="NB574" s="4"/>
      <c r="NC574" s="4"/>
      <c r="ND574" s="4"/>
      <c r="NE574" s="4"/>
      <c r="NF574" s="4"/>
      <c r="NG574" s="4"/>
      <c r="NH574" s="4"/>
      <c r="NI574" s="4"/>
      <c r="NJ574" s="4"/>
      <c r="NK574" s="4"/>
      <c r="NL574" s="4"/>
      <c r="NM574" s="4"/>
      <c r="NN574" s="4"/>
      <c r="NO574" s="4"/>
      <c r="NP574" s="4"/>
      <c r="NQ574" s="4"/>
      <c r="NR574" s="4"/>
      <c r="NS574" s="4"/>
      <c r="NT574" s="4"/>
      <c r="NU574" s="4"/>
      <c r="NV574" s="4"/>
      <c r="NW574" s="4"/>
      <c r="NX574" s="4"/>
      <c r="NY574" s="4"/>
      <c r="NZ574" s="4"/>
      <c r="OA574" s="4"/>
      <c r="OB574" s="4"/>
      <c r="OC574" s="4"/>
      <c r="OD574" s="4"/>
      <c r="OE574" s="4"/>
      <c r="OF574" s="4"/>
      <c r="OG574" s="4"/>
      <c r="OH574" s="4"/>
      <c r="OI574" s="4"/>
      <c r="OJ574" s="4"/>
      <c r="OK574" s="4"/>
      <c r="OL574" s="4"/>
      <c r="OM574" s="4"/>
      <c r="ON574" s="4"/>
      <c r="OO574" s="4"/>
      <c r="OP574" s="4"/>
      <c r="OQ574" s="4"/>
      <c r="OR574" s="4"/>
      <c r="OS574" s="4"/>
      <c r="OT574" s="4"/>
      <c r="OU574" s="4"/>
      <c r="OV574" s="4"/>
      <c r="OW574" s="4"/>
      <c r="OX574" s="4"/>
      <c r="OY574" s="4"/>
      <c r="OZ574" s="4"/>
      <c r="PA574" s="4"/>
      <c r="PB574" s="4"/>
      <c r="PC574" s="4"/>
      <c r="PD574" s="4"/>
      <c r="PE574" s="4"/>
      <c r="PF574" s="4"/>
      <c r="PG574" s="4"/>
      <c r="PH574" s="4"/>
      <c r="PI574" s="4"/>
      <c r="PJ574" s="4"/>
      <c r="PK574" s="4"/>
      <c r="PL574" s="4"/>
      <c r="PM574" s="4"/>
      <c r="PN574" s="4"/>
      <c r="PO574" s="4"/>
      <c r="PP574" s="4"/>
      <c r="PQ574" s="4"/>
      <c r="PR574" s="4"/>
      <c r="PS574" s="4"/>
      <c r="PT574" s="4"/>
      <c r="PU574" s="4"/>
      <c r="PV574" s="4"/>
      <c r="PW574" s="4"/>
      <c r="PX574" s="4"/>
      <c r="PY574" s="4"/>
      <c r="PZ574" s="4"/>
    </row>
    <row r="575" spans="1:442" s="86" customFormat="1" ht="64.5" customHeight="1" x14ac:dyDescent="0.3">
      <c r="A575" s="42"/>
      <c r="B575" s="178"/>
      <c r="C575" s="178"/>
      <c r="D575" s="178"/>
      <c r="E575" s="207"/>
      <c r="F575" s="207"/>
      <c r="G575" s="207"/>
      <c r="H575" s="178"/>
      <c r="I575" s="178"/>
      <c r="J575" s="15" t="s">
        <v>127</v>
      </c>
      <c r="K575" s="11" t="s">
        <v>128</v>
      </c>
      <c r="L575" s="11" t="s">
        <v>85</v>
      </c>
      <c r="M575" s="59">
        <v>50</v>
      </c>
      <c r="N575" s="177"/>
      <c r="O575" s="178"/>
      <c r="P575" s="178"/>
      <c r="Q575" s="178"/>
      <c r="R575" s="199"/>
      <c r="S575" s="199"/>
      <c r="T575" s="171"/>
      <c r="U575" s="171"/>
      <c r="V575" s="175"/>
      <c r="W575" s="175"/>
      <c r="X575" s="175"/>
      <c r="Y575" s="175"/>
      <c r="Z575" s="175"/>
      <c r="AA575" s="175"/>
      <c r="AB575" s="175"/>
      <c r="AC575" s="177"/>
      <c r="AD575" s="176"/>
      <c r="AE575" s="176"/>
      <c r="AF575" s="178"/>
      <c r="AG575" s="177"/>
      <c r="AH575" s="177"/>
      <c r="AI575" s="177"/>
      <c r="AJ575" s="178"/>
      <c r="AK575" s="4"/>
      <c r="AL575" s="4"/>
      <c r="AM575" s="4"/>
      <c r="AN575" s="4"/>
      <c r="AO575" s="4"/>
      <c r="AP575" s="4"/>
      <c r="AQ575" s="4"/>
      <c r="AR575" s="4"/>
      <c r="AS575" s="4"/>
      <c r="AT575" s="4"/>
      <c r="AU575" s="4"/>
      <c r="AV575" s="4"/>
      <c r="AW575" s="4"/>
      <c r="AX575" s="4"/>
      <c r="AY575" s="4"/>
      <c r="AZ575" s="4"/>
      <c r="BA575" s="4"/>
      <c r="BB575" s="4"/>
      <c r="BC575" s="4"/>
      <c r="BD575" s="4"/>
      <c r="BE575" s="4"/>
      <c r="BF575" s="4"/>
      <c r="BG575" s="4"/>
      <c r="BH575" s="4"/>
      <c r="BI575" s="4"/>
      <c r="BJ575" s="4"/>
      <c r="BK575" s="4"/>
      <c r="BL575" s="4"/>
      <c r="BM575" s="4"/>
      <c r="BN575" s="4"/>
      <c r="BO575" s="4"/>
      <c r="BP575" s="4"/>
      <c r="BQ575" s="4"/>
      <c r="BR575" s="4"/>
      <c r="BS575" s="4"/>
      <c r="BT575" s="4"/>
      <c r="BU575" s="4"/>
      <c r="BV575" s="4"/>
      <c r="BW575" s="4"/>
      <c r="BX575" s="4"/>
      <c r="BY575" s="4"/>
      <c r="BZ575" s="4"/>
      <c r="CA575" s="4"/>
      <c r="CB575" s="4"/>
      <c r="CC575" s="4"/>
      <c r="CD575" s="4"/>
      <c r="CE575" s="4"/>
      <c r="CF575" s="4"/>
      <c r="CG575" s="4"/>
      <c r="CH575" s="4"/>
      <c r="CI575" s="4"/>
      <c r="CJ575" s="4"/>
      <c r="CK575" s="4"/>
      <c r="CL575" s="4"/>
      <c r="CM575" s="4"/>
      <c r="CN575" s="4"/>
      <c r="CO575" s="4"/>
      <c r="CP575" s="4"/>
      <c r="CQ575" s="4"/>
      <c r="CR575" s="4"/>
      <c r="CS575" s="4"/>
      <c r="CT575" s="4"/>
      <c r="CU575" s="4"/>
      <c r="CV575" s="4"/>
      <c r="CW575" s="4"/>
      <c r="CX575" s="4"/>
      <c r="CY575" s="4"/>
      <c r="CZ575" s="4"/>
      <c r="DA575" s="4"/>
      <c r="DB575" s="4"/>
      <c r="DC575" s="4"/>
      <c r="DD575" s="4"/>
      <c r="DE575" s="4"/>
      <c r="DF575" s="4"/>
      <c r="DG575" s="4"/>
      <c r="DH575" s="4"/>
      <c r="DI575" s="4"/>
      <c r="DJ575" s="4"/>
      <c r="DK575" s="4"/>
      <c r="DL575" s="4"/>
      <c r="DM575" s="4"/>
      <c r="DN575" s="4"/>
      <c r="DO575" s="4"/>
      <c r="DP575" s="4"/>
      <c r="DQ575" s="4"/>
      <c r="DR575" s="4"/>
      <c r="DS575" s="4"/>
      <c r="DT575" s="4"/>
      <c r="DU575" s="4"/>
      <c r="DV575" s="4"/>
      <c r="DW575" s="4"/>
      <c r="DX575" s="4"/>
      <c r="DY575" s="4"/>
      <c r="DZ575" s="4"/>
      <c r="EA575" s="4"/>
      <c r="EB575" s="4"/>
      <c r="EC575" s="4"/>
      <c r="ED575" s="4"/>
      <c r="EE575" s="4"/>
      <c r="EF575" s="4"/>
      <c r="EG575" s="4"/>
      <c r="EH575" s="4"/>
      <c r="EI575" s="4"/>
      <c r="EJ575" s="4"/>
      <c r="EK575" s="4"/>
      <c r="EL575" s="4"/>
      <c r="EM575" s="4"/>
      <c r="EN575" s="4"/>
      <c r="EO575" s="4"/>
      <c r="EP575" s="4"/>
      <c r="EQ575" s="4"/>
      <c r="ER575" s="4"/>
      <c r="ES575" s="4"/>
      <c r="ET575" s="4"/>
      <c r="EU575" s="4"/>
      <c r="EV575" s="4"/>
      <c r="EW575" s="4"/>
      <c r="EX575" s="4"/>
      <c r="EY575" s="4"/>
      <c r="EZ575" s="4"/>
      <c r="FA575" s="4"/>
      <c r="FB575" s="4"/>
      <c r="FC575" s="4"/>
      <c r="FD575" s="4"/>
      <c r="FE575" s="4"/>
      <c r="FF575" s="4"/>
      <c r="FG575" s="4"/>
      <c r="FH575" s="4"/>
      <c r="FI575" s="4"/>
      <c r="FJ575" s="4"/>
      <c r="FK575" s="4"/>
      <c r="FL575" s="4"/>
      <c r="FM575" s="4"/>
      <c r="FN575" s="4"/>
      <c r="FO575" s="4"/>
      <c r="FP575" s="4"/>
      <c r="FQ575" s="4"/>
      <c r="FR575" s="4"/>
      <c r="FS575" s="4"/>
      <c r="FT575" s="4"/>
      <c r="FU575" s="4"/>
      <c r="FV575" s="4"/>
      <c r="FW575" s="4"/>
      <c r="FX575" s="4"/>
      <c r="FY575" s="4"/>
      <c r="FZ575" s="4"/>
      <c r="GA575" s="4"/>
      <c r="GB575" s="4"/>
      <c r="GC575" s="4"/>
      <c r="GD575" s="4"/>
      <c r="GE575" s="4"/>
      <c r="GF575" s="4"/>
      <c r="GG575" s="4"/>
      <c r="GH575" s="4"/>
      <c r="GI575" s="4"/>
      <c r="GJ575" s="4"/>
      <c r="GK575" s="4"/>
      <c r="GL575" s="4"/>
      <c r="GM575" s="4"/>
      <c r="GN575" s="4"/>
      <c r="GO575" s="4"/>
      <c r="GP575" s="4"/>
      <c r="GQ575" s="4"/>
      <c r="GR575" s="4"/>
      <c r="GS575" s="4"/>
      <c r="GT575" s="4"/>
      <c r="GU575" s="4"/>
      <c r="GV575" s="4"/>
      <c r="GW575" s="4"/>
      <c r="GX575" s="4"/>
      <c r="GY575" s="4"/>
      <c r="GZ575" s="4"/>
      <c r="HA575" s="4"/>
      <c r="HB575" s="4"/>
      <c r="HC575" s="4"/>
      <c r="HD575" s="4"/>
      <c r="HE575" s="4"/>
      <c r="HF575" s="4"/>
      <c r="HG575" s="4"/>
      <c r="HH575" s="4"/>
      <c r="HI575" s="4"/>
      <c r="HJ575" s="4"/>
      <c r="HK575" s="4"/>
      <c r="HL575" s="4"/>
      <c r="HM575" s="4"/>
      <c r="HN575" s="4"/>
      <c r="HO575" s="4"/>
      <c r="HP575" s="4"/>
      <c r="HQ575" s="4"/>
      <c r="HR575" s="4"/>
      <c r="HS575" s="4"/>
      <c r="HT575" s="4"/>
      <c r="HU575" s="4"/>
      <c r="HV575" s="4"/>
      <c r="HW575" s="4"/>
      <c r="HX575" s="4"/>
      <c r="HY575" s="4"/>
      <c r="HZ575" s="4"/>
      <c r="IA575" s="4"/>
      <c r="IB575" s="4"/>
      <c r="IC575" s="4"/>
      <c r="ID575" s="4"/>
      <c r="IE575" s="4"/>
      <c r="IF575" s="4"/>
      <c r="IG575" s="4"/>
      <c r="IH575" s="4"/>
      <c r="II575" s="4"/>
      <c r="IJ575" s="4"/>
      <c r="IK575" s="4"/>
      <c r="IL575" s="4"/>
      <c r="IM575" s="4"/>
      <c r="IN575" s="4"/>
      <c r="IO575" s="4"/>
      <c r="IP575" s="4"/>
      <c r="IQ575" s="4"/>
      <c r="IR575" s="4"/>
      <c r="IS575" s="4"/>
      <c r="IT575" s="4"/>
      <c r="IU575" s="4"/>
      <c r="IV575" s="4"/>
      <c r="IW575" s="4"/>
      <c r="IX575" s="4"/>
      <c r="IY575" s="4"/>
      <c r="IZ575" s="4"/>
      <c r="JA575" s="4"/>
      <c r="JB575" s="4"/>
      <c r="JC575" s="4"/>
      <c r="JD575" s="4"/>
      <c r="JE575" s="4"/>
      <c r="JF575" s="4"/>
      <c r="JG575" s="4"/>
      <c r="JH575" s="4"/>
      <c r="JI575" s="4"/>
      <c r="JJ575" s="4"/>
      <c r="JK575" s="4"/>
      <c r="JL575" s="4"/>
      <c r="JM575" s="4"/>
      <c r="JN575" s="4"/>
      <c r="JO575" s="4"/>
      <c r="JP575" s="4"/>
      <c r="JQ575" s="4"/>
      <c r="JR575" s="4"/>
      <c r="JS575" s="4"/>
      <c r="JT575" s="4"/>
      <c r="JU575" s="4"/>
      <c r="JV575" s="4"/>
      <c r="JW575" s="4"/>
      <c r="JX575" s="4"/>
      <c r="JY575" s="4"/>
      <c r="JZ575" s="4"/>
      <c r="KA575" s="4"/>
      <c r="KB575" s="4"/>
      <c r="KC575" s="4"/>
      <c r="KD575" s="4"/>
      <c r="KE575" s="4"/>
      <c r="KF575" s="4"/>
      <c r="KG575" s="4"/>
      <c r="KH575" s="4"/>
      <c r="KI575" s="4"/>
      <c r="KJ575" s="4"/>
      <c r="KK575" s="4"/>
      <c r="KL575" s="4"/>
      <c r="KM575" s="4"/>
      <c r="KN575" s="4"/>
      <c r="KO575" s="4"/>
      <c r="KP575" s="4"/>
      <c r="KQ575" s="4"/>
      <c r="KR575" s="4"/>
      <c r="KS575" s="4"/>
      <c r="KT575" s="4"/>
      <c r="KU575" s="4"/>
      <c r="KV575" s="4"/>
      <c r="KW575" s="4"/>
      <c r="KX575" s="4"/>
      <c r="KY575" s="4"/>
      <c r="KZ575" s="4"/>
      <c r="LA575" s="4"/>
      <c r="LB575" s="4"/>
      <c r="LC575" s="4"/>
      <c r="LD575" s="4"/>
      <c r="LE575" s="4"/>
      <c r="LF575" s="4"/>
      <c r="LG575" s="4"/>
      <c r="LH575" s="4"/>
      <c r="LI575" s="4"/>
      <c r="LJ575" s="4"/>
      <c r="LK575" s="4"/>
      <c r="LL575" s="4"/>
      <c r="LM575" s="4"/>
      <c r="LN575" s="4"/>
      <c r="LO575" s="4"/>
      <c r="LP575" s="4"/>
      <c r="LQ575" s="4"/>
      <c r="LR575" s="4"/>
      <c r="LS575" s="4"/>
      <c r="LT575" s="4"/>
      <c r="LU575" s="4"/>
      <c r="LV575" s="4"/>
      <c r="LW575" s="4"/>
      <c r="LX575" s="4"/>
      <c r="LY575" s="4"/>
      <c r="LZ575" s="4"/>
      <c r="MA575" s="4"/>
      <c r="MB575" s="4"/>
      <c r="MC575" s="4"/>
      <c r="MD575" s="4"/>
      <c r="ME575" s="4"/>
      <c r="MF575" s="4"/>
      <c r="MG575" s="4"/>
      <c r="MH575" s="4"/>
      <c r="MI575" s="4"/>
      <c r="MJ575" s="4"/>
      <c r="MK575" s="4"/>
      <c r="ML575" s="4"/>
      <c r="MM575" s="4"/>
      <c r="MN575" s="4"/>
      <c r="MO575" s="4"/>
      <c r="MP575" s="4"/>
      <c r="MQ575" s="4"/>
      <c r="MR575" s="4"/>
      <c r="MS575" s="4"/>
      <c r="MT575" s="4"/>
      <c r="MU575" s="4"/>
      <c r="MV575" s="4"/>
      <c r="MW575" s="4"/>
      <c r="MX575" s="4"/>
      <c r="MY575" s="4"/>
      <c r="MZ575" s="4"/>
      <c r="NA575" s="4"/>
      <c r="NB575" s="4"/>
      <c r="NC575" s="4"/>
      <c r="ND575" s="4"/>
      <c r="NE575" s="4"/>
      <c r="NF575" s="4"/>
      <c r="NG575" s="4"/>
      <c r="NH575" s="4"/>
      <c r="NI575" s="4"/>
      <c r="NJ575" s="4"/>
      <c r="NK575" s="4"/>
      <c r="NL575" s="4"/>
      <c r="NM575" s="4"/>
      <c r="NN575" s="4"/>
      <c r="NO575" s="4"/>
      <c r="NP575" s="4"/>
      <c r="NQ575" s="4"/>
      <c r="NR575" s="4"/>
      <c r="NS575" s="4"/>
      <c r="NT575" s="4"/>
      <c r="NU575" s="4"/>
      <c r="NV575" s="4"/>
      <c r="NW575" s="4"/>
      <c r="NX575" s="4"/>
      <c r="NY575" s="4"/>
      <c r="NZ575" s="4"/>
      <c r="OA575" s="4"/>
      <c r="OB575" s="4"/>
      <c r="OC575" s="4"/>
      <c r="OD575" s="4"/>
      <c r="OE575" s="4"/>
      <c r="OF575" s="4"/>
      <c r="OG575" s="4"/>
      <c r="OH575" s="4"/>
      <c r="OI575" s="4"/>
      <c r="OJ575" s="4"/>
      <c r="OK575" s="4"/>
      <c r="OL575" s="4"/>
      <c r="OM575" s="4"/>
      <c r="ON575" s="4"/>
      <c r="OO575" s="4"/>
      <c r="OP575" s="4"/>
      <c r="OQ575" s="4"/>
      <c r="OR575" s="4"/>
      <c r="OS575" s="4"/>
      <c r="OT575" s="4"/>
      <c r="OU575" s="4"/>
      <c r="OV575" s="4"/>
      <c r="OW575" s="4"/>
      <c r="OX575" s="4"/>
      <c r="OY575" s="4"/>
      <c r="OZ575" s="4"/>
      <c r="PA575" s="4"/>
      <c r="PB575" s="4"/>
      <c r="PC575" s="4"/>
      <c r="PD575" s="4"/>
      <c r="PE575" s="4"/>
      <c r="PF575" s="4"/>
      <c r="PG575" s="4"/>
      <c r="PH575" s="4"/>
      <c r="PI575" s="4"/>
      <c r="PJ575" s="4"/>
      <c r="PK575" s="4"/>
      <c r="PL575" s="4"/>
      <c r="PM575" s="4"/>
      <c r="PN575" s="4"/>
      <c r="PO575" s="4"/>
      <c r="PP575" s="4"/>
      <c r="PQ575" s="4"/>
      <c r="PR575" s="4"/>
      <c r="PS575" s="4"/>
      <c r="PT575" s="4"/>
      <c r="PU575" s="4"/>
      <c r="PV575" s="4"/>
      <c r="PW575" s="4"/>
      <c r="PX575" s="4"/>
      <c r="PY575" s="4"/>
      <c r="PZ575" s="4"/>
    </row>
    <row r="576" spans="1:442" s="86" customFormat="1" ht="117" x14ac:dyDescent="0.3">
      <c r="A576" s="42"/>
      <c r="B576" s="178" t="s">
        <v>615</v>
      </c>
      <c r="C576" s="178" t="s">
        <v>612</v>
      </c>
      <c r="D576" s="178" t="s">
        <v>106</v>
      </c>
      <c r="E576" s="207" t="s">
        <v>67</v>
      </c>
      <c r="F576" s="207" t="s">
        <v>134</v>
      </c>
      <c r="G576" s="207" t="s">
        <v>147</v>
      </c>
      <c r="H576" s="178" t="s">
        <v>70</v>
      </c>
      <c r="I576" s="178" t="s">
        <v>79</v>
      </c>
      <c r="J576" s="15" t="s">
        <v>215</v>
      </c>
      <c r="K576" s="11" t="s">
        <v>107</v>
      </c>
      <c r="L576" s="11" t="s">
        <v>86</v>
      </c>
      <c r="M576" s="11">
        <v>40</v>
      </c>
      <c r="N576" s="177" t="s">
        <v>108</v>
      </c>
      <c r="O576" s="178" t="s">
        <v>616</v>
      </c>
      <c r="P576" s="178" t="s">
        <v>75</v>
      </c>
      <c r="Q576" s="178" t="s">
        <v>76</v>
      </c>
      <c r="R576" s="199" t="s">
        <v>77</v>
      </c>
      <c r="S576" s="199" t="s">
        <v>109</v>
      </c>
      <c r="T576" s="171">
        <f>V576+Y576</f>
        <v>57158.049999999996</v>
      </c>
      <c r="U576" s="171" t="s">
        <v>79</v>
      </c>
      <c r="V576" s="175">
        <v>48584.34</v>
      </c>
      <c r="W576" s="175" t="s">
        <v>98</v>
      </c>
      <c r="X576" s="175" t="s">
        <v>79</v>
      </c>
      <c r="Y576" s="175">
        <v>8573.7099999999991</v>
      </c>
      <c r="Z576" s="175" t="s">
        <v>98</v>
      </c>
      <c r="AA576" s="175" t="s">
        <v>79</v>
      </c>
      <c r="AB576" s="175">
        <v>12662.01</v>
      </c>
      <c r="AC576" s="177" t="s">
        <v>149</v>
      </c>
      <c r="AD576" s="176" t="s">
        <v>79</v>
      </c>
      <c r="AE576" s="176">
        <f>V576+Y576</f>
        <v>57158.049999999996</v>
      </c>
      <c r="AF576" s="178" t="s">
        <v>79</v>
      </c>
      <c r="AG576" s="177" t="s">
        <v>33</v>
      </c>
      <c r="AH576" s="177" t="s">
        <v>180</v>
      </c>
      <c r="AI576" s="177" t="s">
        <v>165</v>
      </c>
      <c r="AJ576" s="178"/>
      <c r="AK576" s="4"/>
      <c r="AL576" s="4"/>
      <c r="AM576" s="4"/>
      <c r="AN576" s="4"/>
      <c r="AO576" s="4"/>
      <c r="AP576" s="4"/>
      <c r="AQ576" s="4"/>
      <c r="AR576" s="4"/>
      <c r="AS576" s="4"/>
      <c r="AT576" s="4"/>
      <c r="AU576" s="4"/>
      <c r="AV576" s="4"/>
      <c r="AW576" s="4"/>
      <c r="AX576" s="4"/>
      <c r="AY576" s="4"/>
      <c r="AZ576" s="4"/>
      <c r="BA576" s="4"/>
      <c r="BB576" s="4"/>
      <c r="BC576" s="4"/>
      <c r="BD576" s="4"/>
      <c r="BE576" s="4"/>
      <c r="BF576" s="4"/>
      <c r="BG576" s="4"/>
      <c r="BH576" s="4"/>
      <c r="BI576" s="4"/>
      <c r="BJ576" s="4"/>
      <c r="BK576" s="4"/>
      <c r="BL576" s="4"/>
      <c r="BM576" s="4"/>
      <c r="BN576" s="4"/>
      <c r="BO576" s="4"/>
      <c r="BP576" s="4"/>
      <c r="BQ576" s="4"/>
      <c r="BR576" s="4"/>
      <c r="BS576" s="4"/>
      <c r="BT576" s="4"/>
      <c r="BU576" s="4"/>
      <c r="BV576" s="4"/>
      <c r="BW576" s="4"/>
      <c r="BX576" s="4"/>
      <c r="BY576" s="4"/>
      <c r="BZ576" s="4"/>
      <c r="CA576" s="4"/>
      <c r="CB576" s="4"/>
      <c r="CC576" s="4"/>
      <c r="CD576" s="4"/>
      <c r="CE576" s="4"/>
      <c r="CF576" s="4"/>
      <c r="CG576" s="4"/>
      <c r="CH576" s="4"/>
      <c r="CI576" s="4"/>
      <c r="CJ576" s="4"/>
      <c r="CK576" s="4"/>
      <c r="CL576" s="4"/>
      <c r="CM576" s="4"/>
      <c r="CN576" s="4"/>
      <c r="CO576" s="4"/>
      <c r="CP576" s="4"/>
      <c r="CQ576" s="4"/>
      <c r="CR576" s="4"/>
      <c r="CS576" s="4"/>
      <c r="CT576" s="4"/>
      <c r="CU576" s="4"/>
      <c r="CV576" s="4"/>
      <c r="CW576" s="4"/>
      <c r="CX576" s="4"/>
      <c r="CY576" s="4"/>
      <c r="CZ576" s="4"/>
      <c r="DA576" s="4"/>
      <c r="DB576" s="4"/>
      <c r="DC576" s="4"/>
      <c r="DD576" s="4"/>
      <c r="DE576" s="4"/>
      <c r="DF576" s="4"/>
      <c r="DG576" s="4"/>
      <c r="DH576" s="4"/>
      <c r="DI576" s="4"/>
      <c r="DJ576" s="4"/>
      <c r="DK576" s="4"/>
      <c r="DL576" s="4"/>
      <c r="DM576" s="4"/>
      <c r="DN576" s="4"/>
      <c r="DO576" s="4"/>
      <c r="DP576" s="4"/>
      <c r="DQ576" s="4"/>
      <c r="DR576" s="4"/>
      <c r="DS576" s="4"/>
      <c r="DT576" s="4"/>
      <c r="DU576" s="4"/>
      <c r="DV576" s="4"/>
      <c r="DW576" s="4"/>
      <c r="DX576" s="4"/>
      <c r="DY576" s="4"/>
      <c r="DZ576" s="4"/>
      <c r="EA576" s="4"/>
      <c r="EB576" s="4"/>
      <c r="EC576" s="4"/>
      <c r="ED576" s="4"/>
      <c r="EE576" s="4"/>
      <c r="EF576" s="4"/>
      <c r="EG576" s="4"/>
      <c r="EH576" s="4"/>
      <c r="EI576" s="4"/>
      <c r="EJ576" s="4"/>
      <c r="EK576" s="4"/>
      <c r="EL576" s="4"/>
      <c r="EM576" s="4"/>
      <c r="EN576" s="4"/>
      <c r="EO576" s="4"/>
      <c r="EP576" s="4"/>
      <c r="EQ576" s="4"/>
      <c r="ER576" s="4"/>
      <c r="ES576" s="4"/>
      <c r="ET576" s="4"/>
      <c r="EU576" s="4"/>
      <c r="EV576" s="4"/>
      <c r="EW576" s="4"/>
      <c r="EX576" s="4"/>
      <c r="EY576" s="4"/>
      <c r="EZ576" s="4"/>
      <c r="FA576" s="4"/>
      <c r="FB576" s="4"/>
      <c r="FC576" s="4"/>
      <c r="FD576" s="4"/>
      <c r="FE576" s="4"/>
      <c r="FF576" s="4"/>
      <c r="FG576" s="4"/>
      <c r="FH576" s="4"/>
      <c r="FI576" s="4"/>
      <c r="FJ576" s="4"/>
      <c r="FK576" s="4"/>
      <c r="FL576" s="4"/>
      <c r="FM576" s="4"/>
      <c r="FN576" s="4"/>
      <c r="FO576" s="4"/>
      <c r="FP576" s="4"/>
      <c r="FQ576" s="4"/>
      <c r="FR576" s="4"/>
      <c r="FS576" s="4"/>
      <c r="FT576" s="4"/>
      <c r="FU576" s="4"/>
      <c r="FV576" s="4"/>
      <c r="FW576" s="4"/>
      <c r="FX576" s="4"/>
      <c r="FY576" s="4"/>
      <c r="FZ576" s="4"/>
      <c r="GA576" s="4"/>
      <c r="GB576" s="4"/>
      <c r="GC576" s="4"/>
      <c r="GD576" s="4"/>
      <c r="GE576" s="4"/>
      <c r="GF576" s="4"/>
      <c r="GG576" s="4"/>
      <c r="GH576" s="4"/>
      <c r="GI576" s="4"/>
      <c r="GJ576" s="4"/>
      <c r="GK576" s="4"/>
      <c r="GL576" s="4"/>
      <c r="GM576" s="4"/>
      <c r="GN576" s="4"/>
      <c r="GO576" s="4"/>
      <c r="GP576" s="4"/>
      <c r="GQ576" s="4"/>
      <c r="GR576" s="4"/>
      <c r="GS576" s="4"/>
      <c r="GT576" s="4"/>
      <c r="GU576" s="4"/>
      <c r="GV576" s="4"/>
      <c r="GW576" s="4"/>
      <c r="GX576" s="4"/>
      <c r="GY576" s="4"/>
      <c r="GZ576" s="4"/>
      <c r="HA576" s="4"/>
      <c r="HB576" s="4"/>
      <c r="HC576" s="4"/>
      <c r="HD576" s="4"/>
      <c r="HE576" s="4"/>
      <c r="HF576" s="4"/>
      <c r="HG576" s="4"/>
      <c r="HH576" s="4"/>
      <c r="HI576" s="4"/>
      <c r="HJ576" s="4"/>
      <c r="HK576" s="4"/>
      <c r="HL576" s="4"/>
      <c r="HM576" s="4"/>
      <c r="HN576" s="4"/>
      <c r="HO576" s="4"/>
      <c r="HP576" s="4"/>
      <c r="HQ576" s="4"/>
      <c r="HR576" s="4"/>
      <c r="HS576" s="4"/>
      <c r="HT576" s="4"/>
      <c r="HU576" s="4"/>
      <c r="HV576" s="4"/>
      <c r="HW576" s="4"/>
      <c r="HX576" s="4"/>
      <c r="HY576" s="4"/>
      <c r="HZ576" s="4"/>
      <c r="IA576" s="4"/>
      <c r="IB576" s="4"/>
      <c r="IC576" s="4"/>
      <c r="ID576" s="4"/>
      <c r="IE576" s="4"/>
      <c r="IF576" s="4"/>
      <c r="IG576" s="4"/>
      <c r="IH576" s="4"/>
      <c r="II576" s="4"/>
      <c r="IJ576" s="4"/>
      <c r="IK576" s="4"/>
      <c r="IL576" s="4"/>
      <c r="IM576" s="4"/>
      <c r="IN576" s="4"/>
      <c r="IO576" s="4"/>
      <c r="IP576" s="4"/>
      <c r="IQ576" s="4"/>
      <c r="IR576" s="4"/>
      <c r="IS576" s="4"/>
      <c r="IT576" s="4"/>
      <c r="IU576" s="4"/>
      <c r="IV576" s="4"/>
      <c r="IW576" s="4"/>
      <c r="IX576" s="4"/>
      <c r="IY576" s="4"/>
      <c r="IZ576" s="4"/>
      <c r="JA576" s="4"/>
      <c r="JB576" s="4"/>
      <c r="JC576" s="4"/>
      <c r="JD576" s="4"/>
      <c r="JE576" s="4"/>
      <c r="JF576" s="4"/>
      <c r="JG576" s="4"/>
      <c r="JH576" s="4"/>
      <c r="JI576" s="4"/>
      <c r="JJ576" s="4"/>
      <c r="JK576" s="4"/>
      <c r="JL576" s="4"/>
      <c r="JM576" s="4"/>
      <c r="JN576" s="4"/>
      <c r="JO576" s="4"/>
      <c r="JP576" s="4"/>
      <c r="JQ576" s="4"/>
      <c r="JR576" s="4"/>
      <c r="JS576" s="4"/>
      <c r="JT576" s="4"/>
      <c r="JU576" s="4"/>
      <c r="JV576" s="4"/>
      <c r="JW576" s="4"/>
      <c r="JX576" s="4"/>
      <c r="JY576" s="4"/>
      <c r="JZ576" s="4"/>
      <c r="KA576" s="4"/>
      <c r="KB576" s="4"/>
      <c r="KC576" s="4"/>
      <c r="KD576" s="4"/>
      <c r="KE576" s="4"/>
      <c r="KF576" s="4"/>
      <c r="KG576" s="4"/>
      <c r="KH576" s="4"/>
      <c r="KI576" s="4"/>
      <c r="KJ576" s="4"/>
      <c r="KK576" s="4"/>
      <c r="KL576" s="4"/>
      <c r="KM576" s="4"/>
      <c r="KN576" s="4"/>
      <c r="KO576" s="4"/>
      <c r="KP576" s="4"/>
      <c r="KQ576" s="4"/>
      <c r="KR576" s="4"/>
      <c r="KS576" s="4"/>
      <c r="KT576" s="4"/>
      <c r="KU576" s="4"/>
      <c r="KV576" s="4"/>
      <c r="KW576" s="4"/>
      <c r="KX576" s="4"/>
      <c r="KY576" s="4"/>
      <c r="KZ576" s="4"/>
      <c r="LA576" s="4"/>
      <c r="LB576" s="4"/>
      <c r="LC576" s="4"/>
      <c r="LD576" s="4"/>
      <c r="LE576" s="4"/>
      <c r="LF576" s="4"/>
      <c r="LG576" s="4"/>
      <c r="LH576" s="4"/>
      <c r="LI576" s="4"/>
      <c r="LJ576" s="4"/>
      <c r="LK576" s="4"/>
      <c r="LL576" s="4"/>
      <c r="LM576" s="4"/>
      <c r="LN576" s="4"/>
      <c r="LO576" s="4"/>
      <c r="LP576" s="4"/>
      <c r="LQ576" s="4"/>
      <c r="LR576" s="4"/>
      <c r="LS576" s="4"/>
      <c r="LT576" s="4"/>
      <c r="LU576" s="4"/>
      <c r="LV576" s="4"/>
      <c r="LW576" s="4"/>
      <c r="LX576" s="4"/>
      <c r="LY576" s="4"/>
      <c r="LZ576" s="4"/>
      <c r="MA576" s="4"/>
      <c r="MB576" s="4"/>
      <c r="MC576" s="4"/>
      <c r="MD576" s="4"/>
      <c r="ME576" s="4"/>
      <c r="MF576" s="4"/>
      <c r="MG576" s="4"/>
      <c r="MH576" s="4"/>
      <c r="MI576" s="4"/>
      <c r="MJ576" s="4"/>
      <c r="MK576" s="4"/>
      <c r="ML576" s="4"/>
      <c r="MM576" s="4"/>
      <c r="MN576" s="4"/>
      <c r="MO576" s="4"/>
      <c r="MP576" s="4"/>
      <c r="MQ576" s="4"/>
      <c r="MR576" s="4"/>
      <c r="MS576" s="4"/>
      <c r="MT576" s="4"/>
      <c r="MU576" s="4"/>
      <c r="MV576" s="4"/>
      <c r="MW576" s="4"/>
      <c r="MX576" s="4"/>
      <c r="MY576" s="4"/>
      <c r="MZ576" s="4"/>
      <c r="NA576" s="4"/>
      <c r="NB576" s="4"/>
      <c r="NC576" s="4"/>
      <c r="ND576" s="4"/>
      <c r="NE576" s="4"/>
      <c r="NF576" s="4"/>
      <c r="NG576" s="4"/>
      <c r="NH576" s="4"/>
      <c r="NI576" s="4"/>
      <c r="NJ576" s="4"/>
      <c r="NK576" s="4"/>
      <c r="NL576" s="4"/>
      <c r="NM576" s="4"/>
      <c r="NN576" s="4"/>
      <c r="NO576" s="4"/>
      <c r="NP576" s="4"/>
      <c r="NQ576" s="4"/>
      <c r="NR576" s="4"/>
      <c r="NS576" s="4"/>
      <c r="NT576" s="4"/>
      <c r="NU576" s="4"/>
      <c r="NV576" s="4"/>
      <c r="NW576" s="4"/>
      <c r="NX576" s="4"/>
      <c r="NY576" s="4"/>
      <c r="NZ576" s="4"/>
      <c r="OA576" s="4"/>
      <c r="OB576" s="4"/>
      <c r="OC576" s="4"/>
      <c r="OD576" s="4"/>
      <c r="OE576" s="4"/>
      <c r="OF576" s="4"/>
      <c r="OG576" s="4"/>
      <c r="OH576" s="4"/>
      <c r="OI576" s="4"/>
      <c r="OJ576" s="4"/>
      <c r="OK576" s="4"/>
      <c r="OL576" s="4"/>
      <c r="OM576" s="4"/>
      <c r="ON576" s="4"/>
      <c r="OO576" s="4"/>
      <c r="OP576" s="4"/>
      <c r="OQ576" s="4"/>
      <c r="OR576" s="4"/>
      <c r="OS576" s="4"/>
      <c r="OT576" s="4"/>
      <c r="OU576" s="4"/>
      <c r="OV576" s="4"/>
      <c r="OW576" s="4"/>
      <c r="OX576" s="4"/>
      <c r="OY576" s="4"/>
      <c r="OZ576" s="4"/>
      <c r="PA576" s="4"/>
      <c r="PB576" s="4"/>
      <c r="PC576" s="4"/>
      <c r="PD576" s="4"/>
      <c r="PE576" s="4"/>
      <c r="PF576" s="4"/>
      <c r="PG576" s="4"/>
      <c r="PH576" s="4"/>
      <c r="PI576" s="4"/>
      <c r="PJ576" s="4"/>
      <c r="PK576" s="4"/>
      <c r="PL576" s="4"/>
      <c r="PM576" s="4"/>
      <c r="PN576" s="4"/>
      <c r="PO576" s="4"/>
      <c r="PP576" s="4"/>
      <c r="PQ576" s="4"/>
      <c r="PR576" s="4"/>
      <c r="PS576" s="4"/>
      <c r="PT576" s="4"/>
      <c r="PU576" s="4"/>
      <c r="PV576" s="4"/>
      <c r="PW576" s="4"/>
      <c r="PX576" s="4"/>
      <c r="PY576" s="4"/>
      <c r="PZ576" s="4"/>
    </row>
    <row r="577" spans="1:442" s="86" customFormat="1" ht="56.5" customHeight="1" x14ac:dyDescent="0.3">
      <c r="A577" s="42"/>
      <c r="B577" s="178"/>
      <c r="C577" s="178"/>
      <c r="D577" s="178"/>
      <c r="E577" s="207"/>
      <c r="F577" s="207"/>
      <c r="G577" s="207"/>
      <c r="H577" s="178"/>
      <c r="I577" s="178"/>
      <c r="J577" s="15" t="s">
        <v>111</v>
      </c>
      <c r="K577" s="11" t="s">
        <v>112</v>
      </c>
      <c r="L577" s="11" t="s">
        <v>85</v>
      </c>
      <c r="M577" s="11">
        <v>3</v>
      </c>
      <c r="N577" s="177"/>
      <c r="O577" s="178"/>
      <c r="P577" s="178"/>
      <c r="Q577" s="178"/>
      <c r="R577" s="199"/>
      <c r="S577" s="199"/>
      <c r="T577" s="171"/>
      <c r="U577" s="171"/>
      <c r="V577" s="175"/>
      <c r="W577" s="175"/>
      <c r="X577" s="175"/>
      <c r="Y577" s="175"/>
      <c r="Z577" s="175"/>
      <c r="AA577" s="175"/>
      <c r="AB577" s="175"/>
      <c r="AC577" s="177"/>
      <c r="AD577" s="176"/>
      <c r="AE577" s="176"/>
      <c r="AF577" s="178"/>
      <c r="AG577" s="177"/>
      <c r="AH577" s="177"/>
      <c r="AI577" s="177"/>
      <c r="AJ577" s="178"/>
      <c r="AK577" s="4"/>
      <c r="AL577" s="4"/>
      <c r="AM577" s="4"/>
      <c r="AN577" s="4"/>
      <c r="AO577" s="4"/>
      <c r="AP577" s="4"/>
      <c r="AQ577" s="4"/>
      <c r="AR577" s="4"/>
      <c r="AS577" s="4"/>
      <c r="AT577" s="4"/>
      <c r="AU577" s="4"/>
      <c r="AV577" s="4"/>
      <c r="AW577" s="4"/>
      <c r="AX577" s="4"/>
      <c r="AY577" s="4"/>
      <c r="AZ577" s="4"/>
      <c r="BA577" s="4"/>
      <c r="BB577" s="4"/>
      <c r="BC577" s="4"/>
      <c r="BD577" s="4"/>
      <c r="BE577" s="4"/>
      <c r="BF577" s="4"/>
      <c r="BG577" s="4"/>
      <c r="BH577" s="4"/>
      <c r="BI577" s="4"/>
      <c r="BJ577" s="4"/>
      <c r="BK577" s="4"/>
      <c r="BL577" s="4"/>
      <c r="BM577" s="4"/>
      <c r="BN577" s="4"/>
      <c r="BO577" s="4"/>
      <c r="BP577" s="4"/>
      <c r="BQ577" s="4"/>
      <c r="BR577" s="4"/>
      <c r="BS577" s="4"/>
      <c r="BT577" s="4"/>
      <c r="BU577" s="4"/>
      <c r="BV577" s="4"/>
      <c r="BW577" s="4"/>
      <c r="BX577" s="4"/>
      <c r="BY577" s="4"/>
      <c r="BZ577" s="4"/>
      <c r="CA577" s="4"/>
      <c r="CB577" s="4"/>
      <c r="CC577" s="4"/>
      <c r="CD577" s="4"/>
      <c r="CE577" s="4"/>
      <c r="CF577" s="4"/>
      <c r="CG577" s="4"/>
      <c r="CH577" s="4"/>
      <c r="CI577" s="4"/>
      <c r="CJ577" s="4"/>
      <c r="CK577" s="4"/>
      <c r="CL577" s="4"/>
      <c r="CM577" s="4"/>
      <c r="CN577" s="4"/>
      <c r="CO577" s="4"/>
      <c r="CP577" s="4"/>
      <c r="CQ577" s="4"/>
      <c r="CR577" s="4"/>
      <c r="CS577" s="4"/>
      <c r="CT577" s="4"/>
      <c r="CU577" s="4"/>
      <c r="CV577" s="4"/>
      <c r="CW577" s="4"/>
      <c r="CX577" s="4"/>
      <c r="CY577" s="4"/>
      <c r="CZ577" s="4"/>
      <c r="DA577" s="4"/>
      <c r="DB577" s="4"/>
      <c r="DC577" s="4"/>
      <c r="DD577" s="4"/>
      <c r="DE577" s="4"/>
      <c r="DF577" s="4"/>
      <c r="DG577" s="4"/>
      <c r="DH577" s="4"/>
      <c r="DI577" s="4"/>
      <c r="DJ577" s="4"/>
      <c r="DK577" s="4"/>
      <c r="DL577" s="4"/>
      <c r="DM577" s="4"/>
      <c r="DN577" s="4"/>
      <c r="DO577" s="4"/>
      <c r="DP577" s="4"/>
      <c r="DQ577" s="4"/>
      <c r="DR577" s="4"/>
      <c r="DS577" s="4"/>
      <c r="DT577" s="4"/>
      <c r="DU577" s="4"/>
      <c r="DV577" s="4"/>
      <c r="DW577" s="4"/>
      <c r="DX577" s="4"/>
      <c r="DY577" s="4"/>
      <c r="DZ577" s="4"/>
      <c r="EA577" s="4"/>
      <c r="EB577" s="4"/>
      <c r="EC577" s="4"/>
      <c r="ED577" s="4"/>
      <c r="EE577" s="4"/>
      <c r="EF577" s="4"/>
      <c r="EG577" s="4"/>
      <c r="EH577" s="4"/>
      <c r="EI577" s="4"/>
      <c r="EJ577" s="4"/>
      <c r="EK577" s="4"/>
      <c r="EL577" s="4"/>
      <c r="EM577" s="4"/>
      <c r="EN577" s="4"/>
      <c r="EO577" s="4"/>
      <c r="EP577" s="4"/>
      <c r="EQ577" s="4"/>
      <c r="ER577" s="4"/>
      <c r="ES577" s="4"/>
      <c r="ET577" s="4"/>
      <c r="EU577" s="4"/>
      <c r="EV577" s="4"/>
      <c r="EW577" s="4"/>
      <c r="EX577" s="4"/>
      <c r="EY577" s="4"/>
      <c r="EZ577" s="4"/>
      <c r="FA577" s="4"/>
      <c r="FB577" s="4"/>
      <c r="FC577" s="4"/>
      <c r="FD577" s="4"/>
      <c r="FE577" s="4"/>
      <c r="FF577" s="4"/>
      <c r="FG577" s="4"/>
      <c r="FH577" s="4"/>
      <c r="FI577" s="4"/>
      <c r="FJ577" s="4"/>
      <c r="FK577" s="4"/>
      <c r="FL577" s="4"/>
      <c r="FM577" s="4"/>
      <c r="FN577" s="4"/>
      <c r="FO577" s="4"/>
      <c r="FP577" s="4"/>
      <c r="FQ577" s="4"/>
      <c r="FR577" s="4"/>
      <c r="FS577" s="4"/>
      <c r="FT577" s="4"/>
      <c r="FU577" s="4"/>
      <c r="FV577" s="4"/>
      <c r="FW577" s="4"/>
      <c r="FX577" s="4"/>
      <c r="FY577" s="4"/>
      <c r="FZ577" s="4"/>
      <c r="GA577" s="4"/>
      <c r="GB577" s="4"/>
      <c r="GC577" s="4"/>
      <c r="GD577" s="4"/>
      <c r="GE577" s="4"/>
      <c r="GF577" s="4"/>
      <c r="GG577" s="4"/>
      <c r="GH577" s="4"/>
      <c r="GI577" s="4"/>
      <c r="GJ577" s="4"/>
      <c r="GK577" s="4"/>
      <c r="GL577" s="4"/>
      <c r="GM577" s="4"/>
      <c r="GN577" s="4"/>
      <c r="GO577" s="4"/>
      <c r="GP577" s="4"/>
      <c r="GQ577" s="4"/>
      <c r="GR577" s="4"/>
      <c r="GS577" s="4"/>
      <c r="GT577" s="4"/>
      <c r="GU577" s="4"/>
      <c r="GV577" s="4"/>
      <c r="GW577" s="4"/>
      <c r="GX577" s="4"/>
      <c r="GY577" s="4"/>
      <c r="GZ577" s="4"/>
      <c r="HA577" s="4"/>
      <c r="HB577" s="4"/>
      <c r="HC577" s="4"/>
      <c r="HD577" s="4"/>
      <c r="HE577" s="4"/>
      <c r="HF577" s="4"/>
      <c r="HG577" s="4"/>
      <c r="HH577" s="4"/>
      <c r="HI577" s="4"/>
      <c r="HJ577" s="4"/>
      <c r="HK577" s="4"/>
      <c r="HL577" s="4"/>
      <c r="HM577" s="4"/>
      <c r="HN577" s="4"/>
      <c r="HO577" s="4"/>
      <c r="HP577" s="4"/>
      <c r="HQ577" s="4"/>
      <c r="HR577" s="4"/>
      <c r="HS577" s="4"/>
      <c r="HT577" s="4"/>
      <c r="HU577" s="4"/>
      <c r="HV577" s="4"/>
      <c r="HW577" s="4"/>
      <c r="HX577" s="4"/>
      <c r="HY577" s="4"/>
      <c r="HZ577" s="4"/>
      <c r="IA577" s="4"/>
      <c r="IB577" s="4"/>
      <c r="IC577" s="4"/>
      <c r="ID577" s="4"/>
      <c r="IE577" s="4"/>
      <c r="IF577" s="4"/>
      <c r="IG577" s="4"/>
      <c r="IH577" s="4"/>
      <c r="II577" s="4"/>
      <c r="IJ577" s="4"/>
      <c r="IK577" s="4"/>
      <c r="IL577" s="4"/>
      <c r="IM577" s="4"/>
      <c r="IN577" s="4"/>
      <c r="IO577" s="4"/>
      <c r="IP577" s="4"/>
      <c r="IQ577" s="4"/>
      <c r="IR577" s="4"/>
      <c r="IS577" s="4"/>
      <c r="IT577" s="4"/>
      <c r="IU577" s="4"/>
      <c r="IV577" s="4"/>
      <c r="IW577" s="4"/>
      <c r="IX577" s="4"/>
      <c r="IY577" s="4"/>
      <c r="IZ577" s="4"/>
      <c r="JA577" s="4"/>
      <c r="JB577" s="4"/>
      <c r="JC577" s="4"/>
      <c r="JD577" s="4"/>
      <c r="JE577" s="4"/>
      <c r="JF577" s="4"/>
      <c r="JG577" s="4"/>
      <c r="JH577" s="4"/>
      <c r="JI577" s="4"/>
      <c r="JJ577" s="4"/>
      <c r="JK577" s="4"/>
      <c r="JL577" s="4"/>
      <c r="JM577" s="4"/>
      <c r="JN577" s="4"/>
      <c r="JO577" s="4"/>
      <c r="JP577" s="4"/>
      <c r="JQ577" s="4"/>
      <c r="JR577" s="4"/>
      <c r="JS577" s="4"/>
      <c r="JT577" s="4"/>
      <c r="JU577" s="4"/>
      <c r="JV577" s="4"/>
      <c r="JW577" s="4"/>
      <c r="JX577" s="4"/>
      <c r="JY577" s="4"/>
      <c r="JZ577" s="4"/>
      <c r="KA577" s="4"/>
      <c r="KB577" s="4"/>
      <c r="KC577" s="4"/>
      <c r="KD577" s="4"/>
      <c r="KE577" s="4"/>
      <c r="KF577" s="4"/>
      <c r="KG577" s="4"/>
      <c r="KH577" s="4"/>
      <c r="KI577" s="4"/>
      <c r="KJ577" s="4"/>
      <c r="KK577" s="4"/>
      <c r="KL577" s="4"/>
      <c r="KM577" s="4"/>
      <c r="KN577" s="4"/>
      <c r="KO577" s="4"/>
      <c r="KP577" s="4"/>
      <c r="KQ577" s="4"/>
      <c r="KR577" s="4"/>
      <c r="KS577" s="4"/>
      <c r="KT577" s="4"/>
      <c r="KU577" s="4"/>
      <c r="KV577" s="4"/>
      <c r="KW577" s="4"/>
      <c r="KX577" s="4"/>
      <c r="KY577" s="4"/>
      <c r="KZ577" s="4"/>
      <c r="LA577" s="4"/>
      <c r="LB577" s="4"/>
      <c r="LC577" s="4"/>
      <c r="LD577" s="4"/>
      <c r="LE577" s="4"/>
      <c r="LF577" s="4"/>
      <c r="LG577" s="4"/>
      <c r="LH577" s="4"/>
      <c r="LI577" s="4"/>
      <c r="LJ577" s="4"/>
      <c r="LK577" s="4"/>
      <c r="LL577" s="4"/>
      <c r="LM577" s="4"/>
      <c r="LN577" s="4"/>
      <c r="LO577" s="4"/>
      <c r="LP577" s="4"/>
      <c r="LQ577" s="4"/>
      <c r="LR577" s="4"/>
      <c r="LS577" s="4"/>
      <c r="LT577" s="4"/>
      <c r="LU577" s="4"/>
      <c r="LV577" s="4"/>
      <c r="LW577" s="4"/>
      <c r="LX577" s="4"/>
      <c r="LY577" s="4"/>
      <c r="LZ577" s="4"/>
      <c r="MA577" s="4"/>
      <c r="MB577" s="4"/>
      <c r="MC577" s="4"/>
      <c r="MD577" s="4"/>
      <c r="ME577" s="4"/>
      <c r="MF577" s="4"/>
      <c r="MG577" s="4"/>
      <c r="MH577" s="4"/>
      <c r="MI577" s="4"/>
      <c r="MJ577" s="4"/>
      <c r="MK577" s="4"/>
      <c r="ML577" s="4"/>
      <c r="MM577" s="4"/>
      <c r="MN577" s="4"/>
      <c r="MO577" s="4"/>
      <c r="MP577" s="4"/>
      <c r="MQ577" s="4"/>
      <c r="MR577" s="4"/>
      <c r="MS577" s="4"/>
      <c r="MT577" s="4"/>
      <c r="MU577" s="4"/>
      <c r="MV577" s="4"/>
      <c r="MW577" s="4"/>
      <c r="MX577" s="4"/>
      <c r="MY577" s="4"/>
      <c r="MZ577" s="4"/>
      <c r="NA577" s="4"/>
      <c r="NB577" s="4"/>
      <c r="NC577" s="4"/>
      <c r="ND577" s="4"/>
      <c r="NE577" s="4"/>
      <c r="NF577" s="4"/>
      <c r="NG577" s="4"/>
      <c r="NH577" s="4"/>
      <c r="NI577" s="4"/>
      <c r="NJ577" s="4"/>
      <c r="NK577" s="4"/>
      <c r="NL577" s="4"/>
      <c r="NM577" s="4"/>
      <c r="NN577" s="4"/>
      <c r="NO577" s="4"/>
      <c r="NP577" s="4"/>
      <c r="NQ577" s="4"/>
      <c r="NR577" s="4"/>
      <c r="NS577" s="4"/>
      <c r="NT577" s="4"/>
      <c r="NU577" s="4"/>
      <c r="NV577" s="4"/>
      <c r="NW577" s="4"/>
      <c r="NX577" s="4"/>
      <c r="NY577" s="4"/>
      <c r="NZ577" s="4"/>
      <c r="OA577" s="4"/>
      <c r="OB577" s="4"/>
      <c r="OC577" s="4"/>
      <c r="OD577" s="4"/>
      <c r="OE577" s="4"/>
      <c r="OF577" s="4"/>
      <c r="OG577" s="4"/>
      <c r="OH577" s="4"/>
      <c r="OI577" s="4"/>
      <c r="OJ577" s="4"/>
      <c r="OK577" s="4"/>
      <c r="OL577" s="4"/>
      <c r="OM577" s="4"/>
      <c r="ON577" s="4"/>
      <c r="OO577" s="4"/>
      <c r="OP577" s="4"/>
      <c r="OQ577" s="4"/>
      <c r="OR577" s="4"/>
      <c r="OS577" s="4"/>
      <c r="OT577" s="4"/>
      <c r="OU577" s="4"/>
      <c r="OV577" s="4"/>
      <c r="OW577" s="4"/>
      <c r="OX577" s="4"/>
      <c r="OY577" s="4"/>
      <c r="OZ577" s="4"/>
      <c r="PA577" s="4"/>
      <c r="PB577" s="4"/>
      <c r="PC577" s="4"/>
      <c r="PD577" s="4"/>
      <c r="PE577" s="4"/>
      <c r="PF577" s="4"/>
      <c r="PG577" s="4"/>
      <c r="PH577" s="4"/>
      <c r="PI577" s="4"/>
      <c r="PJ577" s="4"/>
      <c r="PK577" s="4"/>
      <c r="PL577" s="4"/>
      <c r="PM577" s="4"/>
      <c r="PN577" s="4"/>
      <c r="PO577" s="4"/>
      <c r="PP577" s="4"/>
      <c r="PQ577" s="4"/>
      <c r="PR577" s="4"/>
      <c r="PS577" s="4"/>
      <c r="PT577" s="4"/>
      <c r="PU577" s="4"/>
      <c r="PV577" s="4"/>
      <c r="PW577" s="4"/>
      <c r="PX577" s="4"/>
      <c r="PY577" s="4"/>
      <c r="PZ577" s="4"/>
    </row>
    <row r="578" spans="1:442" s="86" customFormat="1" ht="64.5" customHeight="1" x14ac:dyDescent="0.3">
      <c r="A578" s="42"/>
      <c r="B578" s="178"/>
      <c r="C578" s="178"/>
      <c r="D578" s="178"/>
      <c r="E578" s="207"/>
      <c r="F578" s="207"/>
      <c r="G578" s="207"/>
      <c r="H578" s="178"/>
      <c r="I578" s="178"/>
      <c r="J578" s="15" t="s">
        <v>127</v>
      </c>
      <c r="K578" s="11" t="s">
        <v>128</v>
      </c>
      <c r="L578" s="11" t="s">
        <v>85</v>
      </c>
      <c r="M578" s="59">
        <v>66</v>
      </c>
      <c r="N578" s="177"/>
      <c r="O578" s="178"/>
      <c r="P578" s="178"/>
      <c r="Q578" s="178"/>
      <c r="R578" s="199"/>
      <c r="S578" s="199"/>
      <c r="T578" s="171"/>
      <c r="U578" s="171"/>
      <c r="V578" s="175"/>
      <c r="W578" s="175"/>
      <c r="X578" s="175"/>
      <c r="Y578" s="175"/>
      <c r="Z578" s="175"/>
      <c r="AA578" s="175"/>
      <c r="AB578" s="175"/>
      <c r="AC578" s="177"/>
      <c r="AD578" s="176"/>
      <c r="AE578" s="176"/>
      <c r="AF578" s="178"/>
      <c r="AG578" s="177"/>
      <c r="AH578" s="177"/>
      <c r="AI578" s="177"/>
      <c r="AJ578" s="178"/>
      <c r="AK578" s="4"/>
      <c r="AL578" s="4"/>
      <c r="AM578" s="4"/>
      <c r="AN578" s="4"/>
      <c r="AO578" s="4"/>
      <c r="AP578" s="4"/>
      <c r="AQ578" s="4"/>
      <c r="AR578" s="4"/>
      <c r="AS578" s="4"/>
      <c r="AT578" s="4"/>
      <c r="AU578" s="4"/>
      <c r="AV578" s="4"/>
      <c r="AW578" s="4"/>
      <c r="AX578" s="4"/>
      <c r="AY578" s="4"/>
      <c r="AZ578" s="4"/>
      <c r="BA578" s="4"/>
      <c r="BB578" s="4"/>
      <c r="BC578" s="4"/>
      <c r="BD578" s="4"/>
      <c r="BE578" s="4"/>
      <c r="BF578" s="4"/>
      <c r="BG578" s="4"/>
      <c r="BH578" s="4"/>
      <c r="BI578" s="4"/>
      <c r="BJ578" s="4"/>
      <c r="BK578" s="4"/>
      <c r="BL578" s="4"/>
      <c r="BM578" s="4"/>
      <c r="BN578" s="4"/>
      <c r="BO578" s="4"/>
      <c r="BP578" s="4"/>
      <c r="BQ578" s="4"/>
      <c r="BR578" s="4"/>
      <c r="BS578" s="4"/>
      <c r="BT578" s="4"/>
      <c r="BU578" s="4"/>
      <c r="BV578" s="4"/>
      <c r="BW578" s="4"/>
      <c r="BX578" s="4"/>
      <c r="BY578" s="4"/>
      <c r="BZ578" s="4"/>
      <c r="CA578" s="4"/>
      <c r="CB578" s="4"/>
      <c r="CC578" s="4"/>
      <c r="CD578" s="4"/>
      <c r="CE578" s="4"/>
      <c r="CF578" s="4"/>
      <c r="CG578" s="4"/>
      <c r="CH578" s="4"/>
      <c r="CI578" s="4"/>
      <c r="CJ578" s="4"/>
      <c r="CK578" s="4"/>
      <c r="CL578" s="4"/>
      <c r="CM578" s="4"/>
      <c r="CN578" s="4"/>
      <c r="CO578" s="4"/>
      <c r="CP578" s="4"/>
      <c r="CQ578" s="4"/>
      <c r="CR578" s="4"/>
      <c r="CS578" s="4"/>
      <c r="CT578" s="4"/>
      <c r="CU578" s="4"/>
      <c r="CV578" s="4"/>
      <c r="CW578" s="4"/>
      <c r="CX578" s="4"/>
      <c r="CY578" s="4"/>
      <c r="CZ578" s="4"/>
      <c r="DA578" s="4"/>
      <c r="DB578" s="4"/>
      <c r="DC578" s="4"/>
      <c r="DD578" s="4"/>
      <c r="DE578" s="4"/>
      <c r="DF578" s="4"/>
      <c r="DG578" s="4"/>
      <c r="DH578" s="4"/>
      <c r="DI578" s="4"/>
      <c r="DJ578" s="4"/>
      <c r="DK578" s="4"/>
      <c r="DL578" s="4"/>
      <c r="DM578" s="4"/>
      <c r="DN578" s="4"/>
      <c r="DO578" s="4"/>
      <c r="DP578" s="4"/>
      <c r="DQ578" s="4"/>
      <c r="DR578" s="4"/>
      <c r="DS578" s="4"/>
      <c r="DT578" s="4"/>
      <c r="DU578" s="4"/>
      <c r="DV578" s="4"/>
      <c r="DW578" s="4"/>
      <c r="DX578" s="4"/>
      <c r="DY578" s="4"/>
      <c r="DZ578" s="4"/>
      <c r="EA578" s="4"/>
      <c r="EB578" s="4"/>
      <c r="EC578" s="4"/>
      <c r="ED578" s="4"/>
      <c r="EE578" s="4"/>
      <c r="EF578" s="4"/>
      <c r="EG578" s="4"/>
      <c r="EH578" s="4"/>
      <c r="EI578" s="4"/>
      <c r="EJ578" s="4"/>
      <c r="EK578" s="4"/>
      <c r="EL578" s="4"/>
      <c r="EM578" s="4"/>
      <c r="EN578" s="4"/>
      <c r="EO578" s="4"/>
      <c r="EP578" s="4"/>
      <c r="EQ578" s="4"/>
      <c r="ER578" s="4"/>
      <c r="ES578" s="4"/>
      <c r="ET578" s="4"/>
      <c r="EU578" s="4"/>
      <c r="EV578" s="4"/>
      <c r="EW578" s="4"/>
      <c r="EX578" s="4"/>
      <c r="EY578" s="4"/>
      <c r="EZ578" s="4"/>
      <c r="FA578" s="4"/>
      <c r="FB578" s="4"/>
      <c r="FC578" s="4"/>
      <c r="FD578" s="4"/>
      <c r="FE578" s="4"/>
      <c r="FF578" s="4"/>
      <c r="FG578" s="4"/>
      <c r="FH578" s="4"/>
      <c r="FI578" s="4"/>
      <c r="FJ578" s="4"/>
      <c r="FK578" s="4"/>
      <c r="FL578" s="4"/>
      <c r="FM578" s="4"/>
      <c r="FN578" s="4"/>
      <c r="FO578" s="4"/>
      <c r="FP578" s="4"/>
      <c r="FQ578" s="4"/>
      <c r="FR578" s="4"/>
      <c r="FS578" s="4"/>
      <c r="FT578" s="4"/>
      <c r="FU578" s="4"/>
      <c r="FV578" s="4"/>
      <c r="FW578" s="4"/>
      <c r="FX578" s="4"/>
      <c r="FY578" s="4"/>
      <c r="FZ578" s="4"/>
      <c r="GA578" s="4"/>
      <c r="GB578" s="4"/>
      <c r="GC578" s="4"/>
      <c r="GD578" s="4"/>
      <c r="GE578" s="4"/>
      <c r="GF578" s="4"/>
      <c r="GG578" s="4"/>
      <c r="GH578" s="4"/>
      <c r="GI578" s="4"/>
      <c r="GJ578" s="4"/>
      <c r="GK578" s="4"/>
      <c r="GL578" s="4"/>
      <c r="GM578" s="4"/>
      <c r="GN578" s="4"/>
      <c r="GO578" s="4"/>
      <c r="GP578" s="4"/>
      <c r="GQ578" s="4"/>
      <c r="GR578" s="4"/>
      <c r="GS578" s="4"/>
      <c r="GT578" s="4"/>
      <c r="GU578" s="4"/>
      <c r="GV578" s="4"/>
      <c r="GW578" s="4"/>
      <c r="GX578" s="4"/>
      <c r="GY578" s="4"/>
      <c r="GZ578" s="4"/>
      <c r="HA578" s="4"/>
      <c r="HB578" s="4"/>
      <c r="HC578" s="4"/>
      <c r="HD578" s="4"/>
      <c r="HE578" s="4"/>
      <c r="HF578" s="4"/>
      <c r="HG578" s="4"/>
      <c r="HH578" s="4"/>
      <c r="HI578" s="4"/>
      <c r="HJ578" s="4"/>
      <c r="HK578" s="4"/>
      <c r="HL578" s="4"/>
      <c r="HM578" s="4"/>
      <c r="HN578" s="4"/>
      <c r="HO578" s="4"/>
      <c r="HP578" s="4"/>
      <c r="HQ578" s="4"/>
      <c r="HR578" s="4"/>
      <c r="HS578" s="4"/>
      <c r="HT578" s="4"/>
      <c r="HU578" s="4"/>
      <c r="HV578" s="4"/>
      <c r="HW578" s="4"/>
      <c r="HX578" s="4"/>
      <c r="HY578" s="4"/>
      <c r="HZ578" s="4"/>
      <c r="IA578" s="4"/>
      <c r="IB578" s="4"/>
      <c r="IC578" s="4"/>
      <c r="ID578" s="4"/>
      <c r="IE578" s="4"/>
      <c r="IF578" s="4"/>
      <c r="IG578" s="4"/>
      <c r="IH578" s="4"/>
      <c r="II578" s="4"/>
      <c r="IJ578" s="4"/>
      <c r="IK578" s="4"/>
      <c r="IL578" s="4"/>
      <c r="IM578" s="4"/>
      <c r="IN578" s="4"/>
      <c r="IO578" s="4"/>
      <c r="IP578" s="4"/>
      <c r="IQ578" s="4"/>
      <c r="IR578" s="4"/>
      <c r="IS578" s="4"/>
      <c r="IT578" s="4"/>
      <c r="IU578" s="4"/>
      <c r="IV578" s="4"/>
      <c r="IW578" s="4"/>
      <c r="IX578" s="4"/>
      <c r="IY578" s="4"/>
      <c r="IZ578" s="4"/>
      <c r="JA578" s="4"/>
      <c r="JB578" s="4"/>
      <c r="JC578" s="4"/>
      <c r="JD578" s="4"/>
      <c r="JE578" s="4"/>
      <c r="JF578" s="4"/>
      <c r="JG578" s="4"/>
      <c r="JH578" s="4"/>
      <c r="JI578" s="4"/>
      <c r="JJ578" s="4"/>
      <c r="JK578" s="4"/>
      <c r="JL578" s="4"/>
      <c r="JM578" s="4"/>
      <c r="JN578" s="4"/>
      <c r="JO578" s="4"/>
      <c r="JP578" s="4"/>
      <c r="JQ578" s="4"/>
      <c r="JR578" s="4"/>
      <c r="JS578" s="4"/>
      <c r="JT578" s="4"/>
      <c r="JU578" s="4"/>
      <c r="JV578" s="4"/>
      <c r="JW578" s="4"/>
      <c r="JX578" s="4"/>
      <c r="JY578" s="4"/>
      <c r="JZ578" s="4"/>
      <c r="KA578" s="4"/>
      <c r="KB578" s="4"/>
      <c r="KC578" s="4"/>
      <c r="KD578" s="4"/>
      <c r="KE578" s="4"/>
      <c r="KF578" s="4"/>
      <c r="KG578" s="4"/>
      <c r="KH578" s="4"/>
      <c r="KI578" s="4"/>
      <c r="KJ578" s="4"/>
      <c r="KK578" s="4"/>
      <c r="KL578" s="4"/>
      <c r="KM578" s="4"/>
      <c r="KN578" s="4"/>
      <c r="KO578" s="4"/>
      <c r="KP578" s="4"/>
      <c r="KQ578" s="4"/>
      <c r="KR578" s="4"/>
      <c r="KS578" s="4"/>
      <c r="KT578" s="4"/>
      <c r="KU578" s="4"/>
      <c r="KV578" s="4"/>
      <c r="KW578" s="4"/>
      <c r="KX578" s="4"/>
      <c r="KY578" s="4"/>
      <c r="KZ578" s="4"/>
      <c r="LA578" s="4"/>
      <c r="LB578" s="4"/>
      <c r="LC578" s="4"/>
      <c r="LD578" s="4"/>
      <c r="LE578" s="4"/>
      <c r="LF578" s="4"/>
      <c r="LG578" s="4"/>
      <c r="LH578" s="4"/>
      <c r="LI578" s="4"/>
      <c r="LJ578" s="4"/>
      <c r="LK578" s="4"/>
      <c r="LL578" s="4"/>
      <c r="LM578" s="4"/>
      <c r="LN578" s="4"/>
      <c r="LO578" s="4"/>
      <c r="LP578" s="4"/>
      <c r="LQ578" s="4"/>
      <c r="LR578" s="4"/>
      <c r="LS578" s="4"/>
      <c r="LT578" s="4"/>
      <c r="LU578" s="4"/>
      <c r="LV578" s="4"/>
      <c r="LW578" s="4"/>
      <c r="LX578" s="4"/>
      <c r="LY578" s="4"/>
      <c r="LZ578" s="4"/>
      <c r="MA578" s="4"/>
      <c r="MB578" s="4"/>
      <c r="MC578" s="4"/>
      <c r="MD578" s="4"/>
      <c r="ME578" s="4"/>
      <c r="MF578" s="4"/>
      <c r="MG578" s="4"/>
      <c r="MH578" s="4"/>
      <c r="MI578" s="4"/>
      <c r="MJ578" s="4"/>
      <c r="MK578" s="4"/>
      <c r="ML578" s="4"/>
      <c r="MM578" s="4"/>
      <c r="MN578" s="4"/>
      <c r="MO578" s="4"/>
      <c r="MP578" s="4"/>
      <c r="MQ578" s="4"/>
      <c r="MR578" s="4"/>
      <c r="MS578" s="4"/>
      <c r="MT578" s="4"/>
      <c r="MU578" s="4"/>
      <c r="MV578" s="4"/>
      <c r="MW578" s="4"/>
      <c r="MX578" s="4"/>
      <c r="MY578" s="4"/>
      <c r="MZ578" s="4"/>
      <c r="NA578" s="4"/>
      <c r="NB578" s="4"/>
      <c r="NC578" s="4"/>
      <c r="ND578" s="4"/>
      <c r="NE578" s="4"/>
      <c r="NF578" s="4"/>
      <c r="NG578" s="4"/>
      <c r="NH578" s="4"/>
      <c r="NI578" s="4"/>
      <c r="NJ578" s="4"/>
      <c r="NK578" s="4"/>
      <c r="NL578" s="4"/>
      <c r="NM578" s="4"/>
      <c r="NN578" s="4"/>
      <c r="NO578" s="4"/>
      <c r="NP578" s="4"/>
      <c r="NQ578" s="4"/>
      <c r="NR578" s="4"/>
      <c r="NS578" s="4"/>
      <c r="NT578" s="4"/>
      <c r="NU578" s="4"/>
      <c r="NV578" s="4"/>
      <c r="NW578" s="4"/>
      <c r="NX578" s="4"/>
      <c r="NY578" s="4"/>
      <c r="NZ578" s="4"/>
      <c r="OA578" s="4"/>
      <c r="OB578" s="4"/>
      <c r="OC578" s="4"/>
      <c r="OD578" s="4"/>
      <c r="OE578" s="4"/>
      <c r="OF578" s="4"/>
      <c r="OG578" s="4"/>
      <c r="OH578" s="4"/>
      <c r="OI578" s="4"/>
      <c r="OJ578" s="4"/>
      <c r="OK578" s="4"/>
      <c r="OL578" s="4"/>
      <c r="OM578" s="4"/>
      <c r="ON578" s="4"/>
      <c r="OO578" s="4"/>
      <c r="OP578" s="4"/>
      <c r="OQ578" s="4"/>
      <c r="OR578" s="4"/>
      <c r="OS578" s="4"/>
      <c r="OT578" s="4"/>
      <c r="OU578" s="4"/>
      <c r="OV578" s="4"/>
      <c r="OW578" s="4"/>
      <c r="OX578" s="4"/>
      <c r="OY578" s="4"/>
      <c r="OZ578" s="4"/>
      <c r="PA578" s="4"/>
      <c r="PB578" s="4"/>
      <c r="PC578" s="4"/>
      <c r="PD578" s="4"/>
      <c r="PE578" s="4"/>
      <c r="PF578" s="4"/>
      <c r="PG578" s="4"/>
      <c r="PH578" s="4"/>
      <c r="PI578" s="4"/>
      <c r="PJ578" s="4"/>
      <c r="PK578" s="4"/>
      <c r="PL578" s="4"/>
      <c r="PM578" s="4"/>
      <c r="PN578" s="4"/>
      <c r="PO578" s="4"/>
      <c r="PP578" s="4"/>
      <c r="PQ578" s="4"/>
      <c r="PR578" s="4"/>
      <c r="PS578" s="4"/>
      <c r="PT578" s="4"/>
      <c r="PU578" s="4"/>
      <c r="PV578" s="4"/>
      <c r="PW578" s="4"/>
      <c r="PX578" s="4"/>
      <c r="PY578" s="4"/>
      <c r="PZ578" s="4"/>
    </row>
    <row r="579" spans="1:442" s="86" customFormat="1" ht="117" x14ac:dyDescent="0.3">
      <c r="A579" s="42"/>
      <c r="B579" s="178" t="s">
        <v>617</v>
      </c>
      <c r="C579" s="178" t="s">
        <v>618</v>
      </c>
      <c r="D579" s="178" t="s">
        <v>106</v>
      </c>
      <c r="E579" s="207" t="s">
        <v>67</v>
      </c>
      <c r="F579" s="207" t="s">
        <v>134</v>
      </c>
      <c r="G579" s="207" t="s">
        <v>147</v>
      </c>
      <c r="H579" s="178" t="s">
        <v>70</v>
      </c>
      <c r="I579" s="178" t="s">
        <v>79</v>
      </c>
      <c r="J579" s="15" t="s">
        <v>215</v>
      </c>
      <c r="K579" s="11" t="s">
        <v>107</v>
      </c>
      <c r="L579" s="11" t="s">
        <v>86</v>
      </c>
      <c r="M579" s="11">
        <v>40</v>
      </c>
      <c r="N579" s="177" t="s">
        <v>108</v>
      </c>
      <c r="O579" s="178" t="s">
        <v>616</v>
      </c>
      <c r="P579" s="178" t="s">
        <v>75</v>
      </c>
      <c r="Q579" s="178" t="s">
        <v>76</v>
      </c>
      <c r="R579" s="199" t="s">
        <v>77</v>
      </c>
      <c r="S579" s="199" t="s">
        <v>109</v>
      </c>
      <c r="T579" s="171">
        <f>V579+Y579</f>
        <v>26163.43</v>
      </c>
      <c r="U579" s="171" t="s">
        <v>79</v>
      </c>
      <c r="V579" s="175">
        <v>22238.91</v>
      </c>
      <c r="W579" s="175" t="s">
        <v>98</v>
      </c>
      <c r="X579" s="175" t="s">
        <v>79</v>
      </c>
      <c r="Y579" s="175">
        <v>3924.52</v>
      </c>
      <c r="Z579" s="175" t="s">
        <v>98</v>
      </c>
      <c r="AA579" s="175" t="s">
        <v>79</v>
      </c>
      <c r="AB579" s="175">
        <v>8693.5400000000009</v>
      </c>
      <c r="AC579" s="177" t="s">
        <v>149</v>
      </c>
      <c r="AD579" s="176" t="s">
        <v>79</v>
      </c>
      <c r="AE579" s="176">
        <f>V579+Y579</f>
        <v>26163.43</v>
      </c>
      <c r="AF579" s="178" t="s">
        <v>79</v>
      </c>
      <c r="AG579" s="177" t="s">
        <v>33</v>
      </c>
      <c r="AH579" s="177" t="s">
        <v>180</v>
      </c>
      <c r="AI579" s="177" t="s">
        <v>165</v>
      </c>
      <c r="AJ579" s="178"/>
      <c r="AK579" s="4"/>
      <c r="AL579" s="4"/>
      <c r="AM579" s="4"/>
      <c r="AN579" s="4"/>
      <c r="AO579" s="4"/>
      <c r="AP579" s="4"/>
      <c r="AQ579" s="4"/>
      <c r="AR579" s="4"/>
      <c r="AS579" s="4"/>
      <c r="AT579" s="4"/>
      <c r="AU579" s="4"/>
      <c r="AV579" s="4"/>
      <c r="AW579" s="4"/>
      <c r="AX579" s="4"/>
      <c r="AY579" s="4"/>
      <c r="AZ579" s="4"/>
      <c r="BA579" s="4"/>
      <c r="BB579" s="4"/>
      <c r="BC579" s="4"/>
      <c r="BD579" s="4"/>
      <c r="BE579" s="4"/>
      <c r="BF579" s="4"/>
      <c r="BG579" s="4"/>
      <c r="BH579" s="4"/>
      <c r="BI579" s="4"/>
      <c r="BJ579" s="4"/>
      <c r="BK579" s="4"/>
      <c r="BL579" s="4"/>
      <c r="BM579" s="4"/>
      <c r="BN579" s="4"/>
      <c r="BO579" s="4"/>
      <c r="BP579" s="4"/>
      <c r="BQ579" s="4"/>
      <c r="BR579" s="4"/>
      <c r="BS579" s="4"/>
      <c r="BT579" s="4"/>
      <c r="BU579" s="4"/>
      <c r="BV579" s="4"/>
      <c r="BW579" s="4"/>
      <c r="BX579" s="4"/>
      <c r="BY579" s="4"/>
      <c r="BZ579" s="4"/>
      <c r="CA579" s="4"/>
      <c r="CB579" s="4"/>
      <c r="CC579" s="4"/>
      <c r="CD579" s="4"/>
      <c r="CE579" s="4"/>
      <c r="CF579" s="4"/>
      <c r="CG579" s="4"/>
      <c r="CH579" s="4"/>
      <c r="CI579" s="4"/>
      <c r="CJ579" s="4"/>
      <c r="CK579" s="4"/>
      <c r="CL579" s="4"/>
      <c r="CM579" s="4"/>
      <c r="CN579" s="4"/>
      <c r="CO579" s="4"/>
      <c r="CP579" s="4"/>
      <c r="CQ579" s="4"/>
      <c r="CR579" s="4"/>
      <c r="CS579" s="4"/>
      <c r="CT579" s="4"/>
      <c r="CU579" s="4"/>
      <c r="CV579" s="4"/>
      <c r="CW579" s="4"/>
      <c r="CX579" s="4"/>
      <c r="CY579" s="4"/>
      <c r="CZ579" s="4"/>
      <c r="DA579" s="4"/>
      <c r="DB579" s="4"/>
      <c r="DC579" s="4"/>
      <c r="DD579" s="4"/>
      <c r="DE579" s="4"/>
      <c r="DF579" s="4"/>
      <c r="DG579" s="4"/>
      <c r="DH579" s="4"/>
      <c r="DI579" s="4"/>
      <c r="DJ579" s="4"/>
      <c r="DK579" s="4"/>
      <c r="DL579" s="4"/>
      <c r="DM579" s="4"/>
      <c r="DN579" s="4"/>
      <c r="DO579" s="4"/>
      <c r="DP579" s="4"/>
      <c r="DQ579" s="4"/>
      <c r="DR579" s="4"/>
      <c r="DS579" s="4"/>
      <c r="DT579" s="4"/>
      <c r="DU579" s="4"/>
      <c r="DV579" s="4"/>
      <c r="DW579" s="4"/>
      <c r="DX579" s="4"/>
      <c r="DY579" s="4"/>
      <c r="DZ579" s="4"/>
      <c r="EA579" s="4"/>
      <c r="EB579" s="4"/>
      <c r="EC579" s="4"/>
      <c r="ED579" s="4"/>
      <c r="EE579" s="4"/>
      <c r="EF579" s="4"/>
      <c r="EG579" s="4"/>
      <c r="EH579" s="4"/>
      <c r="EI579" s="4"/>
      <c r="EJ579" s="4"/>
      <c r="EK579" s="4"/>
      <c r="EL579" s="4"/>
      <c r="EM579" s="4"/>
      <c r="EN579" s="4"/>
      <c r="EO579" s="4"/>
      <c r="EP579" s="4"/>
      <c r="EQ579" s="4"/>
      <c r="ER579" s="4"/>
      <c r="ES579" s="4"/>
      <c r="ET579" s="4"/>
      <c r="EU579" s="4"/>
      <c r="EV579" s="4"/>
      <c r="EW579" s="4"/>
      <c r="EX579" s="4"/>
      <c r="EY579" s="4"/>
      <c r="EZ579" s="4"/>
      <c r="FA579" s="4"/>
      <c r="FB579" s="4"/>
      <c r="FC579" s="4"/>
      <c r="FD579" s="4"/>
      <c r="FE579" s="4"/>
      <c r="FF579" s="4"/>
      <c r="FG579" s="4"/>
      <c r="FH579" s="4"/>
      <c r="FI579" s="4"/>
      <c r="FJ579" s="4"/>
      <c r="FK579" s="4"/>
      <c r="FL579" s="4"/>
      <c r="FM579" s="4"/>
      <c r="FN579" s="4"/>
      <c r="FO579" s="4"/>
      <c r="FP579" s="4"/>
      <c r="FQ579" s="4"/>
      <c r="FR579" s="4"/>
      <c r="FS579" s="4"/>
      <c r="FT579" s="4"/>
      <c r="FU579" s="4"/>
      <c r="FV579" s="4"/>
      <c r="FW579" s="4"/>
      <c r="FX579" s="4"/>
      <c r="FY579" s="4"/>
      <c r="FZ579" s="4"/>
      <c r="GA579" s="4"/>
      <c r="GB579" s="4"/>
      <c r="GC579" s="4"/>
      <c r="GD579" s="4"/>
      <c r="GE579" s="4"/>
      <c r="GF579" s="4"/>
      <c r="GG579" s="4"/>
      <c r="GH579" s="4"/>
      <c r="GI579" s="4"/>
      <c r="GJ579" s="4"/>
      <c r="GK579" s="4"/>
      <c r="GL579" s="4"/>
      <c r="GM579" s="4"/>
      <c r="GN579" s="4"/>
      <c r="GO579" s="4"/>
      <c r="GP579" s="4"/>
      <c r="GQ579" s="4"/>
      <c r="GR579" s="4"/>
      <c r="GS579" s="4"/>
      <c r="GT579" s="4"/>
      <c r="GU579" s="4"/>
      <c r="GV579" s="4"/>
      <c r="GW579" s="4"/>
      <c r="GX579" s="4"/>
      <c r="GY579" s="4"/>
      <c r="GZ579" s="4"/>
      <c r="HA579" s="4"/>
      <c r="HB579" s="4"/>
      <c r="HC579" s="4"/>
      <c r="HD579" s="4"/>
      <c r="HE579" s="4"/>
      <c r="HF579" s="4"/>
      <c r="HG579" s="4"/>
      <c r="HH579" s="4"/>
      <c r="HI579" s="4"/>
      <c r="HJ579" s="4"/>
      <c r="HK579" s="4"/>
      <c r="HL579" s="4"/>
      <c r="HM579" s="4"/>
      <c r="HN579" s="4"/>
      <c r="HO579" s="4"/>
      <c r="HP579" s="4"/>
      <c r="HQ579" s="4"/>
      <c r="HR579" s="4"/>
      <c r="HS579" s="4"/>
      <c r="HT579" s="4"/>
      <c r="HU579" s="4"/>
      <c r="HV579" s="4"/>
      <c r="HW579" s="4"/>
      <c r="HX579" s="4"/>
      <c r="HY579" s="4"/>
      <c r="HZ579" s="4"/>
      <c r="IA579" s="4"/>
      <c r="IB579" s="4"/>
      <c r="IC579" s="4"/>
      <c r="ID579" s="4"/>
      <c r="IE579" s="4"/>
      <c r="IF579" s="4"/>
      <c r="IG579" s="4"/>
      <c r="IH579" s="4"/>
      <c r="II579" s="4"/>
      <c r="IJ579" s="4"/>
      <c r="IK579" s="4"/>
      <c r="IL579" s="4"/>
      <c r="IM579" s="4"/>
      <c r="IN579" s="4"/>
      <c r="IO579" s="4"/>
      <c r="IP579" s="4"/>
      <c r="IQ579" s="4"/>
      <c r="IR579" s="4"/>
      <c r="IS579" s="4"/>
      <c r="IT579" s="4"/>
      <c r="IU579" s="4"/>
      <c r="IV579" s="4"/>
      <c r="IW579" s="4"/>
      <c r="IX579" s="4"/>
      <c r="IY579" s="4"/>
      <c r="IZ579" s="4"/>
      <c r="JA579" s="4"/>
      <c r="JB579" s="4"/>
      <c r="JC579" s="4"/>
      <c r="JD579" s="4"/>
      <c r="JE579" s="4"/>
      <c r="JF579" s="4"/>
      <c r="JG579" s="4"/>
      <c r="JH579" s="4"/>
      <c r="JI579" s="4"/>
      <c r="JJ579" s="4"/>
      <c r="JK579" s="4"/>
      <c r="JL579" s="4"/>
      <c r="JM579" s="4"/>
      <c r="JN579" s="4"/>
      <c r="JO579" s="4"/>
      <c r="JP579" s="4"/>
      <c r="JQ579" s="4"/>
      <c r="JR579" s="4"/>
      <c r="JS579" s="4"/>
      <c r="JT579" s="4"/>
      <c r="JU579" s="4"/>
      <c r="JV579" s="4"/>
      <c r="JW579" s="4"/>
      <c r="JX579" s="4"/>
      <c r="JY579" s="4"/>
      <c r="JZ579" s="4"/>
      <c r="KA579" s="4"/>
      <c r="KB579" s="4"/>
      <c r="KC579" s="4"/>
      <c r="KD579" s="4"/>
      <c r="KE579" s="4"/>
      <c r="KF579" s="4"/>
      <c r="KG579" s="4"/>
      <c r="KH579" s="4"/>
      <c r="KI579" s="4"/>
      <c r="KJ579" s="4"/>
      <c r="KK579" s="4"/>
      <c r="KL579" s="4"/>
      <c r="KM579" s="4"/>
      <c r="KN579" s="4"/>
      <c r="KO579" s="4"/>
      <c r="KP579" s="4"/>
      <c r="KQ579" s="4"/>
      <c r="KR579" s="4"/>
      <c r="KS579" s="4"/>
      <c r="KT579" s="4"/>
      <c r="KU579" s="4"/>
      <c r="KV579" s="4"/>
      <c r="KW579" s="4"/>
      <c r="KX579" s="4"/>
      <c r="KY579" s="4"/>
      <c r="KZ579" s="4"/>
      <c r="LA579" s="4"/>
      <c r="LB579" s="4"/>
      <c r="LC579" s="4"/>
      <c r="LD579" s="4"/>
      <c r="LE579" s="4"/>
      <c r="LF579" s="4"/>
      <c r="LG579" s="4"/>
      <c r="LH579" s="4"/>
      <c r="LI579" s="4"/>
      <c r="LJ579" s="4"/>
      <c r="LK579" s="4"/>
      <c r="LL579" s="4"/>
      <c r="LM579" s="4"/>
      <c r="LN579" s="4"/>
      <c r="LO579" s="4"/>
      <c r="LP579" s="4"/>
      <c r="LQ579" s="4"/>
      <c r="LR579" s="4"/>
      <c r="LS579" s="4"/>
      <c r="LT579" s="4"/>
      <c r="LU579" s="4"/>
      <c r="LV579" s="4"/>
      <c r="LW579" s="4"/>
      <c r="LX579" s="4"/>
      <c r="LY579" s="4"/>
      <c r="LZ579" s="4"/>
      <c r="MA579" s="4"/>
      <c r="MB579" s="4"/>
      <c r="MC579" s="4"/>
      <c r="MD579" s="4"/>
      <c r="ME579" s="4"/>
      <c r="MF579" s="4"/>
      <c r="MG579" s="4"/>
      <c r="MH579" s="4"/>
      <c r="MI579" s="4"/>
      <c r="MJ579" s="4"/>
      <c r="MK579" s="4"/>
      <c r="ML579" s="4"/>
      <c r="MM579" s="4"/>
      <c r="MN579" s="4"/>
      <c r="MO579" s="4"/>
      <c r="MP579" s="4"/>
      <c r="MQ579" s="4"/>
      <c r="MR579" s="4"/>
      <c r="MS579" s="4"/>
      <c r="MT579" s="4"/>
      <c r="MU579" s="4"/>
      <c r="MV579" s="4"/>
      <c r="MW579" s="4"/>
      <c r="MX579" s="4"/>
      <c r="MY579" s="4"/>
      <c r="MZ579" s="4"/>
      <c r="NA579" s="4"/>
      <c r="NB579" s="4"/>
      <c r="NC579" s="4"/>
      <c r="ND579" s="4"/>
      <c r="NE579" s="4"/>
      <c r="NF579" s="4"/>
      <c r="NG579" s="4"/>
      <c r="NH579" s="4"/>
      <c r="NI579" s="4"/>
      <c r="NJ579" s="4"/>
      <c r="NK579" s="4"/>
      <c r="NL579" s="4"/>
      <c r="NM579" s="4"/>
      <c r="NN579" s="4"/>
      <c r="NO579" s="4"/>
      <c r="NP579" s="4"/>
      <c r="NQ579" s="4"/>
      <c r="NR579" s="4"/>
      <c r="NS579" s="4"/>
      <c r="NT579" s="4"/>
      <c r="NU579" s="4"/>
      <c r="NV579" s="4"/>
      <c r="NW579" s="4"/>
      <c r="NX579" s="4"/>
      <c r="NY579" s="4"/>
      <c r="NZ579" s="4"/>
      <c r="OA579" s="4"/>
      <c r="OB579" s="4"/>
      <c r="OC579" s="4"/>
      <c r="OD579" s="4"/>
      <c r="OE579" s="4"/>
      <c r="OF579" s="4"/>
      <c r="OG579" s="4"/>
      <c r="OH579" s="4"/>
      <c r="OI579" s="4"/>
      <c r="OJ579" s="4"/>
      <c r="OK579" s="4"/>
      <c r="OL579" s="4"/>
      <c r="OM579" s="4"/>
      <c r="ON579" s="4"/>
      <c r="OO579" s="4"/>
      <c r="OP579" s="4"/>
      <c r="OQ579" s="4"/>
      <c r="OR579" s="4"/>
      <c r="OS579" s="4"/>
      <c r="OT579" s="4"/>
      <c r="OU579" s="4"/>
      <c r="OV579" s="4"/>
      <c r="OW579" s="4"/>
      <c r="OX579" s="4"/>
      <c r="OY579" s="4"/>
      <c r="OZ579" s="4"/>
      <c r="PA579" s="4"/>
      <c r="PB579" s="4"/>
      <c r="PC579" s="4"/>
      <c r="PD579" s="4"/>
      <c r="PE579" s="4"/>
      <c r="PF579" s="4"/>
      <c r="PG579" s="4"/>
      <c r="PH579" s="4"/>
      <c r="PI579" s="4"/>
      <c r="PJ579" s="4"/>
      <c r="PK579" s="4"/>
      <c r="PL579" s="4"/>
      <c r="PM579" s="4"/>
      <c r="PN579" s="4"/>
      <c r="PO579" s="4"/>
      <c r="PP579" s="4"/>
      <c r="PQ579" s="4"/>
      <c r="PR579" s="4"/>
      <c r="PS579" s="4"/>
      <c r="PT579" s="4"/>
      <c r="PU579" s="4"/>
      <c r="PV579" s="4"/>
      <c r="PW579" s="4"/>
      <c r="PX579" s="4"/>
      <c r="PY579" s="4"/>
      <c r="PZ579" s="4"/>
    </row>
    <row r="580" spans="1:442" s="86" customFormat="1" ht="56.5" customHeight="1" x14ac:dyDescent="0.3">
      <c r="A580" s="42"/>
      <c r="B580" s="178"/>
      <c r="C580" s="178"/>
      <c r="D580" s="178"/>
      <c r="E580" s="207"/>
      <c r="F580" s="207"/>
      <c r="G580" s="207"/>
      <c r="H580" s="178"/>
      <c r="I580" s="178"/>
      <c r="J580" s="15" t="s">
        <v>111</v>
      </c>
      <c r="K580" s="11" t="s">
        <v>112</v>
      </c>
      <c r="L580" s="11" t="s">
        <v>85</v>
      </c>
      <c r="M580" s="11">
        <v>4</v>
      </c>
      <c r="N580" s="177"/>
      <c r="O580" s="178"/>
      <c r="P580" s="178"/>
      <c r="Q580" s="178"/>
      <c r="R580" s="199"/>
      <c r="S580" s="199"/>
      <c r="T580" s="171"/>
      <c r="U580" s="171"/>
      <c r="V580" s="175"/>
      <c r="W580" s="175"/>
      <c r="X580" s="175"/>
      <c r="Y580" s="175"/>
      <c r="Z580" s="175"/>
      <c r="AA580" s="175"/>
      <c r="AB580" s="175"/>
      <c r="AC580" s="177"/>
      <c r="AD580" s="176"/>
      <c r="AE580" s="176"/>
      <c r="AF580" s="178"/>
      <c r="AG580" s="177"/>
      <c r="AH580" s="177"/>
      <c r="AI580" s="177"/>
      <c r="AJ580" s="178"/>
      <c r="AK580" s="4"/>
      <c r="AL580" s="4"/>
      <c r="AM580" s="4"/>
      <c r="AN580" s="4"/>
      <c r="AO580" s="4"/>
      <c r="AP580" s="4"/>
      <c r="AQ580" s="4"/>
      <c r="AR580" s="4"/>
      <c r="AS580" s="4"/>
      <c r="AT580" s="4"/>
      <c r="AU580" s="4"/>
      <c r="AV580" s="4"/>
      <c r="AW580" s="4"/>
      <c r="AX580" s="4"/>
      <c r="AY580" s="4"/>
      <c r="AZ580" s="4"/>
      <c r="BA580" s="4"/>
      <c r="BB580" s="4"/>
      <c r="BC580" s="4"/>
      <c r="BD580" s="4"/>
      <c r="BE580" s="4"/>
      <c r="BF580" s="4"/>
      <c r="BG580" s="4"/>
      <c r="BH580" s="4"/>
      <c r="BI580" s="4"/>
      <c r="BJ580" s="4"/>
      <c r="BK580" s="4"/>
      <c r="BL580" s="4"/>
      <c r="BM580" s="4"/>
      <c r="BN580" s="4"/>
      <c r="BO580" s="4"/>
      <c r="BP580" s="4"/>
      <c r="BQ580" s="4"/>
      <c r="BR580" s="4"/>
      <c r="BS580" s="4"/>
      <c r="BT580" s="4"/>
      <c r="BU580" s="4"/>
      <c r="BV580" s="4"/>
      <c r="BW580" s="4"/>
      <c r="BX580" s="4"/>
      <c r="BY580" s="4"/>
      <c r="BZ580" s="4"/>
      <c r="CA580" s="4"/>
      <c r="CB580" s="4"/>
      <c r="CC580" s="4"/>
      <c r="CD580" s="4"/>
      <c r="CE580" s="4"/>
      <c r="CF580" s="4"/>
      <c r="CG580" s="4"/>
      <c r="CH580" s="4"/>
      <c r="CI580" s="4"/>
      <c r="CJ580" s="4"/>
      <c r="CK580" s="4"/>
      <c r="CL580" s="4"/>
      <c r="CM580" s="4"/>
      <c r="CN580" s="4"/>
      <c r="CO580" s="4"/>
      <c r="CP580" s="4"/>
      <c r="CQ580" s="4"/>
      <c r="CR580" s="4"/>
      <c r="CS580" s="4"/>
      <c r="CT580" s="4"/>
      <c r="CU580" s="4"/>
      <c r="CV580" s="4"/>
      <c r="CW580" s="4"/>
      <c r="CX580" s="4"/>
      <c r="CY580" s="4"/>
      <c r="CZ580" s="4"/>
      <c r="DA580" s="4"/>
      <c r="DB580" s="4"/>
      <c r="DC580" s="4"/>
      <c r="DD580" s="4"/>
      <c r="DE580" s="4"/>
      <c r="DF580" s="4"/>
      <c r="DG580" s="4"/>
      <c r="DH580" s="4"/>
      <c r="DI580" s="4"/>
      <c r="DJ580" s="4"/>
      <c r="DK580" s="4"/>
      <c r="DL580" s="4"/>
      <c r="DM580" s="4"/>
      <c r="DN580" s="4"/>
      <c r="DO580" s="4"/>
      <c r="DP580" s="4"/>
      <c r="DQ580" s="4"/>
      <c r="DR580" s="4"/>
      <c r="DS580" s="4"/>
      <c r="DT580" s="4"/>
      <c r="DU580" s="4"/>
      <c r="DV580" s="4"/>
      <c r="DW580" s="4"/>
      <c r="DX580" s="4"/>
      <c r="DY580" s="4"/>
      <c r="DZ580" s="4"/>
      <c r="EA580" s="4"/>
      <c r="EB580" s="4"/>
      <c r="EC580" s="4"/>
      <c r="ED580" s="4"/>
      <c r="EE580" s="4"/>
      <c r="EF580" s="4"/>
      <c r="EG580" s="4"/>
      <c r="EH580" s="4"/>
      <c r="EI580" s="4"/>
      <c r="EJ580" s="4"/>
      <c r="EK580" s="4"/>
      <c r="EL580" s="4"/>
      <c r="EM580" s="4"/>
      <c r="EN580" s="4"/>
      <c r="EO580" s="4"/>
      <c r="EP580" s="4"/>
      <c r="EQ580" s="4"/>
      <c r="ER580" s="4"/>
      <c r="ES580" s="4"/>
      <c r="ET580" s="4"/>
      <c r="EU580" s="4"/>
      <c r="EV580" s="4"/>
      <c r="EW580" s="4"/>
      <c r="EX580" s="4"/>
      <c r="EY580" s="4"/>
      <c r="EZ580" s="4"/>
      <c r="FA580" s="4"/>
      <c r="FB580" s="4"/>
      <c r="FC580" s="4"/>
      <c r="FD580" s="4"/>
      <c r="FE580" s="4"/>
      <c r="FF580" s="4"/>
      <c r="FG580" s="4"/>
      <c r="FH580" s="4"/>
      <c r="FI580" s="4"/>
      <c r="FJ580" s="4"/>
      <c r="FK580" s="4"/>
      <c r="FL580" s="4"/>
      <c r="FM580" s="4"/>
      <c r="FN580" s="4"/>
      <c r="FO580" s="4"/>
      <c r="FP580" s="4"/>
      <c r="FQ580" s="4"/>
      <c r="FR580" s="4"/>
      <c r="FS580" s="4"/>
      <c r="FT580" s="4"/>
      <c r="FU580" s="4"/>
      <c r="FV580" s="4"/>
      <c r="FW580" s="4"/>
      <c r="FX580" s="4"/>
      <c r="FY580" s="4"/>
      <c r="FZ580" s="4"/>
      <c r="GA580" s="4"/>
      <c r="GB580" s="4"/>
      <c r="GC580" s="4"/>
      <c r="GD580" s="4"/>
      <c r="GE580" s="4"/>
      <c r="GF580" s="4"/>
      <c r="GG580" s="4"/>
      <c r="GH580" s="4"/>
      <c r="GI580" s="4"/>
      <c r="GJ580" s="4"/>
      <c r="GK580" s="4"/>
      <c r="GL580" s="4"/>
      <c r="GM580" s="4"/>
      <c r="GN580" s="4"/>
      <c r="GO580" s="4"/>
      <c r="GP580" s="4"/>
      <c r="GQ580" s="4"/>
      <c r="GR580" s="4"/>
      <c r="GS580" s="4"/>
      <c r="GT580" s="4"/>
      <c r="GU580" s="4"/>
      <c r="GV580" s="4"/>
      <c r="GW580" s="4"/>
      <c r="GX580" s="4"/>
      <c r="GY580" s="4"/>
      <c r="GZ580" s="4"/>
      <c r="HA580" s="4"/>
      <c r="HB580" s="4"/>
      <c r="HC580" s="4"/>
      <c r="HD580" s="4"/>
      <c r="HE580" s="4"/>
      <c r="HF580" s="4"/>
      <c r="HG580" s="4"/>
      <c r="HH580" s="4"/>
      <c r="HI580" s="4"/>
      <c r="HJ580" s="4"/>
      <c r="HK580" s="4"/>
      <c r="HL580" s="4"/>
      <c r="HM580" s="4"/>
      <c r="HN580" s="4"/>
      <c r="HO580" s="4"/>
      <c r="HP580" s="4"/>
      <c r="HQ580" s="4"/>
      <c r="HR580" s="4"/>
      <c r="HS580" s="4"/>
      <c r="HT580" s="4"/>
      <c r="HU580" s="4"/>
      <c r="HV580" s="4"/>
      <c r="HW580" s="4"/>
      <c r="HX580" s="4"/>
      <c r="HY580" s="4"/>
      <c r="HZ580" s="4"/>
      <c r="IA580" s="4"/>
      <c r="IB580" s="4"/>
      <c r="IC580" s="4"/>
      <c r="ID580" s="4"/>
      <c r="IE580" s="4"/>
      <c r="IF580" s="4"/>
      <c r="IG580" s="4"/>
      <c r="IH580" s="4"/>
      <c r="II580" s="4"/>
      <c r="IJ580" s="4"/>
      <c r="IK580" s="4"/>
      <c r="IL580" s="4"/>
      <c r="IM580" s="4"/>
      <c r="IN580" s="4"/>
      <c r="IO580" s="4"/>
      <c r="IP580" s="4"/>
      <c r="IQ580" s="4"/>
      <c r="IR580" s="4"/>
      <c r="IS580" s="4"/>
      <c r="IT580" s="4"/>
      <c r="IU580" s="4"/>
      <c r="IV580" s="4"/>
      <c r="IW580" s="4"/>
      <c r="IX580" s="4"/>
      <c r="IY580" s="4"/>
      <c r="IZ580" s="4"/>
      <c r="JA580" s="4"/>
      <c r="JB580" s="4"/>
      <c r="JC580" s="4"/>
      <c r="JD580" s="4"/>
      <c r="JE580" s="4"/>
      <c r="JF580" s="4"/>
      <c r="JG580" s="4"/>
      <c r="JH580" s="4"/>
      <c r="JI580" s="4"/>
      <c r="JJ580" s="4"/>
      <c r="JK580" s="4"/>
      <c r="JL580" s="4"/>
      <c r="JM580" s="4"/>
      <c r="JN580" s="4"/>
      <c r="JO580" s="4"/>
      <c r="JP580" s="4"/>
      <c r="JQ580" s="4"/>
      <c r="JR580" s="4"/>
      <c r="JS580" s="4"/>
      <c r="JT580" s="4"/>
      <c r="JU580" s="4"/>
      <c r="JV580" s="4"/>
      <c r="JW580" s="4"/>
      <c r="JX580" s="4"/>
      <c r="JY580" s="4"/>
      <c r="JZ580" s="4"/>
      <c r="KA580" s="4"/>
      <c r="KB580" s="4"/>
      <c r="KC580" s="4"/>
      <c r="KD580" s="4"/>
      <c r="KE580" s="4"/>
      <c r="KF580" s="4"/>
      <c r="KG580" s="4"/>
      <c r="KH580" s="4"/>
      <c r="KI580" s="4"/>
      <c r="KJ580" s="4"/>
      <c r="KK580" s="4"/>
      <c r="KL580" s="4"/>
      <c r="KM580" s="4"/>
      <c r="KN580" s="4"/>
      <c r="KO580" s="4"/>
      <c r="KP580" s="4"/>
      <c r="KQ580" s="4"/>
      <c r="KR580" s="4"/>
      <c r="KS580" s="4"/>
      <c r="KT580" s="4"/>
      <c r="KU580" s="4"/>
      <c r="KV580" s="4"/>
      <c r="KW580" s="4"/>
      <c r="KX580" s="4"/>
      <c r="KY580" s="4"/>
      <c r="KZ580" s="4"/>
      <c r="LA580" s="4"/>
      <c r="LB580" s="4"/>
      <c r="LC580" s="4"/>
      <c r="LD580" s="4"/>
      <c r="LE580" s="4"/>
      <c r="LF580" s="4"/>
      <c r="LG580" s="4"/>
      <c r="LH580" s="4"/>
      <c r="LI580" s="4"/>
      <c r="LJ580" s="4"/>
      <c r="LK580" s="4"/>
      <c r="LL580" s="4"/>
      <c r="LM580" s="4"/>
      <c r="LN580" s="4"/>
      <c r="LO580" s="4"/>
      <c r="LP580" s="4"/>
      <c r="LQ580" s="4"/>
      <c r="LR580" s="4"/>
      <c r="LS580" s="4"/>
      <c r="LT580" s="4"/>
      <c r="LU580" s="4"/>
      <c r="LV580" s="4"/>
      <c r="LW580" s="4"/>
      <c r="LX580" s="4"/>
      <c r="LY580" s="4"/>
      <c r="LZ580" s="4"/>
      <c r="MA580" s="4"/>
      <c r="MB580" s="4"/>
      <c r="MC580" s="4"/>
      <c r="MD580" s="4"/>
      <c r="ME580" s="4"/>
      <c r="MF580" s="4"/>
      <c r="MG580" s="4"/>
      <c r="MH580" s="4"/>
      <c r="MI580" s="4"/>
      <c r="MJ580" s="4"/>
      <c r="MK580" s="4"/>
      <c r="ML580" s="4"/>
      <c r="MM580" s="4"/>
      <c r="MN580" s="4"/>
      <c r="MO580" s="4"/>
      <c r="MP580" s="4"/>
      <c r="MQ580" s="4"/>
      <c r="MR580" s="4"/>
      <c r="MS580" s="4"/>
      <c r="MT580" s="4"/>
      <c r="MU580" s="4"/>
      <c r="MV580" s="4"/>
      <c r="MW580" s="4"/>
      <c r="MX580" s="4"/>
      <c r="MY580" s="4"/>
      <c r="MZ580" s="4"/>
      <c r="NA580" s="4"/>
      <c r="NB580" s="4"/>
      <c r="NC580" s="4"/>
      <c r="ND580" s="4"/>
      <c r="NE580" s="4"/>
      <c r="NF580" s="4"/>
      <c r="NG580" s="4"/>
      <c r="NH580" s="4"/>
      <c r="NI580" s="4"/>
      <c r="NJ580" s="4"/>
      <c r="NK580" s="4"/>
      <c r="NL580" s="4"/>
      <c r="NM580" s="4"/>
      <c r="NN580" s="4"/>
      <c r="NO580" s="4"/>
      <c r="NP580" s="4"/>
      <c r="NQ580" s="4"/>
      <c r="NR580" s="4"/>
      <c r="NS580" s="4"/>
      <c r="NT580" s="4"/>
      <c r="NU580" s="4"/>
      <c r="NV580" s="4"/>
      <c r="NW580" s="4"/>
      <c r="NX580" s="4"/>
      <c r="NY580" s="4"/>
      <c r="NZ580" s="4"/>
      <c r="OA580" s="4"/>
      <c r="OB580" s="4"/>
      <c r="OC580" s="4"/>
      <c r="OD580" s="4"/>
      <c r="OE580" s="4"/>
      <c r="OF580" s="4"/>
      <c r="OG580" s="4"/>
      <c r="OH580" s="4"/>
      <c r="OI580" s="4"/>
      <c r="OJ580" s="4"/>
      <c r="OK580" s="4"/>
      <c r="OL580" s="4"/>
      <c r="OM580" s="4"/>
      <c r="ON580" s="4"/>
      <c r="OO580" s="4"/>
      <c r="OP580" s="4"/>
      <c r="OQ580" s="4"/>
      <c r="OR580" s="4"/>
      <c r="OS580" s="4"/>
      <c r="OT580" s="4"/>
      <c r="OU580" s="4"/>
      <c r="OV580" s="4"/>
      <c r="OW580" s="4"/>
      <c r="OX580" s="4"/>
      <c r="OY580" s="4"/>
      <c r="OZ580" s="4"/>
      <c r="PA580" s="4"/>
      <c r="PB580" s="4"/>
      <c r="PC580" s="4"/>
      <c r="PD580" s="4"/>
      <c r="PE580" s="4"/>
      <c r="PF580" s="4"/>
      <c r="PG580" s="4"/>
      <c r="PH580" s="4"/>
      <c r="PI580" s="4"/>
      <c r="PJ580" s="4"/>
      <c r="PK580" s="4"/>
      <c r="PL580" s="4"/>
      <c r="PM580" s="4"/>
      <c r="PN580" s="4"/>
      <c r="PO580" s="4"/>
      <c r="PP580" s="4"/>
      <c r="PQ580" s="4"/>
      <c r="PR580" s="4"/>
      <c r="PS580" s="4"/>
      <c r="PT580" s="4"/>
      <c r="PU580" s="4"/>
      <c r="PV580" s="4"/>
      <c r="PW580" s="4"/>
      <c r="PX580" s="4"/>
      <c r="PY580" s="4"/>
      <c r="PZ580" s="4"/>
    </row>
    <row r="581" spans="1:442" s="86" customFormat="1" ht="64.5" customHeight="1" x14ac:dyDescent="0.3">
      <c r="A581" s="42"/>
      <c r="B581" s="178"/>
      <c r="C581" s="178"/>
      <c r="D581" s="178"/>
      <c r="E581" s="207"/>
      <c r="F581" s="207"/>
      <c r="G581" s="207"/>
      <c r="H581" s="178"/>
      <c r="I581" s="178"/>
      <c r="J581" s="15" t="s">
        <v>127</v>
      </c>
      <c r="K581" s="11" t="s">
        <v>128</v>
      </c>
      <c r="L581" s="11" t="s">
        <v>85</v>
      </c>
      <c r="M581" s="59">
        <v>4</v>
      </c>
      <c r="N581" s="177"/>
      <c r="O581" s="178"/>
      <c r="P581" s="178"/>
      <c r="Q581" s="178"/>
      <c r="R581" s="199"/>
      <c r="S581" s="199"/>
      <c r="T581" s="171"/>
      <c r="U581" s="171"/>
      <c r="V581" s="175"/>
      <c r="W581" s="175"/>
      <c r="X581" s="175"/>
      <c r="Y581" s="175"/>
      <c r="Z581" s="175"/>
      <c r="AA581" s="175"/>
      <c r="AB581" s="175"/>
      <c r="AC581" s="177"/>
      <c r="AD581" s="176"/>
      <c r="AE581" s="176"/>
      <c r="AF581" s="178"/>
      <c r="AG581" s="177"/>
      <c r="AH581" s="177"/>
      <c r="AI581" s="177"/>
      <c r="AJ581" s="178"/>
      <c r="AK581" s="4"/>
      <c r="AL581" s="4"/>
      <c r="AM581" s="4"/>
      <c r="AN581" s="4"/>
      <c r="AO581" s="4"/>
      <c r="AP581" s="4"/>
      <c r="AQ581" s="4"/>
      <c r="AR581" s="4"/>
      <c r="AS581" s="4"/>
      <c r="AT581" s="4"/>
      <c r="AU581" s="4"/>
      <c r="AV581" s="4"/>
      <c r="AW581" s="4"/>
      <c r="AX581" s="4"/>
      <c r="AY581" s="4"/>
      <c r="AZ581" s="4"/>
      <c r="BA581" s="4"/>
      <c r="BB581" s="4"/>
      <c r="BC581" s="4"/>
      <c r="BD581" s="4"/>
      <c r="BE581" s="4"/>
      <c r="BF581" s="4"/>
      <c r="BG581" s="4"/>
      <c r="BH581" s="4"/>
      <c r="BI581" s="4"/>
      <c r="BJ581" s="4"/>
      <c r="BK581" s="4"/>
      <c r="BL581" s="4"/>
      <c r="BM581" s="4"/>
      <c r="BN581" s="4"/>
      <c r="BO581" s="4"/>
      <c r="BP581" s="4"/>
      <c r="BQ581" s="4"/>
      <c r="BR581" s="4"/>
      <c r="BS581" s="4"/>
      <c r="BT581" s="4"/>
      <c r="BU581" s="4"/>
      <c r="BV581" s="4"/>
      <c r="BW581" s="4"/>
      <c r="BX581" s="4"/>
      <c r="BY581" s="4"/>
      <c r="BZ581" s="4"/>
      <c r="CA581" s="4"/>
      <c r="CB581" s="4"/>
      <c r="CC581" s="4"/>
      <c r="CD581" s="4"/>
      <c r="CE581" s="4"/>
      <c r="CF581" s="4"/>
      <c r="CG581" s="4"/>
      <c r="CH581" s="4"/>
      <c r="CI581" s="4"/>
      <c r="CJ581" s="4"/>
      <c r="CK581" s="4"/>
      <c r="CL581" s="4"/>
      <c r="CM581" s="4"/>
      <c r="CN581" s="4"/>
      <c r="CO581" s="4"/>
      <c r="CP581" s="4"/>
      <c r="CQ581" s="4"/>
      <c r="CR581" s="4"/>
      <c r="CS581" s="4"/>
      <c r="CT581" s="4"/>
      <c r="CU581" s="4"/>
      <c r="CV581" s="4"/>
      <c r="CW581" s="4"/>
      <c r="CX581" s="4"/>
      <c r="CY581" s="4"/>
      <c r="CZ581" s="4"/>
      <c r="DA581" s="4"/>
      <c r="DB581" s="4"/>
      <c r="DC581" s="4"/>
      <c r="DD581" s="4"/>
      <c r="DE581" s="4"/>
      <c r="DF581" s="4"/>
      <c r="DG581" s="4"/>
      <c r="DH581" s="4"/>
      <c r="DI581" s="4"/>
      <c r="DJ581" s="4"/>
      <c r="DK581" s="4"/>
      <c r="DL581" s="4"/>
      <c r="DM581" s="4"/>
      <c r="DN581" s="4"/>
      <c r="DO581" s="4"/>
      <c r="DP581" s="4"/>
      <c r="DQ581" s="4"/>
      <c r="DR581" s="4"/>
      <c r="DS581" s="4"/>
      <c r="DT581" s="4"/>
      <c r="DU581" s="4"/>
      <c r="DV581" s="4"/>
      <c r="DW581" s="4"/>
      <c r="DX581" s="4"/>
      <c r="DY581" s="4"/>
      <c r="DZ581" s="4"/>
      <c r="EA581" s="4"/>
      <c r="EB581" s="4"/>
      <c r="EC581" s="4"/>
      <c r="ED581" s="4"/>
      <c r="EE581" s="4"/>
      <c r="EF581" s="4"/>
      <c r="EG581" s="4"/>
      <c r="EH581" s="4"/>
      <c r="EI581" s="4"/>
      <c r="EJ581" s="4"/>
      <c r="EK581" s="4"/>
      <c r="EL581" s="4"/>
      <c r="EM581" s="4"/>
      <c r="EN581" s="4"/>
      <c r="EO581" s="4"/>
      <c r="EP581" s="4"/>
      <c r="EQ581" s="4"/>
      <c r="ER581" s="4"/>
      <c r="ES581" s="4"/>
      <c r="ET581" s="4"/>
      <c r="EU581" s="4"/>
      <c r="EV581" s="4"/>
      <c r="EW581" s="4"/>
      <c r="EX581" s="4"/>
      <c r="EY581" s="4"/>
      <c r="EZ581" s="4"/>
      <c r="FA581" s="4"/>
      <c r="FB581" s="4"/>
      <c r="FC581" s="4"/>
      <c r="FD581" s="4"/>
      <c r="FE581" s="4"/>
      <c r="FF581" s="4"/>
      <c r="FG581" s="4"/>
      <c r="FH581" s="4"/>
      <c r="FI581" s="4"/>
      <c r="FJ581" s="4"/>
      <c r="FK581" s="4"/>
      <c r="FL581" s="4"/>
      <c r="FM581" s="4"/>
      <c r="FN581" s="4"/>
      <c r="FO581" s="4"/>
      <c r="FP581" s="4"/>
      <c r="FQ581" s="4"/>
      <c r="FR581" s="4"/>
      <c r="FS581" s="4"/>
      <c r="FT581" s="4"/>
      <c r="FU581" s="4"/>
      <c r="FV581" s="4"/>
      <c r="FW581" s="4"/>
      <c r="FX581" s="4"/>
      <c r="FY581" s="4"/>
      <c r="FZ581" s="4"/>
      <c r="GA581" s="4"/>
      <c r="GB581" s="4"/>
      <c r="GC581" s="4"/>
      <c r="GD581" s="4"/>
      <c r="GE581" s="4"/>
      <c r="GF581" s="4"/>
      <c r="GG581" s="4"/>
      <c r="GH581" s="4"/>
      <c r="GI581" s="4"/>
      <c r="GJ581" s="4"/>
      <c r="GK581" s="4"/>
      <c r="GL581" s="4"/>
      <c r="GM581" s="4"/>
      <c r="GN581" s="4"/>
      <c r="GO581" s="4"/>
      <c r="GP581" s="4"/>
      <c r="GQ581" s="4"/>
      <c r="GR581" s="4"/>
      <c r="GS581" s="4"/>
      <c r="GT581" s="4"/>
      <c r="GU581" s="4"/>
      <c r="GV581" s="4"/>
      <c r="GW581" s="4"/>
      <c r="GX581" s="4"/>
      <c r="GY581" s="4"/>
      <c r="GZ581" s="4"/>
      <c r="HA581" s="4"/>
      <c r="HB581" s="4"/>
      <c r="HC581" s="4"/>
      <c r="HD581" s="4"/>
      <c r="HE581" s="4"/>
      <c r="HF581" s="4"/>
      <c r="HG581" s="4"/>
      <c r="HH581" s="4"/>
      <c r="HI581" s="4"/>
      <c r="HJ581" s="4"/>
      <c r="HK581" s="4"/>
      <c r="HL581" s="4"/>
      <c r="HM581" s="4"/>
      <c r="HN581" s="4"/>
      <c r="HO581" s="4"/>
      <c r="HP581" s="4"/>
      <c r="HQ581" s="4"/>
      <c r="HR581" s="4"/>
      <c r="HS581" s="4"/>
      <c r="HT581" s="4"/>
      <c r="HU581" s="4"/>
      <c r="HV581" s="4"/>
      <c r="HW581" s="4"/>
      <c r="HX581" s="4"/>
      <c r="HY581" s="4"/>
      <c r="HZ581" s="4"/>
      <c r="IA581" s="4"/>
      <c r="IB581" s="4"/>
      <c r="IC581" s="4"/>
      <c r="ID581" s="4"/>
      <c r="IE581" s="4"/>
      <c r="IF581" s="4"/>
      <c r="IG581" s="4"/>
      <c r="IH581" s="4"/>
      <c r="II581" s="4"/>
      <c r="IJ581" s="4"/>
      <c r="IK581" s="4"/>
      <c r="IL581" s="4"/>
      <c r="IM581" s="4"/>
      <c r="IN581" s="4"/>
      <c r="IO581" s="4"/>
      <c r="IP581" s="4"/>
      <c r="IQ581" s="4"/>
      <c r="IR581" s="4"/>
      <c r="IS581" s="4"/>
      <c r="IT581" s="4"/>
      <c r="IU581" s="4"/>
      <c r="IV581" s="4"/>
      <c r="IW581" s="4"/>
      <c r="IX581" s="4"/>
      <c r="IY581" s="4"/>
      <c r="IZ581" s="4"/>
      <c r="JA581" s="4"/>
      <c r="JB581" s="4"/>
      <c r="JC581" s="4"/>
      <c r="JD581" s="4"/>
      <c r="JE581" s="4"/>
      <c r="JF581" s="4"/>
      <c r="JG581" s="4"/>
      <c r="JH581" s="4"/>
      <c r="JI581" s="4"/>
      <c r="JJ581" s="4"/>
      <c r="JK581" s="4"/>
      <c r="JL581" s="4"/>
      <c r="JM581" s="4"/>
      <c r="JN581" s="4"/>
      <c r="JO581" s="4"/>
      <c r="JP581" s="4"/>
      <c r="JQ581" s="4"/>
      <c r="JR581" s="4"/>
      <c r="JS581" s="4"/>
      <c r="JT581" s="4"/>
      <c r="JU581" s="4"/>
      <c r="JV581" s="4"/>
      <c r="JW581" s="4"/>
      <c r="JX581" s="4"/>
      <c r="JY581" s="4"/>
      <c r="JZ581" s="4"/>
      <c r="KA581" s="4"/>
      <c r="KB581" s="4"/>
      <c r="KC581" s="4"/>
      <c r="KD581" s="4"/>
      <c r="KE581" s="4"/>
      <c r="KF581" s="4"/>
      <c r="KG581" s="4"/>
      <c r="KH581" s="4"/>
      <c r="KI581" s="4"/>
      <c r="KJ581" s="4"/>
      <c r="KK581" s="4"/>
      <c r="KL581" s="4"/>
      <c r="KM581" s="4"/>
      <c r="KN581" s="4"/>
      <c r="KO581" s="4"/>
      <c r="KP581" s="4"/>
      <c r="KQ581" s="4"/>
      <c r="KR581" s="4"/>
      <c r="KS581" s="4"/>
      <c r="KT581" s="4"/>
      <c r="KU581" s="4"/>
      <c r="KV581" s="4"/>
      <c r="KW581" s="4"/>
      <c r="KX581" s="4"/>
      <c r="KY581" s="4"/>
      <c r="KZ581" s="4"/>
      <c r="LA581" s="4"/>
      <c r="LB581" s="4"/>
      <c r="LC581" s="4"/>
      <c r="LD581" s="4"/>
      <c r="LE581" s="4"/>
      <c r="LF581" s="4"/>
      <c r="LG581" s="4"/>
      <c r="LH581" s="4"/>
      <c r="LI581" s="4"/>
      <c r="LJ581" s="4"/>
      <c r="LK581" s="4"/>
      <c r="LL581" s="4"/>
      <c r="LM581" s="4"/>
      <c r="LN581" s="4"/>
      <c r="LO581" s="4"/>
      <c r="LP581" s="4"/>
      <c r="LQ581" s="4"/>
      <c r="LR581" s="4"/>
      <c r="LS581" s="4"/>
      <c r="LT581" s="4"/>
      <c r="LU581" s="4"/>
      <c r="LV581" s="4"/>
      <c r="LW581" s="4"/>
      <c r="LX581" s="4"/>
      <c r="LY581" s="4"/>
      <c r="LZ581" s="4"/>
      <c r="MA581" s="4"/>
      <c r="MB581" s="4"/>
      <c r="MC581" s="4"/>
      <c r="MD581" s="4"/>
      <c r="ME581" s="4"/>
      <c r="MF581" s="4"/>
      <c r="MG581" s="4"/>
      <c r="MH581" s="4"/>
      <c r="MI581" s="4"/>
      <c r="MJ581" s="4"/>
      <c r="MK581" s="4"/>
      <c r="ML581" s="4"/>
      <c r="MM581" s="4"/>
      <c r="MN581" s="4"/>
      <c r="MO581" s="4"/>
      <c r="MP581" s="4"/>
      <c r="MQ581" s="4"/>
      <c r="MR581" s="4"/>
      <c r="MS581" s="4"/>
      <c r="MT581" s="4"/>
      <c r="MU581" s="4"/>
      <c r="MV581" s="4"/>
      <c r="MW581" s="4"/>
      <c r="MX581" s="4"/>
      <c r="MY581" s="4"/>
      <c r="MZ581" s="4"/>
      <c r="NA581" s="4"/>
      <c r="NB581" s="4"/>
      <c r="NC581" s="4"/>
      <c r="ND581" s="4"/>
      <c r="NE581" s="4"/>
      <c r="NF581" s="4"/>
      <c r="NG581" s="4"/>
      <c r="NH581" s="4"/>
      <c r="NI581" s="4"/>
      <c r="NJ581" s="4"/>
      <c r="NK581" s="4"/>
      <c r="NL581" s="4"/>
      <c r="NM581" s="4"/>
      <c r="NN581" s="4"/>
      <c r="NO581" s="4"/>
      <c r="NP581" s="4"/>
      <c r="NQ581" s="4"/>
      <c r="NR581" s="4"/>
      <c r="NS581" s="4"/>
      <c r="NT581" s="4"/>
      <c r="NU581" s="4"/>
      <c r="NV581" s="4"/>
      <c r="NW581" s="4"/>
      <c r="NX581" s="4"/>
      <c r="NY581" s="4"/>
      <c r="NZ581" s="4"/>
      <c r="OA581" s="4"/>
      <c r="OB581" s="4"/>
      <c r="OC581" s="4"/>
      <c r="OD581" s="4"/>
      <c r="OE581" s="4"/>
      <c r="OF581" s="4"/>
      <c r="OG581" s="4"/>
      <c r="OH581" s="4"/>
      <c r="OI581" s="4"/>
      <c r="OJ581" s="4"/>
      <c r="OK581" s="4"/>
      <c r="OL581" s="4"/>
      <c r="OM581" s="4"/>
      <c r="ON581" s="4"/>
      <c r="OO581" s="4"/>
      <c r="OP581" s="4"/>
      <c r="OQ581" s="4"/>
      <c r="OR581" s="4"/>
      <c r="OS581" s="4"/>
      <c r="OT581" s="4"/>
      <c r="OU581" s="4"/>
      <c r="OV581" s="4"/>
      <c r="OW581" s="4"/>
      <c r="OX581" s="4"/>
      <c r="OY581" s="4"/>
      <c r="OZ581" s="4"/>
      <c r="PA581" s="4"/>
      <c r="PB581" s="4"/>
      <c r="PC581" s="4"/>
      <c r="PD581" s="4"/>
      <c r="PE581" s="4"/>
      <c r="PF581" s="4"/>
      <c r="PG581" s="4"/>
      <c r="PH581" s="4"/>
      <c r="PI581" s="4"/>
      <c r="PJ581" s="4"/>
      <c r="PK581" s="4"/>
      <c r="PL581" s="4"/>
      <c r="PM581" s="4"/>
      <c r="PN581" s="4"/>
      <c r="PO581" s="4"/>
      <c r="PP581" s="4"/>
      <c r="PQ581" s="4"/>
      <c r="PR581" s="4"/>
      <c r="PS581" s="4"/>
      <c r="PT581" s="4"/>
      <c r="PU581" s="4"/>
      <c r="PV581" s="4"/>
      <c r="PW581" s="4"/>
      <c r="PX581" s="4"/>
      <c r="PY581" s="4"/>
      <c r="PZ581" s="4"/>
    </row>
    <row r="582" spans="1:442" s="85" customFormat="1" ht="66.650000000000006" customHeight="1" x14ac:dyDescent="0.3">
      <c r="A582" s="42"/>
      <c r="B582" s="178" t="s">
        <v>619</v>
      </c>
      <c r="C582" s="178" t="s">
        <v>621</v>
      </c>
      <c r="D582" s="178" t="s">
        <v>66</v>
      </c>
      <c r="E582" s="207" t="s">
        <v>67</v>
      </c>
      <c r="F582" s="207" t="s">
        <v>132</v>
      </c>
      <c r="G582" s="207" t="s">
        <v>69</v>
      </c>
      <c r="H582" s="178" t="s">
        <v>70</v>
      </c>
      <c r="I582" s="178" t="s">
        <v>79</v>
      </c>
      <c r="J582" s="15" t="s">
        <v>113</v>
      </c>
      <c r="K582" s="11" t="s">
        <v>114</v>
      </c>
      <c r="L582" s="11" t="s">
        <v>115</v>
      </c>
      <c r="M582" s="11">
        <v>2</v>
      </c>
      <c r="N582" s="177" t="s">
        <v>108</v>
      </c>
      <c r="O582" s="187" t="s">
        <v>620</v>
      </c>
      <c r="P582" s="178" t="s">
        <v>75</v>
      </c>
      <c r="Q582" s="178" t="s">
        <v>76</v>
      </c>
      <c r="R582" s="199" t="s">
        <v>77</v>
      </c>
      <c r="S582" s="199" t="s">
        <v>109</v>
      </c>
      <c r="T582" s="171">
        <f>V582+Y582</f>
        <v>106465.01</v>
      </c>
      <c r="U582" s="171" t="s">
        <v>79</v>
      </c>
      <c r="V582" s="175">
        <v>90495.25</v>
      </c>
      <c r="W582" s="175" t="s">
        <v>79</v>
      </c>
      <c r="X582" s="175" t="s">
        <v>79</v>
      </c>
      <c r="Y582" s="175">
        <v>15969.76</v>
      </c>
      <c r="Z582" s="175" t="s">
        <v>79</v>
      </c>
      <c r="AA582" s="175" t="s">
        <v>79</v>
      </c>
      <c r="AB582" s="175">
        <v>35376.019999999997</v>
      </c>
      <c r="AC582" s="177" t="s">
        <v>80</v>
      </c>
      <c r="AD582" s="176" t="s">
        <v>79</v>
      </c>
      <c r="AE582" s="176">
        <f>V582+Y582</f>
        <v>106465.01</v>
      </c>
      <c r="AF582" s="178" t="s">
        <v>79</v>
      </c>
      <c r="AG582" s="177" t="s">
        <v>33</v>
      </c>
      <c r="AH582" s="177" t="s">
        <v>314</v>
      </c>
      <c r="AI582" s="177" t="s">
        <v>379</v>
      </c>
      <c r="AJ582" s="178"/>
      <c r="AK582" s="4"/>
      <c r="AL582" s="4"/>
      <c r="AM582" s="4"/>
      <c r="AN582" s="4"/>
      <c r="AO582" s="4"/>
      <c r="AP582" s="4"/>
      <c r="AQ582" s="4"/>
      <c r="AR582" s="4"/>
      <c r="AS582" s="4"/>
      <c r="AT582" s="4"/>
      <c r="AU582" s="4"/>
      <c r="AV582" s="4"/>
      <c r="AW582" s="4"/>
      <c r="AX582" s="4"/>
      <c r="AY582" s="4"/>
      <c r="AZ582" s="4"/>
      <c r="BA582" s="4"/>
      <c r="BB582" s="4"/>
      <c r="BC582" s="4"/>
      <c r="BD582" s="4"/>
      <c r="BE582" s="4"/>
      <c r="BF582" s="4"/>
      <c r="BG582" s="4"/>
      <c r="BH582" s="4"/>
      <c r="BI582" s="4"/>
      <c r="BJ582" s="4"/>
      <c r="BK582" s="4"/>
      <c r="BL582" s="4"/>
      <c r="BM582" s="4"/>
      <c r="BN582" s="4"/>
      <c r="BO582" s="4"/>
      <c r="BP582" s="4"/>
      <c r="BQ582" s="4"/>
      <c r="BR582" s="4"/>
      <c r="BS582" s="4"/>
      <c r="BT582" s="4"/>
      <c r="BU582" s="4"/>
      <c r="BV582" s="4"/>
      <c r="BW582" s="4"/>
      <c r="BX582" s="4"/>
      <c r="BY582" s="4"/>
      <c r="BZ582" s="4"/>
      <c r="CA582" s="4"/>
      <c r="CB582" s="4"/>
      <c r="CC582" s="4"/>
      <c r="CD582" s="4"/>
      <c r="CE582" s="4"/>
      <c r="CF582" s="4"/>
      <c r="CG582" s="4"/>
      <c r="CH582" s="4"/>
      <c r="CI582" s="4"/>
      <c r="CJ582" s="4"/>
      <c r="CK582" s="4"/>
      <c r="CL582" s="4"/>
      <c r="CM582" s="4"/>
      <c r="CN582" s="4"/>
      <c r="CO582" s="4"/>
      <c r="CP582" s="4"/>
      <c r="CQ582" s="4"/>
      <c r="CR582" s="4"/>
      <c r="CS582" s="4"/>
      <c r="CT582" s="4"/>
      <c r="CU582" s="4"/>
      <c r="CV582" s="4"/>
      <c r="CW582" s="4"/>
      <c r="CX582" s="4"/>
      <c r="CY582" s="4"/>
      <c r="CZ582" s="4"/>
      <c r="DA582" s="4"/>
      <c r="DB582" s="4"/>
      <c r="DC582" s="4"/>
      <c r="DD582" s="4"/>
      <c r="DE582" s="4"/>
      <c r="DF582" s="4"/>
      <c r="DG582" s="4"/>
      <c r="DH582" s="4"/>
      <c r="DI582" s="4"/>
      <c r="DJ582" s="4"/>
      <c r="DK582" s="4"/>
      <c r="DL582" s="4"/>
      <c r="DM582" s="4"/>
      <c r="DN582" s="4"/>
      <c r="DO582" s="4"/>
      <c r="DP582" s="4"/>
      <c r="DQ582" s="4"/>
      <c r="DR582" s="4"/>
      <c r="DS582" s="4"/>
      <c r="DT582" s="4"/>
      <c r="DU582" s="4"/>
      <c r="DV582" s="4"/>
      <c r="DW582" s="4"/>
      <c r="DX582" s="4"/>
      <c r="DY582" s="4"/>
      <c r="DZ582" s="4"/>
      <c r="EA582" s="4"/>
      <c r="EB582" s="4"/>
      <c r="EC582" s="4"/>
      <c r="ED582" s="4"/>
      <c r="EE582" s="4"/>
      <c r="EF582" s="4"/>
      <c r="EG582" s="4"/>
      <c r="EH582" s="4"/>
      <c r="EI582" s="4"/>
      <c r="EJ582" s="4"/>
      <c r="EK582" s="4"/>
      <c r="EL582" s="4"/>
      <c r="EM582" s="4"/>
      <c r="EN582" s="4"/>
      <c r="EO582" s="4"/>
      <c r="EP582" s="4"/>
      <c r="EQ582" s="4"/>
      <c r="ER582" s="4"/>
      <c r="ES582" s="4"/>
      <c r="ET582" s="4"/>
      <c r="EU582" s="4"/>
      <c r="EV582" s="4"/>
      <c r="EW582" s="4"/>
      <c r="EX582" s="4"/>
      <c r="EY582" s="4"/>
      <c r="EZ582" s="4"/>
      <c r="FA582" s="4"/>
      <c r="FB582" s="4"/>
      <c r="FC582" s="4"/>
      <c r="FD582" s="4"/>
      <c r="FE582" s="4"/>
      <c r="FF582" s="4"/>
      <c r="FG582" s="4"/>
      <c r="FH582" s="4"/>
      <c r="FI582" s="4"/>
      <c r="FJ582" s="4"/>
      <c r="FK582" s="4"/>
      <c r="FL582" s="4"/>
      <c r="FM582" s="4"/>
      <c r="FN582" s="4"/>
      <c r="FO582" s="4"/>
      <c r="FP582" s="4"/>
      <c r="FQ582" s="4"/>
      <c r="FR582" s="4"/>
      <c r="FS582" s="4"/>
      <c r="FT582" s="4"/>
      <c r="FU582" s="4"/>
      <c r="FV582" s="4"/>
      <c r="FW582" s="4"/>
      <c r="FX582" s="4"/>
      <c r="FY582" s="4"/>
      <c r="FZ582" s="4"/>
      <c r="GA582" s="4"/>
      <c r="GB582" s="4"/>
      <c r="GC582" s="4"/>
      <c r="GD582" s="4"/>
      <c r="GE582" s="4"/>
      <c r="GF582" s="4"/>
      <c r="GG582" s="4"/>
      <c r="GH582" s="4"/>
      <c r="GI582" s="4"/>
      <c r="GJ582" s="4"/>
      <c r="GK582" s="4"/>
      <c r="GL582" s="4"/>
      <c r="GM582" s="4"/>
      <c r="GN582" s="4"/>
      <c r="GO582" s="4"/>
      <c r="GP582" s="4"/>
      <c r="GQ582" s="4"/>
      <c r="GR582" s="4"/>
      <c r="GS582" s="4"/>
      <c r="GT582" s="4"/>
      <c r="GU582" s="4"/>
      <c r="GV582" s="4"/>
      <c r="GW582" s="4"/>
      <c r="GX582" s="4"/>
      <c r="GY582" s="4"/>
      <c r="GZ582" s="4"/>
      <c r="HA582" s="4"/>
      <c r="HB582" s="4"/>
      <c r="HC582" s="4"/>
      <c r="HD582" s="4"/>
      <c r="HE582" s="4"/>
      <c r="HF582" s="4"/>
      <c r="HG582" s="4"/>
      <c r="HH582" s="4"/>
      <c r="HI582" s="4"/>
      <c r="HJ582" s="4"/>
      <c r="HK582" s="4"/>
      <c r="HL582" s="4"/>
      <c r="HM582" s="4"/>
      <c r="HN582" s="4"/>
      <c r="HO582" s="4"/>
      <c r="HP582" s="4"/>
      <c r="HQ582" s="4"/>
      <c r="HR582" s="4"/>
      <c r="HS582" s="4"/>
      <c r="HT582" s="4"/>
      <c r="HU582" s="4"/>
      <c r="HV582" s="4"/>
      <c r="HW582" s="4"/>
      <c r="HX582" s="4"/>
      <c r="HY582" s="4"/>
      <c r="HZ582" s="4"/>
      <c r="IA582" s="4"/>
      <c r="IB582" s="4"/>
      <c r="IC582" s="4"/>
      <c r="ID582" s="4"/>
      <c r="IE582" s="4"/>
      <c r="IF582" s="4"/>
      <c r="IG582" s="4"/>
      <c r="IH582" s="4"/>
      <c r="II582" s="4"/>
      <c r="IJ582" s="4"/>
      <c r="IK582" s="4"/>
      <c r="IL582" s="4"/>
      <c r="IM582" s="4"/>
      <c r="IN582" s="4"/>
      <c r="IO582" s="4"/>
      <c r="IP582" s="4"/>
      <c r="IQ582" s="4"/>
      <c r="IR582" s="4"/>
      <c r="IS582" s="4"/>
      <c r="IT582" s="4"/>
      <c r="IU582" s="4"/>
      <c r="IV582" s="4"/>
      <c r="IW582" s="4"/>
      <c r="IX582" s="4"/>
      <c r="IY582" s="4"/>
      <c r="IZ582" s="4"/>
      <c r="JA582" s="4"/>
      <c r="JB582" s="4"/>
      <c r="JC582" s="4"/>
      <c r="JD582" s="4"/>
      <c r="JE582" s="4"/>
      <c r="JF582" s="4"/>
      <c r="JG582" s="4"/>
      <c r="JH582" s="4"/>
      <c r="JI582" s="4"/>
      <c r="JJ582" s="4"/>
      <c r="JK582" s="4"/>
      <c r="JL582" s="4"/>
      <c r="JM582" s="4"/>
      <c r="JN582" s="4"/>
      <c r="JO582" s="4"/>
      <c r="JP582" s="4"/>
      <c r="JQ582" s="4"/>
      <c r="JR582" s="4"/>
      <c r="JS582" s="4"/>
      <c r="JT582" s="4"/>
      <c r="JU582" s="4"/>
      <c r="JV582" s="4"/>
      <c r="JW582" s="4"/>
      <c r="JX582" s="4"/>
      <c r="JY582" s="4"/>
      <c r="JZ582" s="4"/>
      <c r="KA582" s="4"/>
      <c r="KB582" s="4"/>
      <c r="KC582" s="4"/>
      <c r="KD582" s="4"/>
      <c r="KE582" s="4"/>
      <c r="KF582" s="4"/>
      <c r="KG582" s="4"/>
      <c r="KH582" s="4"/>
      <c r="KI582" s="4"/>
      <c r="KJ582" s="4"/>
      <c r="KK582" s="4"/>
      <c r="KL582" s="4"/>
      <c r="KM582" s="4"/>
      <c r="KN582" s="4"/>
      <c r="KO582" s="4"/>
      <c r="KP582" s="4"/>
      <c r="KQ582" s="4"/>
      <c r="KR582" s="4"/>
      <c r="KS582" s="4"/>
      <c r="KT582" s="4"/>
      <c r="KU582" s="4"/>
      <c r="KV582" s="4"/>
      <c r="KW582" s="4"/>
      <c r="KX582" s="4"/>
      <c r="KY582" s="4"/>
      <c r="KZ582" s="4"/>
      <c r="LA582" s="4"/>
      <c r="LB582" s="4"/>
      <c r="LC582" s="4"/>
      <c r="LD582" s="4"/>
      <c r="LE582" s="4"/>
      <c r="LF582" s="4"/>
      <c r="LG582" s="4"/>
      <c r="LH582" s="4"/>
      <c r="LI582" s="4"/>
      <c r="LJ582" s="4"/>
      <c r="LK582" s="4"/>
      <c r="LL582" s="4"/>
      <c r="LM582" s="4"/>
      <c r="LN582" s="4"/>
      <c r="LO582" s="4"/>
      <c r="LP582" s="4"/>
      <c r="LQ582" s="4"/>
      <c r="LR582" s="4"/>
      <c r="LS582" s="4"/>
      <c r="LT582" s="4"/>
      <c r="LU582" s="4"/>
      <c r="LV582" s="4"/>
      <c r="LW582" s="4"/>
      <c r="LX582" s="4"/>
      <c r="LY582" s="4"/>
      <c r="LZ582" s="4"/>
      <c r="MA582" s="4"/>
      <c r="MB582" s="4"/>
      <c r="MC582" s="4"/>
      <c r="MD582" s="4"/>
      <c r="ME582" s="4"/>
      <c r="MF582" s="4"/>
      <c r="MG582" s="4"/>
      <c r="MH582" s="4"/>
      <c r="MI582" s="4"/>
      <c r="MJ582" s="4"/>
      <c r="MK582" s="4"/>
      <c r="ML582" s="4"/>
      <c r="MM582" s="4"/>
      <c r="MN582" s="4"/>
      <c r="MO582" s="4"/>
      <c r="MP582" s="4"/>
      <c r="MQ582" s="4"/>
      <c r="MR582" s="4"/>
      <c r="MS582" s="4"/>
      <c r="MT582" s="4"/>
      <c r="MU582" s="4"/>
      <c r="MV582" s="4"/>
      <c r="MW582" s="4"/>
      <c r="MX582" s="4"/>
      <c r="MY582" s="4"/>
      <c r="MZ582" s="4"/>
      <c r="NA582" s="4"/>
      <c r="NB582" s="4"/>
      <c r="NC582" s="4"/>
      <c r="ND582" s="4"/>
      <c r="NE582" s="4"/>
      <c r="NF582" s="4"/>
      <c r="NG582" s="4"/>
      <c r="NH582" s="4"/>
      <c r="NI582" s="4"/>
      <c r="NJ582" s="4"/>
      <c r="NK582" s="4"/>
      <c r="NL582" s="4"/>
      <c r="NM582" s="4"/>
      <c r="NN582" s="4"/>
      <c r="NO582" s="4"/>
      <c r="NP582" s="4"/>
      <c r="NQ582" s="4"/>
      <c r="NR582" s="4"/>
      <c r="NS582" s="4"/>
      <c r="NT582" s="4"/>
      <c r="NU582" s="4"/>
      <c r="NV582" s="4"/>
      <c r="NW582" s="4"/>
      <c r="NX582" s="4"/>
      <c r="NY582" s="4"/>
      <c r="NZ582" s="4"/>
      <c r="OA582" s="4"/>
      <c r="OB582" s="4"/>
      <c r="OC582" s="4"/>
      <c r="OD582" s="4"/>
      <c r="OE582" s="4"/>
      <c r="OF582" s="4"/>
      <c r="OG582" s="4"/>
      <c r="OH582" s="4"/>
      <c r="OI582" s="4"/>
      <c r="OJ582" s="4"/>
      <c r="OK582" s="4"/>
      <c r="OL582" s="4"/>
      <c r="OM582" s="4"/>
      <c r="ON582" s="4"/>
      <c r="OO582" s="4"/>
      <c r="OP582" s="4"/>
      <c r="OQ582" s="4"/>
      <c r="OR582" s="4"/>
      <c r="OS582" s="4"/>
      <c r="OT582" s="4"/>
      <c r="OU582" s="4"/>
      <c r="OV582" s="4"/>
      <c r="OW582" s="4"/>
      <c r="OX582" s="4"/>
      <c r="OY582" s="4"/>
      <c r="OZ582" s="4"/>
      <c r="PA582" s="4"/>
      <c r="PB582" s="4"/>
      <c r="PC582" s="4"/>
      <c r="PD582" s="4"/>
      <c r="PE582" s="4"/>
      <c r="PF582" s="4"/>
      <c r="PG582" s="4"/>
      <c r="PH582" s="4"/>
      <c r="PI582" s="4"/>
      <c r="PJ582" s="4"/>
      <c r="PK582" s="4"/>
      <c r="PL582" s="4"/>
      <c r="PM582" s="4"/>
      <c r="PN582" s="4"/>
      <c r="PO582" s="4"/>
      <c r="PP582" s="4"/>
      <c r="PQ582" s="4"/>
      <c r="PR582" s="4"/>
      <c r="PS582" s="4"/>
      <c r="PT582" s="4"/>
      <c r="PU582" s="4"/>
      <c r="PV582" s="4"/>
      <c r="PW582" s="4"/>
      <c r="PX582" s="4"/>
      <c r="PY582" s="4"/>
      <c r="PZ582" s="4"/>
    </row>
    <row r="583" spans="1:442" s="85" customFormat="1" ht="73" customHeight="1" x14ac:dyDescent="0.3">
      <c r="A583" s="42"/>
      <c r="B583" s="178"/>
      <c r="C583" s="178"/>
      <c r="D583" s="178"/>
      <c r="E583" s="207"/>
      <c r="F583" s="207"/>
      <c r="G583" s="207"/>
      <c r="H583" s="178"/>
      <c r="I583" s="178"/>
      <c r="J583" s="15" t="s">
        <v>116</v>
      </c>
      <c r="K583" s="11" t="s">
        <v>117</v>
      </c>
      <c r="L583" s="11" t="s">
        <v>85</v>
      </c>
      <c r="M583" s="11">
        <v>2</v>
      </c>
      <c r="N583" s="177"/>
      <c r="O583" s="187"/>
      <c r="P583" s="178"/>
      <c r="Q583" s="178"/>
      <c r="R583" s="199"/>
      <c r="S583" s="199"/>
      <c r="T583" s="171"/>
      <c r="U583" s="171"/>
      <c r="V583" s="175"/>
      <c r="W583" s="175"/>
      <c r="X583" s="175"/>
      <c r="Y583" s="175"/>
      <c r="Z583" s="175"/>
      <c r="AA583" s="175"/>
      <c r="AB583" s="175"/>
      <c r="AC583" s="177"/>
      <c r="AD583" s="176"/>
      <c r="AE583" s="176"/>
      <c r="AF583" s="178"/>
      <c r="AG583" s="177"/>
      <c r="AH583" s="177"/>
      <c r="AI583" s="177"/>
      <c r="AJ583" s="178"/>
      <c r="AK583" s="4"/>
      <c r="AL583" s="4"/>
      <c r="AM583" s="4"/>
      <c r="AN583" s="4"/>
      <c r="AO583" s="4"/>
      <c r="AP583" s="4"/>
      <c r="AQ583" s="4"/>
      <c r="AR583" s="4"/>
      <c r="AS583" s="4"/>
      <c r="AT583" s="4"/>
      <c r="AU583" s="4"/>
      <c r="AV583" s="4"/>
      <c r="AW583" s="4"/>
      <c r="AX583" s="4"/>
      <c r="AY583" s="4"/>
      <c r="AZ583" s="4"/>
      <c r="BA583" s="4"/>
      <c r="BB583" s="4"/>
      <c r="BC583" s="4"/>
      <c r="BD583" s="4"/>
      <c r="BE583" s="4"/>
      <c r="BF583" s="4"/>
      <c r="BG583" s="4"/>
      <c r="BH583" s="4"/>
      <c r="BI583" s="4"/>
      <c r="BJ583" s="4"/>
      <c r="BK583" s="4"/>
      <c r="BL583" s="4"/>
      <c r="BM583" s="4"/>
      <c r="BN583" s="4"/>
      <c r="BO583" s="4"/>
      <c r="BP583" s="4"/>
      <c r="BQ583" s="4"/>
      <c r="BR583" s="4"/>
      <c r="BS583" s="4"/>
      <c r="BT583" s="4"/>
      <c r="BU583" s="4"/>
      <c r="BV583" s="4"/>
      <c r="BW583" s="4"/>
      <c r="BX583" s="4"/>
      <c r="BY583" s="4"/>
      <c r="BZ583" s="4"/>
      <c r="CA583" s="4"/>
      <c r="CB583" s="4"/>
      <c r="CC583" s="4"/>
      <c r="CD583" s="4"/>
      <c r="CE583" s="4"/>
      <c r="CF583" s="4"/>
      <c r="CG583" s="4"/>
      <c r="CH583" s="4"/>
      <c r="CI583" s="4"/>
      <c r="CJ583" s="4"/>
      <c r="CK583" s="4"/>
      <c r="CL583" s="4"/>
      <c r="CM583" s="4"/>
      <c r="CN583" s="4"/>
      <c r="CO583" s="4"/>
      <c r="CP583" s="4"/>
      <c r="CQ583" s="4"/>
      <c r="CR583" s="4"/>
      <c r="CS583" s="4"/>
      <c r="CT583" s="4"/>
      <c r="CU583" s="4"/>
      <c r="CV583" s="4"/>
      <c r="CW583" s="4"/>
      <c r="CX583" s="4"/>
      <c r="CY583" s="4"/>
      <c r="CZ583" s="4"/>
      <c r="DA583" s="4"/>
      <c r="DB583" s="4"/>
      <c r="DC583" s="4"/>
      <c r="DD583" s="4"/>
      <c r="DE583" s="4"/>
      <c r="DF583" s="4"/>
      <c r="DG583" s="4"/>
      <c r="DH583" s="4"/>
      <c r="DI583" s="4"/>
      <c r="DJ583" s="4"/>
      <c r="DK583" s="4"/>
      <c r="DL583" s="4"/>
      <c r="DM583" s="4"/>
      <c r="DN583" s="4"/>
      <c r="DO583" s="4"/>
      <c r="DP583" s="4"/>
      <c r="DQ583" s="4"/>
      <c r="DR583" s="4"/>
      <c r="DS583" s="4"/>
      <c r="DT583" s="4"/>
      <c r="DU583" s="4"/>
      <c r="DV583" s="4"/>
      <c r="DW583" s="4"/>
      <c r="DX583" s="4"/>
      <c r="DY583" s="4"/>
      <c r="DZ583" s="4"/>
      <c r="EA583" s="4"/>
      <c r="EB583" s="4"/>
      <c r="EC583" s="4"/>
      <c r="ED583" s="4"/>
      <c r="EE583" s="4"/>
      <c r="EF583" s="4"/>
      <c r="EG583" s="4"/>
      <c r="EH583" s="4"/>
      <c r="EI583" s="4"/>
      <c r="EJ583" s="4"/>
      <c r="EK583" s="4"/>
      <c r="EL583" s="4"/>
      <c r="EM583" s="4"/>
      <c r="EN583" s="4"/>
      <c r="EO583" s="4"/>
      <c r="EP583" s="4"/>
      <c r="EQ583" s="4"/>
      <c r="ER583" s="4"/>
      <c r="ES583" s="4"/>
      <c r="ET583" s="4"/>
      <c r="EU583" s="4"/>
      <c r="EV583" s="4"/>
      <c r="EW583" s="4"/>
      <c r="EX583" s="4"/>
      <c r="EY583" s="4"/>
      <c r="EZ583" s="4"/>
      <c r="FA583" s="4"/>
      <c r="FB583" s="4"/>
      <c r="FC583" s="4"/>
      <c r="FD583" s="4"/>
      <c r="FE583" s="4"/>
      <c r="FF583" s="4"/>
      <c r="FG583" s="4"/>
      <c r="FH583" s="4"/>
      <c r="FI583" s="4"/>
      <c r="FJ583" s="4"/>
      <c r="FK583" s="4"/>
      <c r="FL583" s="4"/>
      <c r="FM583" s="4"/>
      <c r="FN583" s="4"/>
      <c r="FO583" s="4"/>
      <c r="FP583" s="4"/>
      <c r="FQ583" s="4"/>
      <c r="FR583" s="4"/>
      <c r="FS583" s="4"/>
      <c r="FT583" s="4"/>
      <c r="FU583" s="4"/>
      <c r="FV583" s="4"/>
      <c r="FW583" s="4"/>
      <c r="FX583" s="4"/>
      <c r="FY583" s="4"/>
      <c r="FZ583" s="4"/>
      <c r="GA583" s="4"/>
      <c r="GB583" s="4"/>
      <c r="GC583" s="4"/>
      <c r="GD583" s="4"/>
      <c r="GE583" s="4"/>
      <c r="GF583" s="4"/>
      <c r="GG583" s="4"/>
      <c r="GH583" s="4"/>
      <c r="GI583" s="4"/>
      <c r="GJ583" s="4"/>
      <c r="GK583" s="4"/>
      <c r="GL583" s="4"/>
      <c r="GM583" s="4"/>
      <c r="GN583" s="4"/>
      <c r="GO583" s="4"/>
      <c r="GP583" s="4"/>
      <c r="GQ583" s="4"/>
      <c r="GR583" s="4"/>
      <c r="GS583" s="4"/>
      <c r="GT583" s="4"/>
      <c r="GU583" s="4"/>
      <c r="GV583" s="4"/>
      <c r="GW583" s="4"/>
      <c r="GX583" s="4"/>
      <c r="GY583" s="4"/>
      <c r="GZ583" s="4"/>
      <c r="HA583" s="4"/>
      <c r="HB583" s="4"/>
      <c r="HC583" s="4"/>
      <c r="HD583" s="4"/>
      <c r="HE583" s="4"/>
      <c r="HF583" s="4"/>
      <c r="HG583" s="4"/>
      <c r="HH583" s="4"/>
      <c r="HI583" s="4"/>
      <c r="HJ583" s="4"/>
      <c r="HK583" s="4"/>
      <c r="HL583" s="4"/>
      <c r="HM583" s="4"/>
      <c r="HN583" s="4"/>
      <c r="HO583" s="4"/>
      <c r="HP583" s="4"/>
      <c r="HQ583" s="4"/>
      <c r="HR583" s="4"/>
      <c r="HS583" s="4"/>
      <c r="HT583" s="4"/>
      <c r="HU583" s="4"/>
      <c r="HV583" s="4"/>
      <c r="HW583" s="4"/>
      <c r="HX583" s="4"/>
      <c r="HY583" s="4"/>
      <c r="HZ583" s="4"/>
      <c r="IA583" s="4"/>
      <c r="IB583" s="4"/>
      <c r="IC583" s="4"/>
      <c r="ID583" s="4"/>
      <c r="IE583" s="4"/>
      <c r="IF583" s="4"/>
      <c r="IG583" s="4"/>
      <c r="IH583" s="4"/>
      <c r="II583" s="4"/>
      <c r="IJ583" s="4"/>
      <c r="IK583" s="4"/>
      <c r="IL583" s="4"/>
      <c r="IM583" s="4"/>
      <c r="IN583" s="4"/>
      <c r="IO583" s="4"/>
      <c r="IP583" s="4"/>
      <c r="IQ583" s="4"/>
      <c r="IR583" s="4"/>
      <c r="IS583" s="4"/>
      <c r="IT583" s="4"/>
      <c r="IU583" s="4"/>
      <c r="IV583" s="4"/>
      <c r="IW583" s="4"/>
      <c r="IX583" s="4"/>
      <c r="IY583" s="4"/>
      <c r="IZ583" s="4"/>
      <c r="JA583" s="4"/>
      <c r="JB583" s="4"/>
      <c r="JC583" s="4"/>
      <c r="JD583" s="4"/>
      <c r="JE583" s="4"/>
      <c r="JF583" s="4"/>
      <c r="JG583" s="4"/>
      <c r="JH583" s="4"/>
      <c r="JI583" s="4"/>
      <c r="JJ583" s="4"/>
      <c r="JK583" s="4"/>
      <c r="JL583" s="4"/>
      <c r="JM583" s="4"/>
      <c r="JN583" s="4"/>
      <c r="JO583" s="4"/>
      <c r="JP583" s="4"/>
      <c r="JQ583" s="4"/>
      <c r="JR583" s="4"/>
      <c r="JS583" s="4"/>
      <c r="JT583" s="4"/>
      <c r="JU583" s="4"/>
      <c r="JV583" s="4"/>
      <c r="JW583" s="4"/>
      <c r="JX583" s="4"/>
      <c r="JY583" s="4"/>
      <c r="JZ583" s="4"/>
      <c r="KA583" s="4"/>
      <c r="KB583" s="4"/>
      <c r="KC583" s="4"/>
      <c r="KD583" s="4"/>
      <c r="KE583" s="4"/>
      <c r="KF583" s="4"/>
      <c r="KG583" s="4"/>
      <c r="KH583" s="4"/>
      <c r="KI583" s="4"/>
      <c r="KJ583" s="4"/>
      <c r="KK583" s="4"/>
      <c r="KL583" s="4"/>
      <c r="KM583" s="4"/>
      <c r="KN583" s="4"/>
      <c r="KO583" s="4"/>
      <c r="KP583" s="4"/>
      <c r="KQ583" s="4"/>
      <c r="KR583" s="4"/>
      <c r="KS583" s="4"/>
      <c r="KT583" s="4"/>
      <c r="KU583" s="4"/>
      <c r="KV583" s="4"/>
      <c r="KW583" s="4"/>
      <c r="KX583" s="4"/>
      <c r="KY583" s="4"/>
      <c r="KZ583" s="4"/>
      <c r="LA583" s="4"/>
      <c r="LB583" s="4"/>
      <c r="LC583" s="4"/>
      <c r="LD583" s="4"/>
      <c r="LE583" s="4"/>
      <c r="LF583" s="4"/>
      <c r="LG583" s="4"/>
      <c r="LH583" s="4"/>
      <c r="LI583" s="4"/>
      <c r="LJ583" s="4"/>
      <c r="LK583" s="4"/>
      <c r="LL583" s="4"/>
      <c r="LM583" s="4"/>
      <c r="LN583" s="4"/>
      <c r="LO583" s="4"/>
      <c r="LP583" s="4"/>
      <c r="LQ583" s="4"/>
      <c r="LR583" s="4"/>
      <c r="LS583" s="4"/>
      <c r="LT583" s="4"/>
      <c r="LU583" s="4"/>
      <c r="LV583" s="4"/>
      <c r="LW583" s="4"/>
      <c r="LX583" s="4"/>
      <c r="LY583" s="4"/>
      <c r="LZ583" s="4"/>
      <c r="MA583" s="4"/>
      <c r="MB583" s="4"/>
      <c r="MC583" s="4"/>
      <c r="MD583" s="4"/>
      <c r="ME583" s="4"/>
      <c r="MF583" s="4"/>
      <c r="MG583" s="4"/>
      <c r="MH583" s="4"/>
      <c r="MI583" s="4"/>
      <c r="MJ583" s="4"/>
      <c r="MK583" s="4"/>
      <c r="ML583" s="4"/>
      <c r="MM583" s="4"/>
      <c r="MN583" s="4"/>
      <c r="MO583" s="4"/>
      <c r="MP583" s="4"/>
      <c r="MQ583" s="4"/>
      <c r="MR583" s="4"/>
      <c r="MS583" s="4"/>
      <c r="MT583" s="4"/>
      <c r="MU583" s="4"/>
      <c r="MV583" s="4"/>
      <c r="MW583" s="4"/>
      <c r="MX583" s="4"/>
      <c r="MY583" s="4"/>
      <c r="MZ583" s="4"/>
      <c r="NA583" s="4"/>
      <c r="NB583" s="4"/>
      <c r="NC583" s="4"/>
      <c r="ND583" s="4"/>
      <c r="NE583" s="4"/>
      <c r="NF583" s="4"/>
      <c r="NG583" s="4"/>
      <c r="NH583" s="4"/>
      <c r="NI583" s="4"/>
      <c r="NJ583" s="4"/>
      <c r="NK583" s="4"/>
      <c r="NL583" s="4"/>
      <c r="NM583" s="4"/>
      <c r="NN583" s="4"/>
      <c r="NO583" s="4"/>
      <c r="NP583" s="4"/>
      <c r="NQ583" s="4"/>
      <c r="NR583" s="4"/>
      <c r="NS583" s="4"/>
      <c r="NT583" s="4"/>
      <c r="NU583" s="4"/>
      <c r="NV583" s="4"/>
      <c r="NW583" s="4"/>
      <c r="NX583" s="4"/>
      <c r="NY583" s="4"/>
      <c r="NZ583" s="4"/>
      <c r="OA583" s="4"/>
      <c r="OB583" s="4"/>
      <c r="OC583" s="4"/>
      <c r="OD583" s="4"/>
      <c r="OE583" s="4"/>
      <c r="OF583" s="4"/>
      <c r="OG583" s="4"/>
      <c r="OH583" s="4"/>
      <c r="OI583" s="4"/>
      <c r="OJ583" s="4"/>
      <c r="OK583" s="4"/>
      <c r="OL583" s="4"/>
      <c r="OM583" s="4"/>
      <c r="ON583" s="4"/>
      <c r="OO583" s="4"/>
      <c r="OP583" s="4"/>
      <c r="OQ583" s="4"/>
      <c r="OR583" s="4"/>
      <c r="OS583" s="4"/>
      <c r="OT583" s="4"/>
      <c r="OU583" s="4"/>
      <c r="OV583" s="4"/>
      <c r="OW583" s="4"/>
      <c r="OX583" s="4"/>
      <c r="OY583" s="4"/>
      <c r="OZ583" s="4"/>
      <c r="PA583" s="4"/>
      <c r="PB583" s="4"/>
      <c r="PC583" s="4"/>
      <c r="PD583" s="4"/>
      <c r="PE583" s="4"/>
      <c r="PF583" s="4"/>
      <c r="PG583" s="4"/>
      <c r="PH583" s="4"/>
      <c r="PI583" s="4"/>
      <c r="PJ583" s="4"/>
      <c r="PK583" s="4"/>
      <c r="PL583" s="4"/>
      <c r="PM583" s="4"/>
      <c r="PN583" s="4"/>
      <c r="PO583" s="4"/>
      <c r="PP583" s="4"/>
      <c r="PQ583" s="4"/>
      <c r="PR583" s="4"/>
      <c r="PS583" s="4"/>
      <c r="PT583" s="4"/>
      <c r="PU583" s="4"/>
      <c r="PV583" s="4"/>
      <c r="PW583" s="4"/>
      <c r="PX583" s="4"/>
      <c r="PY583" s="4"/>
      <c r="PZ583" s="4"/>
    </row>
    <row r="584" spans="1:442" s="85" customFormat="1" ht="67.5" customHeight="1" x14ac:dyDescent="0.3">
      <c r="A584" s="42"/>
      <c r="B584" s="178"/>
      <c r="C584" s="178"/>
      <c r="D584" s="178"/>
      <c r="E584" s="207"/>
      <c r="F584" s="207"/>
      <c r="G584" s="207"/>
      <c r="H584" s="178"/>
      <c r="I584" s="178"/>
      <c r="J584" s="15" t="s">
        <v>216</v>
      </c>
      <c r="K584" s="11" t="s">
        <v>118</v>
      </c>
      <c r="L584" s="11" t="s">
        <v>119</v>
      </c>
      <c r="M584" s="11">
        <v>2</v>
      </c>
      <c r="N584" s="177"/>
      <c r="O584" s="187"/>
      <c r="P584" s="178"/>
      <c r="Q584" s="178"/>
      <c r="R584" s="199"/>
      <c r="S584" s="199"/>
      <c r="T584" s="171"/>
      <c r="U584" s="171"/>
      <c r="V584" s="175"/>
      <c r="W584" s="175"/>
      <c r="X584" s="175"/>
      <c r="Y584" s="175"/>
      <c r="Z584" s="175"/>
      <c r="AA584" s="175"/>
      <c r="AB584" s="175"/>
      <c r="AC584" s="177"/>
      <c r="AD584" s="176"/>
      <c r="AE584" s="176"/>
      <c r="AF584" s="178"/>
      <c r="AG584" s="177"/>
      <c r="AH584" s="177"/>
      <c r="AI584" s="177"/>
      <c r="AJ584" s="178"/>
      <c r="AK584" s="4"/>
      <c r="AL584" s="4"/>
      <c r="AM584" s="4"/>
      <c r="AN584" s="4"/>
      <c r="AO584" s="4"/>
      <c r="AP584" s="4"/>
      <c r="AQ584" s="4"/>
      <c r="AR584" s="4"/>
      <c r="AS584" s="4"/>
      <c r="AT584" s="4"/>
      <c r="AU584" s="4"/>
      <c r="AV584" s="4"/>
      <c r="AW584" s="4"/>
      <c r="AX584" s="4"/>
      <c r="AY584" s="4"/>
      <c r="AZ584" s="4"/>
      <c r="BA584" s="4"/>
      <c r="BB584" s="4"/>
      <c r="BC584" s="4"/>
      <c r="BD584" s="4"/>
      <c r="BE584" s="4"/>
      <c r="BF584" s="4"/>
      <c r="BG584" s="4"/>
      <c r="BH584" s="4"/>
      <c r="BI584" s="4"/>
      <c r="BJ584" s="4"/>
      <c r="BK584" s="4"/>
      <c r="BL584" s="4"/>
      <c r="BM584" s="4"/>
      <c r="BN584" s="4"/>
      <c r="BO584" s="4"/>
      <c r="BP584" s="4"/>
      <c r="BQ584" s="4"/>
      <c r="BR584" s="4"/>
      <c r="BS584" s="4"/>
      <c r="BT584" s="4"/>
      <c r="BU584" s="4"/>
      <c r="BV584" s="4"/>
      <c r="BW584" s="4"/>
      <c r="BX584" s="4"/>
      <c r="BY584" s="4"/>
      <c r="BZ584" s="4"/>
      <c r="CA584" s="4"/>
      <c r="CB584" s="4"/>
      <c r="CC584" s="4"/>
      <c r="CD584" s="4"/>
      <c r="CE584" s="4"/>
      <c r="CF584" s="4"/>
      <c r="CG584" s="4"/>
      <c r="CH584" s="4"/>
      <c r="CI584" s="4"/>
      <c r="CJ584" s="4"/>
      <c r="CK584" s="4"/>
      <c r="CL584" s="4"/>
      <c r="CM584" s="4"/>
      <c r="CN584" s="4"/>
      <c r="CO584" s="4"/>
      <c r="CP584" s="4"/>
      <c r="CQ584" s="4"/>
      <c r="CR584" s="4"/>
      <c r="CS584" s="4"/>
      <c r="CT584" s="4"/>
      <c r="CU584" s="4"/>
      <c r="CV584" s="4"/>
      <c r="CW584" s="4"/>
      <c r="CX584" s="4"/>
      <c r="CY584" s="4"/>
      <c r="CZ584" s="4"/>
      <c r="DA584" s="4"/>
      <c r="DB584" s="4"/>
      <c r="DC584" s="4"/>
      <c r="DD584" s="4"/>
      <c r="DE584" s="4"/>
      <c r="DF584" s="4"/>
      <c r="DG584" s="4"/>
      <c r="DH584" s="4"/>
      <c r="DI584" s="4"/>
      <c r="DJ584" s="4"/>
      <c r="DK584" s="4"/>
      <c r="DL584" s="4"/>
      <c r="DM584" s="4"/>
      <c r="DN584" s="4"/>
      <c r="DO584" s="4"/>
      <c r="DP584" s="4"/>
      <c r="DQ584" s="4"/>
      <c r="DR584" s="4"/>
      <c r="DS584" s="4"/>
      <c r="DT584" s="4"/>
      <c r="DU584" s="4"/>
      <c r="DV584" s="4"/>
      <c r="DW584" s="4"/>
      <c r="DX584" s="4"/>
      <c r="DY584" s="4"/>
      <c r="DZ584" s="4"/>
      <c r="EA584" s="4"/>
      <c r="EB584" s="4"/>
      <c r="EC584" s="4"/>
      <c r="ED584" s="4"/>
      <c r="EE584" s="4"/>
      <c r="EF584" s="4"/>
      <c r="EG584" s="4"/>
      <c r="EH584" s="4"/>
      <c r="EI584" s="4"/>
      <c r="EJ584" s="4"/>
      <c r="EK584" s="4"/>
      <c r="EL584" s="4"/>
      <c r="EM584" s="4"/>
      <c r="EN584" s="4"/>
      <c r="EO584" s="4"/>
      <c r="EP584" s="4"/>
      <c r="EQ584" s="4"/>
      <c r="ER584" s="4"/>
      <c r="ES584" s="4"/>
      <c r="ET584" s="4"/>
      <c r="EU584" s="4"/>
      <c r="EV584" s="4"/>
      <c r="EW584" s="4"/>
      <c r="EX584" s="4"/>
      <c r="EY584" s="4"/>
      <c r="EZ584" s="4"/>
      <c r="FA584" s="4"/>
      <c r="FB584" s="4"/>
      <c r="FC584" s="4"/>
      <c r="FD584" s="4"/>
      <c r="FE584" s="4"/>
      <c r="FF584" s="4"/>
      <c r="FG584" s="4"/>
      <c r="FH584" s="4"/>
      <c r="FI584" s="4"/>
      <c r="FJ584" s="4"/>
      <c r="FK584" s="4"/>
      <c r="FL584" s="4"/>
      <c r="FM584" s="4"/>
      <c r="FN584" s="4"/>
      <c r="FO584" s="4"/>
      <c r="FP584" s="4"/>
      <c r="FQ584" s="4"/>
      <c r="FR584" s="4"/>
      <c r="FS584" s="4"/>
      <c r="FT584" s="4"/>
      <c r="FU584" s="4"/>
      <c r="FV584" s="4"/>
      <c r="FW584" s="4"/>
      <c r="FX584" s="4"/>
      <c r="FY584" s="4"/>
      <c r="FZ584" s="4"/>
      <c r="GA584" s="4"/>
      <c r="GB584" s="4"/>
      <c r="GC584" s="4"/>
      <c r="GD584" s="4"/>
      <c r="GE584" s="4"/>
      <c r="GF584" s="4"/>
      <c r="GG584" s="4"/>
      <c r="GH584" s="4"/>
      <c r="GI584" s="4"/>
      <c r="GJ584" s="4"/>
      <c r="GK584" s="4"/>
      <c r="GL584" s="4"/>
      <c r="GM584" s="4"/>
      <c r="GN584" s="4"/>
      <c r="GO584" s="4"/>
      <c r="GP584" s="4"/>
      <c r="GQ584" s="4"/>
      <c r="GR584" s="4"/>
      <c r="GS584" s="4"/>
      <c r="GT584" s="4"/>
      <c r="GU584" s="4"/>
      <c r="GV584" s="4"/>
      <c r="GW584" s="4"/>
      <c r="GX584" s="4"/>
      <c r="GY584" s="4"/>
      <c r="GZ584" s="4"/>
      <c r="HA584" s="4"/>
      <c r="HB584" s="4"/>
      <c r="HC584" s="4"/>
      <c r="HD584" s="4"/>
      <c r="HE584" s="4"/>
      <c r="HF584" s="4"/>
      <c r="HG584" s="4"/>
      <c r="HH584" s="4"/>
      <c r="HI584" s="4"/>
      <c r="HJ584" s="4"/>
      <c r="HK584" s="4"/>
      <c r="HL584" s="4"/>
      <c r="HM584" s="4"/>
      <c r="HN584" s="4"/>
      <c r="HO584" s="4"/>
      <c r="HP584" s="4"/>
      <c r="HQ584" s="4"/>
      <c r="HR584" s="4"/>
      <c r="HS584" s="4"/>
      <c r="HT584" s="4"/>
      <c r="HU584" s="4"/>
      <c r="HV584" s="4"/>
      <c r="HW584" s="4"/>
      <c r="HX584" s="4"/>
      <c r="HY584" s="4"/>
      <c r="HZ584" s="4"/>
      <c r="IA584" s="4"/>
      <c r="IB584" s="4"/>
      <c r="IC584" s="4"/>
      <c r="ID584" s="4"/>
      <c r="IE584" s="4"/>
      <c r="IF584" s="4"/>
      <c r="IG584" s="4"/>
      <c r="IH584" s="4"/>
      <c r="II584" s="4"/>
      <c r="IJ584" s="4"/>
      <c r="IK584" s="4"/>
      <c r="IL584" s="4"/>
      <c r="IM584" s="4"/>
      <c r="IN584" s="4"/>
      <c r="IO584" s="4"/>
      <c r="IP584" s="4"/>
      <c r="IQ584" s="4"/>
      <c r="IR584" s="4"/>
      <c r="IS584" s="4"/>
      <c r="IT584" s="4"/>
      <c r="IU584" s="4"/>
      <c r="IV584" s="4"/>
      <c r="IW584" s="4"/>
      <c r="IX584" s="4"/>
      <c r="IY584" s="4"/>
      <c r="IZ584" s="4"/>
      <c r="JA584" s="4"/>
      <c r="JB584" s="4"/>
      <c r="JC584" s="4"/>
      <c r="JD584" s="4"/>
      <c r="JE584" s="4"/>
      <c r="JF584" s="4"/>
      <c r="JG584" s="4"/>
      <c r="JH584" s="4"/>
      <c r="JI584" s="4"/>
      <c r="JJ584" s="4"/>
      <c r="JK584" s="4"/>
      <c r="JL584" s="4"/>
      <c r="JM584" s="4"/>
      <c r="JN584" s="4"/>
      <c r="JO584" s="4"/>
      <c r="JP584" s="4"/>
      <c r="JQ584" s="4"/>
      <c r="JR584" s="4"/>
      <c r="JS584" s="4"/>
      <c r="JT584" s="4"/>
      <c r="JU584" s="4"/>
      <c r="JV584" s="4"/>
      <c r="JW584" s="4"/>
      <c r="JX584" s="4"/>
      <c r="JY584" s="4"/>
      <c r="JZ584" s="4"/>
      <c r="KA584" s="4"/>
      <c r="KB584" s="4"/>
      <c r="KC584" s="4"/>
      <c r="KD584" s="4"/>
      <c r="KE584" s="4"/>
      <c r="KF584" s="4"/>
      <c r="KG584" s="4"/>
      <c r="KH584" s="4"/>
      <c r="KI584" s="4"/>
      <c r="KJ584" s="4"/>
      <c r="KK584" s="4"/>
      <c r="KL584" s="4"/>
      <c r="KM584" s="4"/>
      <c r="KN584" s="4"/>
      <c r="KO584" s="4"/>
      <c r="KP584" s="4"/>
      <c r="KQ584" s="4"/>
      <c r="KR584" s="4"/>
      <c r="KS584" s="4"/>
      <c r="KT584" s="4"/>
      <c r="KU584" s="4"/>
      <c r="KV584" s="4"/>
      <c r="KW584" s="4"/>
      <c r="KX584" s="4"/>
      <c r="KY584" s="4"/>
      <c r="KZ584" s="4"/>
      <c r="LA584" s="4"/>
      <c r="LB584" s="4"/>
      <c r="LC584" s="4"/>
      <c r="LD584" s="4"/>
      <c r="LE584" s="4"/>
      <c r="LF584" s="4"/>
      <c r="LG584" s="4"/>
      <c r="LH584" s="4"/>
      <c r="LI584" s="4"/>
      <c r="LJ584" s="4"/>
      <c r="LK584" s="4"/>
      <c r="LL584" s="4"/>
      <c r="LM584" s="4"/>
      <c r="LN584" s="4"/>
      <c r="LO584" s="4"/>
      <c r="LP584" s="4"/>
      <c r="LQ584" s="4"/>
      <c r="LR584" s="4"/>
      <c r="LS584" s="4"/>
      <c r="LT584" s="4"/>
      <c r="LU584" s="4"/>
      <c r="LV584" s="4"/>
      <c r="LW584" s="4"/>
      <c r="LX584" s="4"/>
      <c r="LY584" s="4"/>
      <c r="LZ584" s="4"/>
      <c r="MA584" s="4"/>
      <c r="MB584" s="4"/>
      <c r="MC584" s="4"/>
      <c r="MD584" s="4"/>
      <c r="ME584" s="4"/>
      <c r="MF584" s="4"/>
      <c r="MG584" s="4"/>
      <c r="MH584" s="4"/>
      <c r="MI584" s="4"/>
      <c r="MJ584" s="4"/>
      <c r="MK584" s="4"/>
      <c r="ML584" s="4"/>
      <c r="MM584" s="4"/>
      <c r="MN584" s="4"/>
      <c r="MO584" s="4"/>
      <c r="MP584" s="4"/>
      <c r="MQ584" s="4"/>
      <c r="MR584" s="4"/>
      <c r="MS584" s="4"/>
      <c r="MT584" s="4"/>
      <c r="MU584" s="4"/>
      <c r="MV584" s="4"/>
      <c r="MW584" s="4"/>
      <c r="MX584" s="4"/>
      <c r="MY584" s="4"/>
      <c r="MZ584" s="4"/>
      <c r="NA584" s="4"/>
      <c r="NB584" s="4"/>
      <c r="NC584" s="4"/>
      <c r="ND584" s="4"/>
      <c r="NE584" s="4"/>
      <c r="NF584" s="4"/>
      <c r="NG584" s="4"/>
      <c r="NH584" s="4"/>
      <c r="NI584" s="4"/>
      <c r="NJ584" s="4"/>
      <c r="NK584" s="4"/>
      <c r="NL584" s="4"/>
      <c r="NM584" s="4"/>
      <c r="NN584" s="4"/>
      <c r="NO584" s="4"/>
      <c r="NP584" s="4"/>
      <c r="NQ584" s="4"/>
      <c r="NR584" s="4"/>
      <c r="NS584" s="4"/>
      <c r="NT584" s="4"/>
      <c r="NU584" s="4"/>
      <c r="NV584" s="4"/>
      <c r="NW584" s="4"/>
      <c r="NX584" s="4"/>
      <c r="NY584" s="4"/>
      <c r="NZ584" s="4"/>
      <c r="OA584" s="4"/>
      <c r="OB584" s="4"/>
      <c r="OC584" s="4"/>
      <c r="OD584" s="4"/>
      <c r="OE584" s="4"/>
      <c r="OF584" s="4"/>
      <c r="OG584" s="4"/>
      <c r="OH584" s="4"/>
      <c r="OI584" s="4"/>
      <c r="OJ584" s="4"/>
      <c r="OK584" s="4"/>
      <c r="OL584" s="4"/>
      <c r="OM584" s="4"/>
      <c r="ON584" s="4"/>
      <c r="OO584" s="4"/>
      <c r="OP584" s="4"/>
      <c r="OQ584" s="4"/>
      <c r="OR584" s="4"/>
      <c r="OS584" s="4"/>
      <c r="OT584" s="4"/>
      <c r="OU584" s="4"/>
      <c r="OV584" s="4"/>
      <c r="OW584" s="4"/>
      <c r="OX584" s="4"/>
      <c r="OY584" s="4"/>
      <c r="OZ584" s="4"/>
      <c r="PA584" s="4"/>
      <c r="PB584" s="4"/>
      <c r="PC584" s="4"/>
      <c r="PD584" s="4"/>
      <c r="PE584" s="4"/>
      <c r="PF584" s="4"/>
      <c r="PG584" s="4"/>
      <c r="PH584" s="4"/>
      <c r="PI584" s="4"/>
      <c r="PJ584" s="4"/>
      <c r="PK584" s="4"/>
      <c r="PL584" s="4"/>
      <c r="PM584" s="4"/>
      <c r="PN584" s="4"/>
      <c r="PO584" s="4"/>
      <c r="PP584" s="4"/>
      <c r="PQ584" s="4"/>
      <c r="PR584" s="4"/>
      <c r="PS584" s="4"/>
      <c r="PT584" s="4"/>
      <c r="PU584" s="4"/>
      <c r="PV584" s="4"/>
      <c r="PW584" s="4"/>
      <c r="PX584" s="4"/>
      <c r="PY584" s="4"/>
      <c r="PZ584" s="4"/>
    </row>
    <row r="585" spans="1:442" s="85" customFormat="1" ht="26" x14ac:dyDescent="0.3">
      <c r="A585" s="42"/>
      <c r="B585" s="178"/>
      <c r="C585" s="178"/>
      <c r="D585" s="178"/>
      <c r="E585" s="207"/>
      <c r="F585" s="207"/>
      <c r="G585" s="207"/>
      <c r="H585" s="178"/>
      <c r="I585" s="178"/>
      <c r="J585" s="15" t="s">
        <v>120</v>
      </c>
      <c r="K585" s="11" t="s">
        <v>121</v>
      </c>
      <c r="L585" s="11" t="s">
        <v>119</v>
      </c>
      <c r="M585" s="59">
        <v>2</v>
      </c>
      <c r="N585" s="177"/>
      <c r="O585" s="187"/>
      <c r="P585" s="178"/>
      <c r="Q585" s="178"/>
      <c r="R585" s="199"/>
      <c r="S585" s="199"/>
      <c r="T585" s="171"/>
      <c r="U585" s="171"/>
      <c r="V585" s="175"/>
      <c r="W585" s="175"/>
      <c r="X585" s="175"/>
      <c r="Y585" s="175"/>
      <c r="Z585" s="175"/>
      <c r="AA585" s="175"/>
      <c r="AB585" s="175"/>
      <c r="AC585" s="177"/>
      <c r="AD585" s="176"/>
      <c r="AE585" s="176"/>
      <c r="AF585" s="178"/>
      <c r="AG585" s="177"/>
      <c r="AH585" s="177"/>
      <c r="AI585" s="177"/>
      <c r="AJ585" s="178"/>
      <c r="AK585" s="4"/>
      <c r="AL585" s="4"/>
      <c r="AM585" s="4"/>
      <c r="AN585" s="4"/>
      <c r="AO585" s="4"/>
      <c r="AP585" s="4"/>
      <c r="AQ585" s="4"/>
      <c r="AR585" s="4"/>
      <c r="AS585" s="4"/>
      <c r="AT585" s="4"/>
      <c r="AU585" s="4"/>
      <c r="AV585" s="4"/>
      <c r="AW585" s="4"/>
      <c r="AX585" s="4"/>
      <c r="AY585" s="4"/>
      <c r="AZ585" s="4"/>
      <c r="BA585" s="4"/>
      <c r="BB585" s="4"/>
      <c r="BC585" s="4"/>
      <c r="BD585" s="4"/>
      <c r="BE585" s="4"/>
      <c r="BF585" s="4"/>
      <c r="BG585" s="4"/>
      <c r="BH585" s="4"/>
      <c r="BI585" s="4"/>
      <c r="BJ585" s="4"/>
      <c r="BK585" s="4"/>
      <c r="BL585" s="4"/>
      <c r="BM585" s="4"/>
      <c r="BN585" s="4"/>
      <c r="BO585" s="4"/>
      <c r="BP585" s="4"/>
      <c r="BQ585" s="4"/>
      <c r="BR585" s="4"/>
      <c r="BS585" s="4"/>
      <c r="BT585" s="4"/>
      <c r="BU585" s="4"/>
      <c r="BV585" s="4"/>
      <c r="BW585" s="4"/>
      <c r="BX585" s="4"/>
      <c r="BY585" s="4"/>
      <c r="BZ585" s="4"/>
      <c r="CA585" s="4"/>
      <c r="CB585" s="4"/>
      <c r="CC585" s="4"/>
      <c r="CD585" s="4"/>
      <c r="CE585" s="4"/>
      <c r="CF585" s="4"/>
      <c r="CG585" s="4"/>
      <c r="CH585" s="4"/>
      <c r="CI585" s="4"/>
      <c r="CJ585" s="4"/>
      <c r="CK585" s="4"/>
      <c r="CL585" s="4"/>
      <c r="CM585" s="4"/>
      <c r="CN585" s="4"/>
      <c r="CO585" s="4"/>
      <c r="CP585" s="4"/>
      <c r="CQ585" s="4"/>
      <c r="CR585" s="4"/>
      <c r="CS585" s="4"/>
      <c r="CT585" s="4"/>
      <c r="CU585" s="4"/>
      <c r="CV585" s="4"/>
      <c r="CW585" s="4"/>
      <c r="CX585" s="4"/>
      <c r="CY585" s="4"/>
      <c r="CZ585" s="4"/>
      <c r="DA585" s="4"/>
      <c r="DB585" s="4"/>
      <c r="DC585" s="4"/>
      <c r="DD585" s="4"/>
      <c r="DE585" s="4"/>
      <c r="DF585" s="4"/>
      <c r="DG585" s="4"/>
      <c r="DH585" s="4"/>
      <c r="DI585" s="4"/>
      <c r="DJ585" s="4"/>
      <c r="DK585" s="4"/>
      <c r="DL585" s="4"/>
      <c r="DM585" s="4"/>
      <c r="DN585" s="4"/>
      <c r="DO585" s="4"/>
      <c r="DP585" s="4"/>
      <c r="DQ585" s="4"/>
      <c r="DR585" s="4"/>
      <c r="DS585" s="4"/>
      <c r="DT585" s="4"/>
      <c r="DU585" s="4"/>
      <c r="DV585" s="4"/>
      <c r="DW585" s="4"/>
      <c r="DX585" s="4"/>
      <c r="DY585" s="4"/>
      <c r="DZ585" s="4"/>
      <c r="EA585" s="4"/>
      <c r="EB585" s="4"/>
      <c r="EC585" s="4"/>
      <c r="ED585" s="4"/>
      <c r="EE585" s="4"/>
      <c r="EF585" s="4"/>
      <c r="EG585" s="4"/>
      <c r="EH585" s="4"/>
      <c r="EI585" s="4"/>
      <c r="EJ585" s="4"/>
      <c r="EK585" s="4"/>
      <c r="EL585" s="4"/>
      <c r="EM585" s="4"/>
      <c r="EN585" s="4"/>
      <c r="EO585" s="4"/>
      <c r="EP585" s="4"/>
      <c r="EQ585" s="4"/>
      <c r="ER585" s="4"/>
      <c r="ES585" s="4"/>
      <c r="ET585" s="4"/>
      <c r="EU585" s="4"/>
      <c r="EV585" s="4"/>
      <c r="EW585" s="4"/>
      <c r="EX585" s="4"/>
      <c r="EY585" s="4"/>
      <c r="EZ585" s="4"/>
      <c r="FA585" s="4"/>
      <c r="FB585" s="4"/>
      <c r="FC585" s="4"/>
      <c r="FD585" s="4"/>
      <c r="FE585" s="4"/>
      <c r="FF585" s="4"/>
      <c r="FG585" s="4"/>
      <c r="FH585" s="4"/>
      <c r="FI585" s="4"/>
      <c r="FJ585" s="4"/>
      <c r="FK585" s="4"/>
      <c r="FL585" s="4"/>
      <c r="FM585" s="4"/>
      <c r="FN585" s="4"/>
      <c r="FO585" s="4"/>
      <c r="FP585" s="4"/>
      <c r="FQ585" s="4"/>
      <c r="FR585" s="4"/>
      <c r="FS585" s="4"/>
      <c r="FT585" s="4"/>
      <c r="FU585" s="4"/>
      <c r="FV585" s="4"/>
      <c r="FW585" s="4"/>
      <c r="FX585" s="4"/>
      <c r="FY585" s="4"/>
      <c r="FZ585" s="4"/>
      <c r="GA585" s="4"/>
      <c r="GB585" s="4"/>
      <c r="GC585" s="4"/>
      <c r="GD585" s="4"/>
      <c r="GE585" s="4"/>
      <c r="GF585" s="4"/>
      <c r="GG585" s="4"/>
      <c r="GH585" s="4"/>
      <c r="GI585" s="4"/>
      <c r="GJ585" s="4"/>
      <c r="GK585" s="4"/>
      <c r="GL585" s="4"/>
      <c r="GM585" s="4"/>
      <c r="GN585" s="4"/>
      <c r="GO585" s="4"/>
      <c r="GP585" s="4"/>
      <c r="GQ585" s="4"/>
      <c r="GR585" s="4"/>
      <c r="GS585" s="4"/>
      <c r="GT585" s="4"/>
      <c r="GU585" s="4"/>
      <c r="GV585" s="4"/>
      <c r="GW585" s="4"/>
      <c r="GX585" s="4"/>
      <c r="GY585" s="4"/>
      <c r="GZ585" s="4"/>
      <c r="HA585" s="4"/>
      <c r="HB585" s="4"/>
      <c r="HC585" s="4"/>
      <c r="HD585" s="4"/>
      <c r="HE585" s="4"/>
      <c r="HF585" s="4"/>
      <c r="HG585" s="4"/>
      <c r="HH585" s="4"/>
      <c r="HI585" s="4"/>
      <c r="HJ585" s="4"/>
      <c r="HK585" s="4"/>
      <c r="HL585" s="4"/>
      <c r="HM585" s="4"/>
      <c r="HN585" s="4"/>
      <c r="HO585" s="4"/>
      <c r="HP585" s="4"/>
      <c r="HQ585" s="4"/>
      <c r="HR585" s="4"/>
      <c r="HS585" s="4"/>
      <c r="HT585" s="4"/>
      <c r="HU585" s="4"/>
      <c r="HV585" s="4"/>
      <c r="HW585" s="4"/>
      <c r="HX585" s="4"/>
      <c r="HY585" s="4"/>
      <c r="HZ585" s="4"/>
      <c r="IA585" s="4"/>
      <c r="IB585" s="4"/>
      <c r="IC585" s="4"/>
      <c r="ID585" s="4"/>
      <c r="IE585" s="4"/>
      <c r="IF585" s="4"/>
      <c r="IG585" s="4"/>
      <c r="IH585" s="4"/>
      <c r="II585" s="4"/>
      <c r="IJ585" s="4"/>
      <c r="IK585" s="4"/>
      <c r="IL585" s="4"/>
      <c r="IM585" s="4"/>
      <c r="IN585" s="4"/>
      <c r="IO585" s="4"/>
      <c r="IP585" s="4"/>
      <c r="IQ585" s="4"/>
      <c r="IR585" s="4"/>
      <c r="IS585" s="4"/>
      <c r="IT585" s="4"/>
      <c r="IU585" s="4"/>
      <c r="IV585" s="4"/>
      <c r="IW585" s="4"/>
      <c r="IX585" s="4"/>
      <c r="IY585" s="4"/>
      <c r="IZ585" s="4"/>
      <c r="JA585" s="4"/>
      <c r="JB585" s="4"/>
      <c r="JC585" s="4"/>
      <c r="JD585" s="4"/>
      <c r="JE585" s="4"/>
      <c r="JF585" s="4"/>
      <c r="JG585" s="4"/>
      <c r="JH585" s="4"/>
      <c r="JI585" s="4"/>
      <c r="JJ585" s="4"/>
      <c r="JK585" s="4"/>
      <c r="JL585" s="4"/>
      <c r="JM585" s="4"/>
      <c r="JN585" s="4"/>
      <c r="JO585" s="4"/>
      <c r="JP585" s="4"/>
      <c r="JQ585" s="4"/>
      <c r="JR585" s="4"/>
      <c r="JS585" s="4"/>
      <c r="JT585" s="4"/>
      <c r="JU585" s="4"/>
      <c r="JV585" s="4"/>
      <c r="JW585" s="4"/>
      <c r="JX585" s="4"/>
      <c r="JY585" s="4"/>
      <c r="JZ585" s="4"/>
      <c r="KA585" s="4"/>
      <c r="KB585" s="4"/>
      <c r="KC585" s="4"/>
      <c r="KD585" s="4"/>
      <c r="KE585" s="4"/>
      <c r="KF585" s="4"/>
      <c r="KG585" s="4"/>
      <c r="KH585" s="4"/>
      <c r="KI585" s="4"/>
      <c r="KJ585" s="4"/>
      <c r="KK585" s="4"/>
      <c r="KL585" s="4"/>
      <c r="KM585" s="4"/>
      <c r="KN585" s="4"/>
      <c r="KO585" s="4"/>
      <c r="KP585" s="4"/>
      <c r="KQ585" s="4"/>
      <c r="KR585" s="4"/>
      <c r="KS585" s="4"/>
      <c r="KT585" s="4"/>
      <c r="KU585" s="4"/>
      <c r="KV585" s="4"/>
      <c r="KW585" s="4"/>
      <c r="KX585" s="4"/>
      <c r="KY585" s="4"/>
      <c r="KZ585" s="4"/>
      <c r="LA585" s="4"/>
      <c r="LB585" s="4"/>
      <c r="LC585" s="4"/>
      <c r="LD585" s="4"/>
      <c r="LE585" s="4"/>
      <c r="LF585" s="4"/>
      <c r="LG585" s="4"/>
      <c r="LH585" s="4"/>
      <c r="LI585" s="4"/>
      <c r="LJ585" s="4"/>
      <c r="LK585" s="4"/>
      <c r="LL585" s="4"/>
      <c r="LM585" s="4"/>
      <c r="LN585" s="4"/>
      <c r="LO585" s="4"/>
      <c r="LP585" s="4"/>
      <c r="LQ585" s="4"/>
      <c r="LR585" s="4"/>
      <c r="LS585" s="4"/>
      <c r="LT585" s="4"/>
      <c r="LU585" s="4"/>
      <c r="LV585" s="4"/>
      <c r="LW585" s="4"/>
      <c r="LX585" s="4"/>
      <c r="LY585" s="4"/>
      <c r="LZ585" s="4"/>
      <c r="MA585" s="4"/>
      <c r="MB585" s="4"/>
      <c r="MC585" s="4"/>
      <c r="MD585" s="4"/>
      <c r="ME585" s="4"/>
      <c r="MF585" s="4"/>
      <c r="MG585" s="4"/>
      <c r="MH585" s="4"/>
      <c r="MI585" s="4"/>
      <c r="MJ585" s="4"/>
      <c r="MK585" s="4"/>
      <c r="ML585" s="4"/>
      <c r="MM585" s="4"/>
      <c r="MN585" s="4"/>
      <c r="MO585" s="4"/>
      <c r="MP585" s="4"/>
      <c r="MQ585" s="4"/>
      <c r="MR585" s="4"/>
      <c r="MS585" s="4"/>
      <c r="MT585" s="4"/>
      <c r="MU585" s="4"/>
      <c r="MV585" s="4"/>
      <c r="MW585" s="4"/>
      <c r="MX585" s="4"/>
      <c r="MY585" s="4"/>
      <c r="MZ585" s="4"/>
      <c r="NA585" s="4"/>
      <c r="NB585" s="4"/>
      <c r="NC585" s="4"/>
      <c r="ND585" s="4"/>
      <c r="NE585" s="4"/>
      <c r="NF585" s="4"/>
      <c r="NG585" s="4"/>
      <c r="NH585" s="4"/>
      <c r="NI585" s="4"/>
      <c r="NJ585" s="4"/>
      <c r="NK585" s="4"/>
      <c r="NL585" s="4"/>
      <c r="NM585" s="4"/>
      <c r="NN585" s="4"/>
      <c r="NO585" s="4"/>
      <c r="NP585" s="4"/>
      <c r="NQ585" s="4"/>
      <c r="NR585" s="4"/>
      <c r="NS585" s="4"/>
      <c r="NT585" s="4"/>
      <c r="NU585" s="4"/>
      <c r="NV585" s="4"/>
      <c r="NW585" s="4"/>
      <c r="NX585" s="4"/>
      <c r="NY585" s="4"/>
      <c r="NZ585" s="4"/>
      <c r="OA585" s="4"/>
      <c r="OB585" s="4"/>
      <c r="OC585" s="4"/>
      <c r="OD585" s="4"/>
      <c r="OE585" s="4"/>
      <c r="OF585" s="4"/>
      <c r="OG585" s="4"/>
      <c r="OH585" s="4"/>
      <c r="OI585" s="4"/>
      <c r="OJ585" s="4"/>
      <c r="OK585" s="4"/>
      <c r="OL585" s="4"/>
      <c r="OM585" s="4"/>
      <c r="ON585" s="4"/>
      <c r="OO585" s="4"/>
      <c r="OP585" s="4"/>
      <c r="OQ585" s="4"/>
      <c r="OR585" s="4"/>
      <c r="OS585" s="4"/>
      <c r="OT585" s="4"/>
      <c r="OU585" s="4"/>
      <c r="OV585" s="4"/>
      <c r="OW585" s="4"/>
      <c r="OX585" s="4"/>
      <c r="OY585" s="4"/>
      <c r="OZ585" s="4"/>
      <c r="PA585" s="4"/>
      <c r="PB585" s="4"/>
      <c r="PC585" s="4"/>
      <c r="PD585" s="4"/>
      <c r="PE585" s="4"/>
      <c r="PF585" s="4"/>
      <c r="PG585" s="4"/>
      <c r="PH585" s="4"/>
      <c r="PI585" s="4"/>
      <c r="PJ585" s="4"/>
      <c r="PK585" s="4"/>
      <c r="PL585" s="4"/>
      <c r="PM585" s="4"/>
      <c r="PN585" s="4"/>
      <c r="PO585" s="4"/>
      <c r="PP585" s="4"/>
      <c r="PQ585" s="4"/>
      <c r="PR585" s="4"/>
      <c r="PS585" s="4"/>
      <c r="PT585" s="4"/>
      <c r="PU585" s="4"/>
      <c r="PV585" s="4"/>
      <c r="PW585" s="4"/>
      <c r="PX585" s="4"/>
      <c r="PY585" s="4"/>
      <c r="PZ585" s="4"/>
    </row>
    <row r="586" spans="1:442" s="86" customFormat="1" ht="117" x14ac:dyDescent="0.3">
      <c r="A586" s="42"/>
      <c r="B586" s="178" t="s">
        <v>622</v>
      </c>
      <c r="C586" s="178" t="s">
        <v>612</v>
      </c>
      <c r="D586" s="178" t="s">
        <v>106</v>
      </c>
      <c r="E586" s="207" t="s">
        <v>67</v>
      </c>
      <c r="F586" s="207" t="s">
        <v>134</v>
      </c>
      <c r="G586" s="207" t="s">
        <v>147</v>
      </c>
      <c r="H586" s="178" t="s">
        <v>70</v>
      </c>
      <c r="I586" s="178" t="s">
        <v>79</v>
      </c>
      <c r="J586" s="15" t="s">
        <v>215</v>
      </c>
      <c r="K586" s="11" t="s">
        <v>107</v>
      </c>
      <c r="L586" s="11" t="s">
        <v>86</v>
      </c>
      <c r="M586" s="11">
        <v>40</v>
      </c>
      <c r="N586" s="177" t="s">
        <v>108</v>
      </c>
      <c r="O586" s="178" t="s">
        <v>616</v>
      </c>
      <c r="P586" s="178" t="s">
        <v>75</v>
      </c>
      <c r="Q586" s="178" t="s">
        <v>76</v>
      </c>
      <c r="R586" s="199" t="s">
        <v>77</v>
      </c>
      <c r="S586" s="199" t="s">
        <v>109</v>
      </c>
      <c r="T586" s="171">
        <f>V586+Y586</f>
        <v>114319.92</v>
      </c>
      <c r="U586" s="171" t="s">
        <v>79</v>
      </c>
      <c r="V586" s="175">
        <v>97171.94</v>
      </c>
      <c r="W586" s="175" t="s">
        <v>98</v>
      </c>
      <c r="X586" s="175" t="s">
        <v>98</v>
      </c>
      <c r="Y586" s="175">
        <v>17147.98</v>
      </c>
      <c r="Z586" s="175" t="s">
        <v>98</v>
      </c>
      <c r="AA586" s="175" t="s">
        <v>79</v>
      </c>
      <c r="AB586" s="175">
        <v>44317.05</v>
      </c>
      <c r="AC586" s="177" t="s">
        <v>149</v>
      </c>
      <c r="AD586" s="176" t="s">
        <v>79</v>
      </c>
      <c r="AE586" s="176">
        <f>V586+Y586</f>
        <v>114319.92</v>
      </c>
      <c r="AF586" s="178" t="s">
        <v>79</v>
      </c>
      <c r="AG586" s="177" t="s">
        <v>33</v>
      </c>
      <c r="AH586" s="177" t="s">
        <v>269</v>
      </c>
      <c r="AI586" s="177" t="s">
        <v>170</v>
      </c>
      <c r="AJ586" s="178"/>
      <c r="AK586" s="4"/>
      <c r="AL586" s="4"/>
      <c r="AM586" s="4"/>
      <c r="AN586" s="4"/>
      <c r="AO586" s="4"/>
      <c r="AP586" s="4"/>
      <c r="AQ586" s="4"/>
      <c r="AR586" s="4"/>
      <c r="AS586" s="4"/>
      <c r="AT586" s="4"/>
      <c r="AU586" s="4"/>
      <c r="AV586" s="4"/>
      <c r="AW586" s="4"/>
      <c r="AX586" s="4"/>
      <c r="AY586" s="4"/>
      <c r="AZ586" s="4"/>
      <c r="BA586" s="4"/>
      <c r="BB586" s="4"/>
      <c r="BC586" s="4"/>
      <c r="BD586" s="4"/>
      <c r="BE586" s="4"/>
      <c r="BF586" s="4"/>
      <c r="BG586" s="4"/>
      <c r="BH586" s="4"/>
      <c r="BI586" s="4"/>
      <c r="BJ586" s="4"/>
      <c r="BK586" s="4"/>
      <c r="BL586" s="4"/>
      <c r="BM586" s="4"/>
      <c r="BN586" s="4"/>
      <c r="BO586" s="4"/>
      <c r="BP586" s="4"/>
      <c r="BQ586" s="4"/>
      <c r="BR586" s="4"/>
      <c r="BS586" s="4"/>
      <c r="BT586" s="4"/>
      <c r="BU586" s="4"/>
      <c r="BV586" s="4"/>
      <c r="BW586" s="4"/>
      <c r="BX586" s="4"/>
      <c r="BY586" s="4"/>
      <c r="BZ586" s="4"/>
      <c r="CA586" s="4"/>
      <c r="CB586" s="4"/>
      <c r="CC586" s="4"/>
      <c r="CD586" s="4"/>
      <c r="CE586" s="4"/>
      <c r="CF586" s="4"/>
      <c r="CG586" s="4"/>
      <c r="CH586" s="4"/>
      <c r="CI586" s="4"/>
      <c r="CJ586" s="4"/>
      <c r="CK586" s="4"/>
      <c r="CL586" s="4"/>
      <c r="CM586" s="4"/>
      <c r="CN586" s="4"/>
      <c r="CO586" s="4"/>
      <c r="CP586" s="4"/>
      <c r="CQ586" s="4"/>
      <c r="CR586" s="4"/>
      <c r="CS586" s="4"/>
      <c r="CT586" s="4"/>
      <c r="CU586" s="4"/>
      <c r="CV586" s="4"/>
      <c r="CW586" s="4"/>
      <c r="CX586" s="4"/>
      <c r="CY586" s="4"/>
      <c r="CZ586" s="4"/>
      <c r="DA586" s="4"/>
      <c r="DB586" s="4"/>
      <c r="DC586" s="4"/>
      <c r="DD586" s="4"/>
      <c r="DE586" s="4"/>
      <c r="DF586" s="4"/>
      <c r="DG586" s="4"/>
      <c r="DH586" s="4"/>
      <c r="DI586" s="4"/>
      <c r="DJ586" s="4"/>
      <c r="DK586" s="4"/>
      <c r="DL586" s="4"/>
      <c r="DM586" s="4"/>
      <c r="DN586" s="4"/>
      <c r="DO586" s="4"/>
      <c r="DP586" s="4"/>
      <c r="DQ586" s="4"/>
      <c r="DR586" s="4"/>
      <c r="DS586" s="4"/>
      <c r="DT586" s="4"/>
      <c r="DU586" s="4"/>
      <c r="DV586" s="4"/>
      <c r="DW586" s="4"/>
      <c r="DX586" s="4"/>
      <c r="DY586" s="4"/>
      <c r="DZ586" s="4"/>
      <c r="EA586" s="4"/>
      <c r="EB586" s="4"/>
      <c r="EC586" s="4"/>
      <c r="ED586" s="4"/>
      <c r="EE586" s="4"/>
      <c r="EF586" s="4"/>
      <c r="EG586" s="4"/>
      <c r="EH586" s="4"/>
      <c r="EI586" s="4"/>
      <c r="EJ586" s="4"/>
      <c r="EK586" s="4"/>
      <c r="EL586" s="4"/>
      <c r="EM586" s="4"/>
      <c r="EN586" s="4"/>
      <c r="EO586" s="4"/>
      <c r="EP586" s="4"/>
      <c r="EQ586" s="4"/>
      <c r="ER586" s="4"/>
      <c r="ES586" s="4"/>
      <c r="ET586" s="4"/>
      <c r="EU586" s="4"/>
      <c r="EV586" s="4"/>
      <c r="EW586" s="4"/>
      <c r="EX586" s="4"/>
      <c r="EY586" s="4"/>
      <c r="EZ586" s="4"/>
      <c r="FA586" s="4"/>
      <c r="FB586" s="4"/>
      <c r="FC586" s="4"/>
      <c r="FD586" s="4"/>
      <c r="FE586" s="4"/>
      <c r="FF586" s="4"/>
      <c r="FG586" s="4"/>
      <c r="FH586" s="4"/>
      <c r="FI586" s="4"/>
      <c r="FJ586" s="4"/>
      <c r="FK586" s="4"/>
      <c r="FL586" s="4"/>
      <c r="FM586" s="4"/>
      <c r="FN586" s="4"/>
      <c r="FO586" s="4"/>
      <c r="FP586" s="4"/>
      <c r="FQ586" s="4"/>
      <c r="FR586" s="4"/>
      <c r="FS586" s="4"/>
      <c r="FT586" s="4"/>
      <c r="FU586" s="4"/>
      <c r="FV586" s="4"/>
      <c r="FW586" s="4"/>
      <c r="FX586" s="4"/>
      <c r="FY586" s="4"/>
      <c r="FZ586" s="4"/>
      <c r="GA586" s="4"/>
      <c r="GB586" s="4"/>
      <c r="GC586" s="4"/>
      <c r="GD586" s="4"/>
      <c r="GE586" s="4"/>
      <c r="GF586" s="4"/>
      <c r="GG586" s="4"/>
      <c r="GH586" s="4"/>
      <c r="GI586" s="4"/>
      <c r="GJ586" s="4"/>
      <c r="GK586" s="4"/>
      <c r="GL586" s="4"/>
      <c r="GM586" s="4"/>
      <c r="GN586" s="4"/>
      <c r="GO586" s="4"/>
      <c r="GP586" s="4"/>
      <c r="GQ586" s="4"/>
      <c r="GR586" s="4"/>
      <c r="GS586" s="4"/>
      <c r="GT586" s="4"/>
      <c r="GU586" s="4"/>
      <c r="GV586" s="4"/>
      <c r="GW586" s="4"/>
      <c r="GX586" s="4"/>
      <c r="GY586" s="4"/>
      <c r="GZ586" s="4"/>
      <c r="HA586" s="4"/>
      <c r="HB586" s="4"/>
      <c r="HC586" s="4"/>
      <c r="HD586" s="4"/>
      <c r="HE586" s="4"/>
      <c r="HF586" s="4"/>
      <c r="HG586" s="4"/>
      <c r="HH586" s="4"/>
      <c r="HI586" s="4"/>
      <c r="HJ586" s="4"/>
      <c r="HK586" s="4"/>
      <c r="HL586" s="4"/>
      <c r="HM586" s="4"/>
      <c r="HN586" s="4"/>
      <c r="HO586" s="4"/>
      <c r="HP586" s="4"/>
      <c r="HQ586" s="4"/>
      <c r="HR586" s="4"/>
      <c r="HS586" s="4"/>
      <c r="HT586" s="4"/>
      <c r="HU586" s="4"/>
      <c r="HV586" s="4"/>
      <c r="HW586" s="4"/>
      <c r="HX586" s="4"/>
      <c r="HY586" s="4"/>
      <c r="HZ586" s="4"/>
      <c r="IA586" s="4"/>
      <c r="IB586" s="4"/>
      <c r="IC586" s="4"/>
      <c r="ID586" s="4"/>
      <c r="IE586" s="4"/>
      <c r="IF586" s="4"/>
      <c r="IG586" s="4"/>
      <c r="IH586" s="4"/>
      <c r="II586" s="4"/>
      <c r="IJ586" s="4"/>
      <c r="IK586" s="4"/>
      <c r="IL586" s="4"/>
      <c r="IM586" s="4"/>
      <c r="IN586" s="4"/>
      <c r="IO586" s="4"/>
      <c r="IP586" s="4"/>
      <c r="IQ586" s="4"/>
      <c r="IR586" s="4"/>
      <c r="IS586" s="4"/>
      <c r="IT586" s="4"/>
      <c r="IU586" s="4"/>
      <c r="IV586" s="4"/>
      <c r="IW586" s="4"/>
      <c r="IX586" s="4"/>
      <c r="IY586" s="4"/>
      <c r="IZ586" s="4"/>
      <c r="JA586" s="4"/>
      <c r="JB586" s="4"/>
      <c r="JC586" s="4"/>
      <c r="JD586" s="4"/>
      <c r="JE586" s="4"/>
      <c r="JF586" s="4"/>
      <c r="JG586" s="4"/>
      <c r="JH586" s="4"/>
      <c r="JI586" s="4"/>
      <c r="JJ586" s="4"/>
      <c r="JK586" s="4"/>
      <c r="JL586" s="4"/>
      <c r="JM586" s="4"/>
      <c r="JN586" s="4"/>
      <c r="JO586" s="4"/>
      <c r="JP586" s="4"/>
      <c r="JQ586" s="4"/>
      <c r="JR586" s="4"/>
      <c r="JS586" s="4"/>
      <c r="JT586" s="4"/>
      <c r="JU586" s="4"/>
      <c r="JV586" s="4"/>
      <c r="JW586" s="4"/>
      <c r="JX586" s="4"/>
      <c r="JY586" s="4"/>
      <c r="JZ586" s="4"/>
      <c r="KA586" s="4"/>
      <c r="KB586" s="4"/>
      <c r="KC586" s="4"/>
      <c r="KD586" s="4"/>
      <c r="KE586" s="4"/>
      <c r="KF586" s="4"/>
      <c r="KG586" s="4"/>
      <c r="KH586" s="4"/>
      <c r="KI586" s="4"/>
      <c r="KJ586" s="4"/>
      <c r="KK586" s="4"/>
      <c r="KL586" s="4"/>
      <c r="KM586" s="4"/>
      <c r="KN586" s="4"/>
      <c r="KO586" s="4"/>
      <c r="KP586" s="4"/>
      <c r="KQ586" s="4"/>
      <c r="KR586" s="4"/>
      <c r="KS586" s="4"/>
      <c r="KT586" s="4"/>
      <c r="KU586" s="4"/>
      <c r="KV586" s="4"/>
      <c r="KW586" s="4"/>
      <c r="KX586" s="4"/>
      <c r="KY586" s="4"/>
      <c r="KZ586" s="4"/>
      <c r="LA586" s="4"/>
      <c r="LB586" s="4"/>
      <c r="LC586" s="4"/>
      <c r="LD586" s="4"/>
      <c r="LE586" s="4"/>
      <c r="LF586" s="4"/>
      <c r="LG586" s="4"/>
      <c r="LH586" s="4"/>
      <c r="LI586" s="4"/>
      <c r="LJ586" s="4"/>
      <c r="LK586" s="4"/>
      <c r="LL586" s="4"/>
      <c r="LM586" s="4"/>
      <c r="LN586" s="4"/>
      <c r="LO586" s="4"/>
      <c r="LP586" s="4"/>
      <c r="LQ586" s="4"/>
      <c r="LR586" s="4"/>
      <c r="LS586" s="4"/>
      <c r="LT586" s="4"/>
      <c r="LU586" s="4"/>
      <c r="LV586" s="4"/>
      <c r="LW586" s="4"/>
      <c r="LX586" s="4"/>
      <c r="LY586" s="4"/>
      <c r="LZ586" s="4"/>
      <c r="MA586" s="4"/>
      <c r="MB586" s="4"/>
      <c r="MC586" s="4"/>
      <c r="MD586" s="4"/>
      <c r="ME586" s="4"/>
      <c r="MF586" s="4"/>
      <c r="MG586" s="4"/>
      <c r="MH586" s="4"/>
      <c r="MI586" s="4"/>
      <c r="MJ586" s="4"/>
      <c r="MK586" s="4"/>
      <c r="ML586" s="4"/>
      <c r="MM586" s="4"/>
      <c r="MN586" s="4"/>
      <c r="MO586" s="4"/>
      <c r="MP586" s="4"/>
      <c r="MQ586" s="4"/>
      <c r="MR586" s="4"/>
      <c r="MS586" s="4"/>
      <c r="MT586" s="4"/>
      <c r="MU586" s="4"/>
      <c r="MV586" s="4"/>
      <c r="MW586" s="4"/>
      <c r="MX586" s="4"/>
      <c r="MY586" s="4"/>
      <c r="MZ586" s="4"/>
      <c r="NA586" s="4"/>
      <c r="NB586" s="4"/>
      <c r="NC586" s="4"/>
      <c r="ND586" s="4"/>
      <c r="NE586" s="4"/>
      <c r="NF586" s="4"/>
      <c r="NG586" s="4"/>
      <c r="NH586" s="4"/>
      <c r="NI586" s="4"/>
      <c r="NJ586" s="4"/>
      <c r="NK586" s="4"/>
      <c r="NL586" s="4"/>
      <c r="NM586" s="4"/>
      <c r="NN586" s="4"/>
      <c r="NO586" s="4"/>
      <c r="NP586" s="4"/>
      <c r="NQ586" s="4"/>
      <c r="NR586" s="4"/>
      <c r="NS586" s="4"/>
      <c r="NT586" s="4"/>
      <c r="NU586" s="4"/>
      <c r="NV586" s="4"/>
      <c r="NW586" s="4"/>
      <c r="NX586" s="4"/>
      <c r="NY586" s="4"/>
      <c r="NZ586" s="4"/>
      <c r="OA586" s="4"/>
      <c r="OB586" s="4"/>
      <c r="OC586" s="4"/>
      <c r="OD586" s="4"/>
      <c r="OE586" s="4"/>
      <c r="OF586" s="4"/>
      <c r="OG586" s="4"/>
      <c r="OH586" s="4"/>
      <c r="OI586" s="4"/>
      <c r="OJ586" s="4"/>
      <c r="OK586" s="4"/>
      <c r="OL586" s="4"/>
      <c r="OM586" s="4"/>
      <c r="ON586" s="4"/>
      <c r="OO586" s="4"/>
      <c r="OP586" s="4"/>
      <c r="OQ586" s="4"/>
      <c r="OR586" s="4"/>
      <c r="OS586" s="4"/>
      <c r="OT586" s="4"/>
      <c r="OU586" s="4"/>
      <c r="OV586" s="4"/>
      <c r="OW586" s="4"/>
      <c r="OX586" s="4"/>
      <c r="OY586" s="4"/>
      <c r="OZ586" s="4"/>
      <c r="PA586" s="4"/>
      <c r="PB586" s="4"/>
      <c r="PC586" s="4"/>
      <c r="PD586" s="4"/>
      <c r="PE586" s="4"/>
      <c r="PF586" s="4"/>
      <c r="PG586" s="4"/>
      <c r="PH586" s="4"/>
      <c r="PI586" s="4"/>
      <c r="PJ586" s="4"/>
      <c r="PK586" s="4"/>
      <c r="PL586" s="4"/>
      <c r="PM586" s="4"/>
      <c r="PN586" s="4"/>
      <c r="PO586" s="4"/>
      <c r="PP586" s="4"/>
      <c r="PQ586" s="4"/>
      <c r="PR586" s="4"/>
      <c r="PS586" s="4"/>
      <c r="PT586" s="4"/>
      <c r="PU586" s="4"/>
      <c r="PV586" s="4"/>
      <c r="PW586" s="4"/>
      <c r="PX586" s="4"/>
      <c r="PY586" s="4"/>
      <c r="PZ586" s="4"/>
    </row>
    <row r="587" spans="1:442" s="86" customFormat="1" ht="52" x14ac:dyDescent="0.3">
      <c r="A587" s="42"/>
      <c r="B587" s="178"/>
      <c r="C587" s="178"/>
      <c r="D587" s="178"/>
      <c r="E587" s="207"/>
      <c r="F587" s="207"/>
      <c r="G587" s="207"/>
      <c r="H587" s="178"/>
      <c r="I587" s="178"/>
      <c r="J587" s="15" t="s">
        <v>111</v>
      </c>
      <c r="K587" s="11" t="s">
        <v>112</v>
      </c>
      <c r="L587" s="11" t="s">
        <v>85</v>
      </c>
      <c r="M587" s="11">
        <v>6</v>
      </c>
      <c r="N587" s="177"/>
      <c r="O587" s="178"/>
      <c r="P587" s="178"/>
      <c r="Q587" s="178"/>
      <c r="R587" s="199"/>
      <c r="S587" s="199"/>
      <c r="T587" s="171"/>
      <c r="U587" s="171"/>
      <c r="V587" s="175"/>
      <c r="W587" s="175"/>
      <c r="X587" s="175"/>
      <c r="Y587" s="175"/>
      <c r="Z587" s="175"/>
      <c r="AA587" s="175"/>
      <c r="AB587" s="175"/>
      <c r="AC587" s="177"/>
      <c r="AD587" s="176"/>
      <c r="AE587" s="176"/>
      <c r="AF587" s="178"/>
      <c r="AG587" s="177"/>
      <c r="AH587" s="177"/>
      <c r="AI587" s="177"/>
      <c r="AJ587" s="178"/>
      <c r="AK587" s="4"/>
      <c r="AL587" s="4"/>
      <c r="AM587" s="4"/>
      <c r="AN587" s="4"/>
      <c r="AO587" s="4"/>
      <c r="AP587" s="4"/>
      <c r="AQ587" s="4"/>
      <c r="AR587" s="4"/>
      <c r="AS587" s="4"/>
      <c r="AT587" s="4"/>
      <c r="AU587" s="4"/>
      <c r="AV587" s="4"/>
      <c r="AW587" s="4"/>
      <c r="AX587" s="4"/>
      <c r="AY587" s="4"/>
      <c r="AZ587" s="4"/>
      <c r="BA587" s="4"/>
      <c r="BB587" s="4"/>
      <c r="BC587" s="4"/>
      <c r="BD587" s="4"/>
      <c r="BE587" s="4"/>
      <c r="BF587" s="4"/>
      <c r="BG587" s="4"/>
      <c r="BH587" s="4"/>
      <c r="BI587" s="4"/>
      <c r="BJ587" s="4"/>
      <c r="BK587" s="4"/>
      <c r="BL587" s="4"/>
      <c r="BM587" s="4"/>
      <c r="BN587" s="4"/>
      <c r="BO587" s="4"/>
      <c r="BP587" s="4"/>
      <c r="BQ587" s="4"/>
      <c r="BR587" s="4"/>
      <c r="BS587" s="4"/>
      <c r="BT587" s="4"/>
      <c r="BU587" s="4"/>
      <c r="BV587" s="4"/>
      <c r="BW587" s="4"/>
      <c r="BX587" s="4"/>
      <c r="BY587" s="4"/>
      <c r="BZ587" s="4"/>
      <c r="CA587" s="4"/>
      <c r="CB587" s="4"/>
      <c r="CC587" s="4"/>
      <c r="CD587" s="4"/>
      <c r="CE587" s="4"/>
      <c r="CF587" s="4"/>
      <c r="CG587" s="4"/>
      <c r="CH587" s="4"/>
      <c r="CI587" s="4"/>
      <c r="CJ587" s="4"/>
      <c r="CK587" s="4"/>
      <c r="CL587" s="4"/>
      <c r="CM587" s="4"/>
      <c r="CN587" s="4"/>
      <c r="CO587" s="4"/>
      <c r="CP587" s="4"/>
      <c r="CQ587" s="4"/>
      <c r="CR587" s="4"/>
      <c r="CS587" s="4"/>
      <c r="CT587" s="4"/>
      <c r="CU587" s="4"/>
      <c r="CV587" s="4"/>
      <c r="CW587" s="4"/>
      <c r="CX587" s="4"/>
      <c r="CY587" s="4"/>
      <c r="CZ587" s="4"/>
      <c r="DA587" s="4"/>
      <c r="DB587" s="4"/>
      <c r="DC587" s="4"/>
      <c r="DD587" s="4"/>
      <c r="DE587" s="4"/>
      <c r="DF587" s="4"/>
      <c r="DG587" s="4"/>
      <c r="DH587" s="4"/>
      <c r="DI587" s="4"/>
      <c r="DJ587" s="4"/>
      <c r="DK587" s="4"/>
      <c r="DL587" s="4"/>
      <c r="DM587" s="4"/>
      <c r="DN587" s="4"/>
      <c r="DO587" s="4"/>
      <c r="DP587" s="4"/>
      <c r="DQ587" s="4"/>
      <c r="DR587" s="4"/>
      <c r="DS587" s="4"/>
      <c r="DT587" s="4"/>
      <c r="DU587" s="4"/>
      <c r="DV587" s="4"/>
      <c r="DW587" s="4"/>
      <c r="DX587" s="4"/>
      <c r="DY587" s="4"/>
      <c r="DZ587" s="4"/>
      <c r="EA587" s="4"/>
      <c r="EB587" s="4"/>
      <c r="EC587" s="4"/>
      <c r="ED587" s="4"/>
      <c r="EE587" s="4"/>
      <c r="EF587" s="4"/>
      <c r="EG587" s="4"/>
      <c r="EH587" s="4"/>
      <c r="EI587" s="4"/>
      <c r="EJ587" s="4"/>
      <c r="EK587" s="4"/>
      <c r="EL587" s="4"/>
      <c r="EM587" s="4"/>
      <c r="EN587" s="4"/>
      <c r="EO587" s="4"/>
      <c r="EP587" s="4"/>
      <c r="EQ587" s="4"/>
      <c r="ER587" s="4"/>
      <c r="ES587" s="4"/>
      <c r="ET587" s="4"/>
      <c r="EU587" s="4"/>
      <c r="EV587" s="4"/>
      <c r="EW587" s="4"/>
      <c r="EX587" s="4"/>
      <c r="EY587" s="4"/>
      <c r="EZ587" s="4"/>
      <c r="FA587" s="4"/>
      <c r="FB587" s="4"/>
      <c r="FC587" s="4"/>
      <c r="FD587" s="4"/>
      <c r="FE587" s="4"/>
      <c r="FF587" s="4"/>
      <c r="FG587" s="4"/>
      <c r="FH587" s="4"/>
      <c r="FI587" s="4"/>
      <c r="FJ587" s="4"/>
      <c r="FK587" s="4"/>
      <c r="FL587" s="4"/>
      <c r="FM587" s="4"/>
      <c r="FN587" s="4"/>
      <c r="FO587" s="4"/>
      <c r="FP587" s="4"/>
      <c r="FQ587" s="4"/>
      <c r="FR587" s="4"/>
      <c r="FS587" s="4"/>
      <c r="FT587" s="4"/>
      <c r="FU587" s="4"/>
      <c r="FV587" s="4"/>
      <c r="FW587" s="4"/>
      <c r="FX587" s="4"/>
      <c r="FY587" s="4"/>
      <c r="FZ587" s="4"/>
      <c r="GA587" s="4"/>
      <c r="GB587" s="4"/>
      <c r="GC587" s="4"/>
      <c r="GD587" s="4"/>
      <c r="GE587" s="4"/>
      <c r="GF587" s="4"/>
      <c r="GG587" s="4"/>
      <c r="GH587" s="4"/>
      <c r="GI587" s="4"/>
      <c r="GJ587" s="4"/>
      <c r="GK587" s="4"/>
      <c r="GL587" s="4"/>
      <c r="GM587" s="4"/>
      <c r="GN587" s="4"/>
      <c r="GO587" s="4"/>
      <c r="GP587" s="4"/>
      <c r="GQ587" s="4"/>
      <c r="GR587" s="4"/>
      <c r="GS587" s="4"/>
      <c r="GT587" s="4"/>
      <c r="GU587" s="4"/>
      <c r="GV587" s="4"/>
      <c r="GW587" s="4"/>
      <c r="GX587" s="4"/>
      <c r="GY587" s="4"/>
      <c r="GZ587" s="4"/>
      <c r="HA587" s="4"/>
      <c r="HB587" s="4"/>
      <c r="HC587" s="4"/>
      <c r="HD587" s="4"/>
      <c r="HE587" s="4"/>
      <c r="HF587" s="4"/>
      <c r="HG587" s="4"/>
      <c r="HH587" s="4"/>
      <c r="HI587" s="4"/>
      <c r="HJ587" s="4"/>
      <c r="HK587" s="4"/>
      <c r="HL587" s="4"/>
      <c r="HM587" s="4"/>
      <c r="HN587" s="4"/>
      <c r="HO587" s="4"/>
      <c r="HP587" s="4"/>
      <c r="HQ587" s="4"/>
      <c r="HR587" s="4"/>
      <c r="HS587" s="4"/>
      <c r="HT587" s="4"/>
      <c r="HU587" s="4"/>
      <c r="HV587" s="4"/>
      <c r="HW587" s="4"/>
      <c r="HX587" s="4"/>
      <c r="HY587" s="4"/>
      <c r="HZ587" s="4"/>
      <c r="IA587" s="4"/>
      <c r="IB587" s="4"/>
      <c r="IC587" s="4"/>
      <c r="ID587" s="4"/>
      <c r="IE587" s="4"/>
      <c r="IF587" s="4"/>
      <c r="IG587" s="4"/>
      <c r="IH587" s="4"/>
      <c r="II587" s="4"/>
      <c r="IJ587" s="4"/>
      <c r="IK587" s="4"/>
      <c r="IL587" s="4"/>
      <c r="IM587" s="4"/>
      <c r="IN587" s="4"/>
      <c r="IO587" s="4"/>
      <c r="IP587" s="4"/>
      <c r="IQ587" s="4"/>
      <c r="IR587" s="4"/>
      <c r="IS587" s="4"/>
      <c r="IT587" s="4"/>
      <c r="IU587" s="4"/>
      <c r="IV587" s="4"/>
      <c r="IW587" s="4"/>
      <c r="IX587" s="4"/>
      <c r="IY587" s="4"/>
      <c r="IZ587" s="4"/>
      <c r="JA587" s="4"/>
      <c r="JB587" s="4"/>
      <c r="JC587" s="4"/>
      <c r="JD587" s="4"/>
      <c r="JE587" s="4"/>
      <c r="JF587" s="4"/>
      <c r="JG587" s="4"/>
      <c r="JH587" s="4"/>
      <c r="JI587" s="4"/>
      <c r="JJ587" s="4"/>
      <c r="JK587" s="4"/>
      <c r="JL587" s="4"/>
      <c r="JM587" s="4"/>
      <c r="JN587" s="4"/>
      <c r="JO587" s="4"/>
      <c r="JP587" s="4"/>
      <c r="JQ587" s="4"/>
      <c r="JR587" s="4"/>
      <c r="JS587" s="4"/>
      <c r="JT587" s="4"/>
      <c r="JU587" s="4"/>
      <c r="JV587" s="4"/>
      <c r="JW587" s="4"/>
      <c r="JX587" s="4"/>
      <c r="JY587" s="4"/>
      <c r="JZ587" s="4"/>
      <c r="KA587" s="4"/>
      <c r="KB587" s="4"/>
      <c r="KC587" s="4"/>
      <c r="KD587" s="4"/>
      <c r="KE587" s="4"/>
      <c r="KF587" s="4"/>
      <c r="KG587" s="4"/>
      <c r="KH587" s="4"/>
      <c r="KI587" s="4"/>
      <c r="KJ587" s="4"/>
      <c r="KK587" s="4"/>
      <c r="KL587" s="4"/>
      <c r="KM587" s="4"/>
      <c r="KN587" s="4"/>
      <c r="KO587" s="4"/>
      <c r="KP587" s="4"/>
      <c r="KQ587" s="4"/>
      <c r="KR587" s="4"/>
      <c r="KS587" s="4"/>
      <c r="KT587" s="4"/>
      <c r="KU587" s="4"/>
      <c r="KV587" s="4"/>
      <c r="KW587" s="4"/>
      <c r="KX587" s="4"/>
      <c r="KY587" s="4"/>
      <c r="KZ587" s="4"/>
      <c r="LA587" s="4"/>
      <c r="LB587" s="4"/>
      <c r="LC587" s="4"/>
      <c r="LD587" s="4"/>
      <c r="LE587" s="4"/>
      <c r="LF587" s="4"/>
      <c r="LG587" s="4"/>
      <c r="LH587" s="4"/>
      <c r="LI587" s="4"/>
      <c r="LJ587" s="4"/>
      <c r="LK587" s="4"/>
      <c r="LL587" s="4"/>
      <c r="LM587" s="4"/>
      <c r="LN587" s="4"/>
      <c r="LO587" s="4"/>
      <c r="LP587" s="4"/>
      <c r="LQ587" s="4"/>
      <c r="LR587" s="4"/>
      <c r="LS587" s="4"/>
      <c r="LT587" s="4"/>
      <c r="LU587" s="4"/>
      <c r="LV587" s="4"/>
      <c r="LW587" s="4"/>
      <c r="LX587" s="4"/>
      <c r="LY587" s="4"/>
      <c r="LZ587" s="4"/>
      <c r="MA587" s="4"/>
      <c r="MB587" s="4"/>
      <c r="MC587" s="4"/>
      <c r="MD587" s="4"/>
      <c r="ME587" s="4"/>
      <c r="MF587" s="4"/>
      <c r="MG587" s="4"/>
      <c r="MH587" s="4"/>
      <c r="MI587" s="4"/>
      <c r="MJ587" s="4"/>
      <c r="MK587" s="4"/>
      <c r="ML587" s="4"/>
      <c r="MM587" s="4"/>
      <c r="MN587" s="4"/>
      <c r="MO587" s="4"/>
      <c r="MP587" s="4"/>
      <c r="MQ587" s="4"/>
      <c r="MR587" s="4"/>
      <c r="MS587" s="4"/>
      <c r="MT587" s="4"/>
      <c r="MU587" s="4"/>
      <c r="MV587" s="4"/>
      <c r="MW587" s="4"/>
      <c r="MX587" s="4"/>
      <c r="MY587" s="4"/>
      <c r="MZ587" s="4"/>
      <c r="NA587" s="4"/>
      <c r="NB587" s="4"/>
      <c r="NC587" s="4"/>
      <c r="ND587" s="4"/>
      <c r="NE587" s="4"/>
      <c r="NF587" s="4"/>
      <c r="NG587" s="4"/>
      <c r="NH587" s="4"/>
      <c r="NI587" s="4"/>
      <c r="NJ587" s="4"/>
      <c r="NK587" s="4"/>
      <c r="NL587" s="4"/>
      <c r="NM587" s="4"/>
      <c r="NN587" s="4"/>
      <c r="NO587" s="4"/>
      <c r="NP587" s="4"/>
      <c r="NQ587" s="4"/>
      <c r="NR587" s="4"/>
      <c r="NS587" s="4"/>
      <c r="NT587" s="4"/>
      <c r="NU587" s="4"/>
      <c r="NV587" s="4"/>
      <c r="NW587" s="4"/>
      <c r="NX587" s="4"/>
      <c r="NY587" s="4"/>
      <c r="NZ587" s="4"/>
      <c r="OA587" s="4"/>
      <c r="OB587" s="4"/>
      <c r="OC587" s="4"/>
      <c r="OD587" s="4"/>
      <c r="OE587" s="4"/>
      <c r="OF587" s="4"/>
      <c r="OG587" s="4"/>
      <c r="OH587" s="4"/>
      <c r="OI587" s="4"/>
      <c r="OJ587" s="4"/>
      <c r="OK587" s="4"/>
      <c r="OL587" s="4"/>
      <c r="OM587" s="4"/>
      <c r="ON587" s="4"/>
      <c r="OO587" s="4"/>
      <c r="OP587" s="4"/>
      <c r="OQ587" s="4"/>
      <c r="OR587" s="4"/>
      <c r="OS587" s="4"/>
      <c r="OT587" s="4"/>
      <c r="OU587" s="4"/>
      <c r="OV587" s="4"/>
      <c r="OW587" s="4"/>
      <c r="OX587" s="4"/>
      <c r="OY587" s="4"/>
      <c r="OZ587" s="4"/>
      <c r="PA587" s="4"/>
      <c r="PB587" s="4"/>
      <c r="PC587" s="4"/>
      <c r="PD587" s="4"/>
      <c r="PE587" s="4"/>
      <c r="PF587" s="4"/>
      <c r="PG587" s="4"/>
      <c r="PH587" s="4"/>
      <c r="PI587" s="4"/>
      <c r="PJ587" s="4"/>
      <c r="PK587" s="4"/>
      <c r="PL587" s="4"/>
      <c r="PM587" s="4"/>
      <c r="PN587" s="4"/>
      <c r="PO587" s="4"/>
      <c r="PP587" s="4"/>
      <c r="PQ587" s="4"/>
      <c r="PR587" s="4"/>
      <c r="PS587" s="4"/>
      <c r="PT587" s="4"/>
      <c r="PU587" s="4"/>
      <c r="PV587" s="4"/>
      <c r="PW587" s="4"/>
      <c r="PX587" s="4"/>
      <c r="PY587" s="4"/>
      <c r="PZ587" s="4"/>
    </row>
    <row r="588" spans="1:442" s="86" customFormat="1" ht="39" x14ac:dyDescent="0.3">
      <c r="A588" s="42"/>
      <c r="B588" s="178"/>
      <c r="C588" s="178"/>
      <c r="D588" s="178"/>
      <c r="E588" s="207"/>
      <c r="F588" s="207"/>
      <c r="G588" s="207"/>
      <c r="H588" s="178"/>
      <c r="I588" s="178"/>
      <c r="J588" s="15" t="s">
        <v>127</v>
      </c>
      <c r="K588" s="11" t="s">
        <v>128</v>
      </c>
      <c r="L588" s="11" t="s">
        <v>85</v>
      </c>
      <c r="M588" s="59">
        <v>133</v>
      </c>
      <c r="N588" s="177"/>
      <c r="O588" s="178"/>
      <c r="P588" s="178"/>
      <c r="Q588" s="178"/>
      <c r="R588" s="199"/>
      <c r="S588" s="199"/>
      <c r="T588" s="171"/>
      <c r="U588" s="171"/>
      <c r="V588" s="175"/>
      <c r="W588" s="175"/>
      <c r="X588" s="175"/>
      <c r="Y588" s="175"/>
      <c r="Z588" s="175"/>
      <c r="AA588" s="175"/>
      <c r="AB588" s="175"/>
      <c r="AC588" s="177"/>
      <c r="AD588" s="176"/>
      <c r="AE588" s="176"/>
      <c r="AF588" s="178"/>
      <c r="AG588" s="177"/>
      <c r="AH588" s="177"/>
      <c r="AI588" s="177"/>
      <c r="AJ588" s="178"/>
      <c r="AK588" s="4"/>
      <c r="AL588" s="4"/>
      <c r="AM588" s="4"/>
      <c r="AN588" s="4"/>
      <c r="AO588" s="4"/>
      <c r="AP588" s="4"/>
      <c r="AQ588" s="4"/>
      <c r="AR588" s="4"/>
      <c r="AS588" s="4"/>
      <c r="AT588" s="4"/>
      <c r="AU588" s="4"/>
      <c r="AV588" s="4"/>
      <c r="AW588" s="4"/>
      <c r="AX588" s="4"/>
      <c r="AY588" s="4"/>
      <c r="AZ588" s="4"/>
      <c r="BA588" s="4"/>
      <c r="BB588" s="4"/>
      <c r="BC588" s="4"/>
      <c r="BD588" s="4"/>
      <c r="BE588" s="4"/>
      <c r="BF588" s="4"/>
      <c r="BG588" s="4"/>
      <c r="BH588" s="4"/>
      <c r="BI588" s="4"/>
      <c r="BJ588" s="4"/>
      <c r="BK588" s="4"/>
      <c r="BL588" s="4"/>
      <c r="BM588" s="4"/>
      <c r="BN588" s="4"/>
      <c r="BO588" s="4"/>
      <c r="BP588" s="4"/>
      <c r="BQ588" s="4"/>
      <c r="BR588" s="4"/>
      <c r="BS588" s="4"/>
      <c r="BT588" s="4"/>
      <c r="BU588" s="4"/>
      <c r="BV588" s="4"/>
      <c r="BW588" s="4"/>
      <c r="BX588" s="4"/>
      <c r="BY588" s="4"/>
      <c r="BZ588" s="4"/>
      <c r="CA588" s="4"/>
      <c r="CB588" s="4"/>
      <c r="CC588" s="4"/>
      <c r="CD588" s="4"/>
      <c r="CE588" s="4"/>
      <c r="CF588" s="4"/>
      <c r="CG588" s="4"/>
      <c r="CH588" s="4"/>
      <c r="CI588" s="4"/>
      <c r="CJ588" s="4"/>
      <c r="CK588" s="4"/>
      <c r="CL588" s="4"/>
      <c r="CM588" s="4"/>
      <c r="CN588" s="4"/>
      <c r="CO588" s="4"/>
      <c r="CP588" s="4"/>
      <c r="CQ588" s="4"/>
      <c r="CR588" s="4"/>
      <c r="CS588" s="4"/>
      <c r="CT588" s="4"/>
      <c r="CU588" s="4"/>
      <c r="CV588" s="4"/>
      <c r="CW588" s="4"/>
      <c r="CX588" s="4"/>
      <c r="CY588" s="4"/>
      <c r="CZ588" s="4"/>
      <c r="DA588" s="4"/>
      <c r="DB588" s="4"/>
      <c r="DC588" s="4"/>
      <c r="DD588" s="4"/>
      <c r="DE588" s="4"/>
      <c r="DF588" s="4"/>
      <c r="DG588" s="4"/>
      <c r="DH588" s="4"/>
      <c r="DI588" s="4"/>
      <c r="DJ588" s="4"/>
      <c r="DK588" s="4"/>
      <c r="DL588" s="4"/>
      <c r="DM588" s="4"/>
      <c r="DN588" s="4"/>
      <c r="DO588" s="4"/>
      <c r="DP588" s="4"/>
      <c r="DQ588" s="4"/>
      <c r="DR588" s="4"/>
      <c r="DS588" s="4"/>
      <c r="DT588" s="4"/>
      <c r="DU588" s="4"/>
      <c r="DV588" s="4"/>
      <c r="DW588" s="4"/>
      <c r="DX588" s="4"/>
      <c r="DY588" s="4"/>
      <c r="DZ588" s="4"/>
      <c r="EA588" s="4"/>
      <c r="EB588" s="4"/>
      <c r="EC588" s="4"/>
      <c r="ED588" s="4"/>
      <c r="EE588" s="4"/>
      <c r="EF588" s="4"/>
      <c r="EG588" s="4"/>
      <c r="EH588" s="4"/>
      <c r="EI588" s="4"/>
      <c r="EJ588" s="4"/>
      <c r="EK588" s="4"/>
      <c r="EL588" s="4"/>
      <c r="EM588" s="4"/>
      <c r="EN588" s="4"/>
      <c r="EO588" s="4"/>
      <c r="EP588" s="4"/>
      <c r="EQ588" s="4"/>
      <c r="ER588" s="4"/>
      <c r="ES588" s="4"/>
      <c r="ET588" s="4"/>
      <c r="EU588" s="4"/>
      <c r="EV588" s="4"/>
      <c r="EW588" s="4"/>
      <c r="EX588" s="4"/>
      <c r="EY588" s="4"/>
      <c r="EZ588" s="4"/>
      <c r="FA588" s="4"/>
      <c r="FB588" s="4"/>
      <c r="FC588" s="4"/>
      <c r="FD588" s="4"/>
      <c r="FE588" s="4"/>
      <c r="FF588" s="4"/>
      <c r="FG588" s="4"/>
      <c r="FH588" s="4"/>
      <c r="FI588" s="4"/>
      <c r="FJ588" s="4"/>
      <c r="FK588" s="4"/>
      <c r="FL588" s="4"/>
      <c r="FM588" s="4"/>
      <c r="FN588" s="4"/>
      <c r="FO588" s="4"/>
      <c r="FP588" s="4"/>
      <c r="FQ588" s="4"/>
      <c r="FR588" s="4"/>
      <c r="FS588" s="4"/>
      <c r="FT588" s="4"/>
      <c r="FU588" s="4"/>
      <c r="FV588" s="4"/>
      <c r="FW588" s="4"/>
      <c r="FX588" s="4"/>
      <c r="FY588" s="4"/>
      <c r="FZ588" s="4"/>
      <c r="GA588" s="4"/>
      <c r="GB588" s="4"/>
      <c r="GC588" s="4"/>
      <c r="GD588" s="4"/>
      <c r="GE588" s="4"/>
      <c r="GF588" s="4"/>
      <c r="GG588" s="4"/>
      <c r="GH588" s="4"/>
      <c r="GI588" s="4"/>
      <c r="GJ588" s="4"/>
      <c r="GK588" s="4"/>
      <c r="GL588" s="4"/>
      <c r="GM588" s="4"/>
      <c r="GN588" s="4"/>
      <c r="GO588" s="4"/>
      <c r="GP588" s="4"/>
      <c r="GQ588" s="4"/>
      <c r="GR588" s="4"/>
      <c r="GS588" s="4"/>
      <c r="GT588" s="4"/>
      <c r="GU588" s="4"/>
      <c r="GV588" s="4"/>
      <c r="GW588" s="4"/>
      <c r="GX588" s="4"/>
      <c r="GY588" s="4"/>
      <c r="GZ588" s="4"/>
      <c r="HA588" s="4"/>
      <c r="HB588" s="4"/>
      <c r="HC588" s="4"/>
      <c r="HD588" s="4"/>
      <c r="HE588" s="4"/>
      <c r="HF588" s="4"/>
      <c r="HG588" s="4"/>
      <c r="HH588" s="4"/>
      <c r="HI588" s="4"/>
      <c r="HJ588" s="4"/>
      <c r="HK588" s="4"/>
      <c r="HL588" s="4"/>
      <c r="HM588" s="4"/>
      <c r="HN588" s="4"/>
      <c r="HO588" s="4"/>
      <c r="HP588" s="4"/>
      <c r="HQ588" s="4"/>
      <c r="HR588" s="4"/>
      <c r="HS588" s="4"/>
      <c r="HT588" s="4"/>
      <c r="HU588" s="4"/>
      <c r="HV588" s="4"/>
      <c r="HW588" s="4"/>
      <c r="HX588" s="4"/>
      <c r="HY588" s="4"/>
      <c r="HZ588" s="4"/>
      <c r="IA588" s="4"/>
      <c r="IB588" s="4"/>
      <c r="IC588" s="4"/>
      <c r="ID588" s="4"/>
      <c r="IE588" s="4"/>
      <c r="IF588" s="4"/>
      <c r="IG588" s="4"/>
      <c r="IH588" s="4"/>
      <c r="II588" s="4"/>
      <c r="IJ588" s="4"/>
      <c r="IK588" s="4"/>
      <c r="IL588" s="4"/>
      <c r="IM588" s="4"/>
      <c r="IN588" s="4"/>
      <c r="IO588" s="4"/>
      <c r="IP588" s="4"/>
      <c r="IQ588" s="4"/>
      <c r="IR588" s="4"/>
      <c r="IS588" s="4"/>
      <c r="IT588" s="4"/>
      <c r="IU588" s="4"/>
      <c r="IV588" s="4"/>
      <c r="IW588" s="4"/>
      <c r="IX588" s="4"/>
      <c r="IY588" s="4"/>
      <c r="IZ588" s="4"/>
      <c r="JA588" s="4"/>
      <c r="JB588" s="4"/>
      <c r="JC588" s="4"/>
      <c r="JD588" s="4"/>
      <c r="JE588" s="4"/>
      <c r="JF588" s="4"/>
      <c r="JG588" s="4"/>
      <c r="JH588" s="4"/>
      <c r="JI588" s="4"/>
      <c r="JJ588" s="4"/>
      <c r="JK588" s="4"/>
      <c r="JL588" s="4"/>
      <c r="JM588" s="4"/>
      <c r="JN588" s="4"/>
      <c r="JO588" s="4"/>
      <c r="JP588" s="4"/>
      <c r="JQ588" s="4"/>
      <c r="JR588" s="4"/>
      <c r="JS588" s="4"/>
      <c r="JT588" s="4"/>
      <c r="JU588" s="4"/>
      <c r="JV588" s="4"/>
      <c r="JW588" s="4"/>
      <c r="JX588" s="4"/>
      <c r="JY588" s="4"/>
      <c r="JZ588" s="4"/>
      <c r="KA588" s="4"/>
      <c r="KB588" s="4"/>
      <c r="KC588" s="4"/>
      <c r="KD588" s="4"/>
      <c r="KE588" s="4"/>
      <c r="KF588" s="4"/>
      <c r="KG588" s="4"/>
      <c r="KH588" s="4"/>
      <c r="KI588" s="4"/>
      <c r="KJ588" s="4"/>
      <c r="KK588" s="4"/>
      <c r="KL588" s="4"/>
      <c r="KM588" s="4"/>
      <c r="KN588" s="4"/>
      <c r="KO588" s="4"/>
      <c r="KP588" s="4"/>
      <c r="KQ588" s="4"/>
      <c r="KR588" s="4"/>
      <c r="KS588" s="4"/>
      <c r="KT588" s="4"/>
      <c r="KU588" s="4"/>
      <c r="KV588" s="4"/>
      <c r="KW588" s="4"/>
      <c r="KX588" s="4"/>
      <c r="KY588" s="4"/>
      <c r="KZ588" s="4"/>
      <c r="LA588" s="4"/>
      <c r="LB588" s="4"/>
      <c r="LC588" s="4"/>
      <c r="LD588" s="4"/>
      <c r="LE588" s="4"/>
      <c r="LF588" s="4"/>
      <c r="LG588" s="4"/>
      <c r="LH588" s="4"/>
      <c r="LI588" s="4"/>
      <c r="LJ588" s="4"/>
      <c r="LK588" s="4"/>
      <c r="LL588" s="4"/>
      <c r="LM588" s="4"/>
      <c r="LN588" s="4"/>
      <c r="LO588" s="4"/>
      <c r="LP588" s="4"/>
      <c r="LQ588" s="4"/>
      <c r="LR588" s="4"/>
      <c r="LS588" s="4"/>
      <c r="LT588" s="4"/>
      <c r="LU588" s="4"/>
      <c r="LV588" s="4"/>
      <c r="LW588" s="4"/>
      <c r="LX588" s="4"/>
      <c r="LY588" s="4"/>
      <c r="LZ588" s="4"/>
      <c r="MA588" s="4"/>
      <c r="MB588" s="4"/>
      <c r="MC588" s="4"/>
      <c r="MD588" s="4"/>
      <c r="ME588" s="4"/>
      <c r="MF588" s="4"/>
      <c r="MG588" s="4"/>
      <c r="MH588" s="4"/>
      <c r="MI588" s="4"/>
      <c r="MJ588" s="4"/>
      <c r="MK588" s="4"/>
      <c r="ML588" s="4"/>
      <c r="MM588" s="4"/>
      <c r="MN588" s="4"/>
      <c r="MO588" s="4"/>
      <c r="MP588" s="4"/>
      <c r="MQ588" s="4"/>
      <c r="MR588" s="4"/>
      <c r="MS588" s="4"/>
      <c r="MT588" s="4"/>
      <c r="MU588" s="4"/>
      <c r="MV588" s="4"/>
      <c r="MW588" s="4"/>
      <c r="MX588" s="4"/>
      <c r="MY588" s="4"/>
      <c r="MZ588" s="4"/>
      <c r="NA588" s="4"/>
      <c r="NB588" s="4"/>
      <c r="NC588" s="4"/>
      <c r="ND588" s="4"/>
      <c r="NE588" s="4"/>
      <c r="NF588" s="4"/>
      <c r="NG588" s="4"/>
      <c r="NH588" s="4"/>
      <c r="NI588" s="4"/>
      <c r="NJ588" s="4"/>
      <c r="NK588" s="4"/>
      <c r="NL588" s="4"/>
      <c r="NM588" s="4"/>
      <c r="NN588" s="4"/>
      <c r="NO588" s="4"/>
      <c r="NP588" s="4"/>
      <c r="NQ588" s="4"/>
      <c r="NR588" s="4"/>
      <c r="NS588" s="4"/>
      <c r="NT588" s="4"/>
      <c r="NU588" s="4"/>
      <c r="NV588" s="4"/>
      <c r="NW588" s="4"/>
      <c r="NX588" s="4"/>
      <c r="NY588" s="4"/>
      <c r="NZ588" s="4"/>
      <c r="OA588" s="4"/>
      <c r="OB588" s="4"/>
      <c r="OC588" s="4"/>
      <c r="OD588" s="4"/>
      <c r="OE588" s="4"/>
      <c r="OF588" s="4"/>
      <c r="OG588" s="4"/>
      <c r="OH588" s="4"/>
      <c r="OI588" s="4"/>
      <c r="OJ588" s="4"/>
      <c r="OK588" s="4"/>
      <c r="OL588" s="4"/>
      <c r="OM588" s="4"/>
      <c r="ON588" s="4"/>
      <c r="OO588" s="4"/>
      <c r="OP588" s="4"/>
      <c r="OQ588" s="4"/>
      <c r="OR588" s="4"/>
      <c r="OS588" s="4"/>
      <c r="OT588" s="4"/>
      <c r="OU588" s="4"/>
      <c r="OV588" s="4"/>
      <c r="OW588" s="4"/>
      <c r="OX588" s="4"/>
      <c r="OY588" s="4"/>
      <c r="OZ588" s="4"/>
      <c r="PA588" s="4"/>
      <c r="PB588" s="4"/>
      <c r="PC588" s="4"/>
      <c r="PD588" s="4"/>
      <c r="PE588" s="4"/>
      <c r="PF588" s="4"/>
      <c r="PG588" s="4"/>
      <c r="PH588" s="4"/>
      <c r="PI588" s="4"/>
      <c r="PJ588" s="4"/>
      <c r="PK588" s="4"/>
      <c r="PL588" s="4"/>
      <c r="PM588" s="4"/>
      <c r="PN588" s="4"/>
      <c r="PO588" s="4"/>
      <c r="PP588" s="4"/>
      <c r="PQ588" s="4"/>
      <c r="PR588" s="4"/>
      <c r="PS588" s="4"/>
      <c r="PT588" s="4"/>
      <c r="PU588" s="4"/>
      <c r="PV588" s="4"/>
      <c r="PW588" s="4"/>
      <c r="PX588" s="4"/>
      <c r="PY588" s="4"/>
      <c r="PZ588" s="4"/>
    </row>
    <row r="589" spans="1:442" s="42" customFormat="1" ht="52" customHeight="1" x14ac:dyDescent="0.3">
      <c r="B589" s="200" t="s">
        <v>438</v>
      </c>
      <c r="C589" s="200" t="s">
        <v>439</v>
      </c>
      <c r="D589" s="200" t="s">
        <v>106</v>
      </c>
      <c r="E589" s="226" t="s">
        <v>67</v>
      </c>
      <c r="F589" s="231" t="s">
        <v>134</v>
      </c>
      <c r="G589" s="226" t="s">
        <v>147</v>
      </c>
      <c r="H589" s="270" t="s">
        <v>70</v>
      </c>
      <c r="I589" s="270" t="s">
        <v>79</v>
      </c>
      <c r="J589" s="58" t="s">
        <v>215</v>
      </c>
      <c r="K589" s="27" t="s">
        <v>107</v>
      </c>
      <c r="L589" s="20" t="s">
        <v>86</v>
      </c>
      <c r="M589" s="20">
        <v>40</v>
      </c>
      <c r="N589" s="271" t="s">
        <v>108</v>
      </c>
      <c r="O589" s="200" t="s">
        <v>367</v>
      </c>
      <c r="P589" s="200" t="s">
        <v>75</v>
      </c>
      <c r="Q589" s="200" t="s">
        <v>76</v>
      </c>
      <c r="R589" s="179" t="s">
        <v>77</v>
      </c>
      <c r="S589" s="179" t="s">
        <v>109</v>
      </c>
      <c r="T589" s="181">
        <f>V589+Y589</f>
        <v>179955.7</v>
      </c>
      <c r="U589" s="181" t="s">
        <v>79</v>
      </c>
      <c r="V589" s="172">
        <v>152962.34</v>
      </c>
      <c r="W589" s="172" t="s">
        <v>79</v>
      </c>
      <c r="X589" s="172" t="s">
        <v>79</v>
      </c>
      <c r="Y589" s="172">
        <v>26993.360000000001</v>
      </c>
      <c r="Z589" s="172" t="s">
        <v>98</v>
      </c>
      <c r="AA589" s="172" t="s">
        <v>79</v>
      </c>
      <c r="AB589" s="172">
        <v>31756.89</v>
      </c>
      <c r="AC589" s="183" t="s">
        <v>149</v>
      </c>
      <c r="AD589" s="185" t="s">
        <v>79</v>
      </c>
      <c r="AE589" s="185">
        <f>V589+Y589</f>
        <v>179955.7</v>
      </c>
      <c r="AF589" s="200" t="s">
        <v>79</v>
      </c>
      <c r="AG589" s="183" t="s">
        <v>33</v>
      </c>
      <c r="AH589" s="183" t="s">
        <v>161</v>
      </c>
      <c r="AI589" s="183" t="s">
        <v>162</v>
      </c>
      <c r="AJ589" s="200"/>
      <c r="AK589" s="4"/>
      <c r="AL589" s="4"/>
      <c r="AM589" s="4"/>
      <c r="AN589" s="4"/>
      <c r="AO589" s="4"/>
      <c r="AP589" s="4"/>
      <c r="AQ589" s="4"/>
      <c r="AR589" s="4"/>
      <c r="AS589" s="4"/>
      <c r="AT589" s="4"/>
      <c r="AU589" s="4"/>
      <c r="AV589" s="4"/>
      <c r="AW589" s="4"/>
      <c r="AX589" s="4"/>
      <c r="AY589" s="4"/>
      <c r="AZ589" s="4"/>
      <c r="BA589" s="4"/>
      <c r="BB589" s="4"/>
      <c r="BC589" s="4"/>
      <c r="BD589" s="4"/>
      <c r="BE589" s="4"/>
      <c r="BF589" s="4"/>
      <c r="BG589" s="4"/>
      <c r="BH589" s="4"/>
      <c r="BI589" s="4"/>
      <c r="BJ589" s="4"/>
      <c r="BK589" s="4"/>
      <c r="BL589" s="4"/>
      <c r="BM589" s="4"/>
      <c r="BN589" s="4"/>
      <c r="BO589" s="4"/>
      <c r="BP589" s="4"/>
      <c r="BQ589" s="4"/>
      <c r="BR589" s="4"/>
      <c r="BS589" s="4"/>
      <c r="BT589" s="4"/>
      <c r="BU589" s="4"/>
      <c r="BV589" s="4"/>
      <c r="BW589" s="4"/>
      <c r="BX589" s="4"/>
      <c r="BY589" s="4"/>
      <c r="BZ589" s="4"/>
      <c r="CA589" s="4"/>
      <c r="CB589" s="4"/>
      <c r="CC589" s="4"/>
      <c r="CD589" s="4"/>
      <c r="CE589" s="4"/>
      <c r="CF589" s="4"/>
      <c r="CG589" s="4"/>
      <c r="CH589" s="4"/>
      <c r="CI589" s="4"/>
      <c r="CJ589" s="4"/>
      <c r="CK589" s="4"/>
      <c r="CL589" s="4"/>
      <c r="CM589" s="4"/>
      <c r="CN589" s="4"/>
      <c r="CO589" s="4"/>
      <c r="CP589" s="4"/>
      <c r="CQ589" s="4"/>
      <c r="CR589" s="4"/>
      <c r="CS589" s="4"/>
      <c r="CT589" s="4"/>
      <c r="CU589" s="4"/>
      <c r="CV589" s="4"/>
      <c r="CW589" s="4"/>
      <c r="CX589" s="4"/>
      <c r="CY589" s="4"/>
      <c r="CZ589" s="4"/>
      <c r="DA589" s="4"/>
      <c r="DB589" s="4"/>
      <c r="DC589" s="4"/>
      <c r="DD589" s="4"/>
      <c r="DE589" s="4"/>
      <c r="DF589" s="4"/>
      <c r="DG589" s="4"/>
      <c r="DH589" s="4"/>
      <c r="DI589" s="4"/>
      <c r="DJ589" s="4"/>
      <c r="DK589" s="4"/>
      <c r="DL589" s="4"/>
      <c r="DM589" s="4"/>
      <c r="DN589" s="4"/>
      <c r="DO589" s="4"/>
      <c r="DP589" s="4"/>
      <c r="DQ589" s="4"/>
      <c r="DR589" s="4"/>
      <c r="DS589" s="4"/>
      <c r="DT589" s="4"/>
      <c r="DU589" s="4"/>
      <c r="DV589" s="4"/>
      <c r="DW589" s="4"/>
      <c r="DX589" s="4"/>
      <c r="DY589" s="4"/>
      <c r="DZ589" s="4"/>
      <c r="EA589" s="4"/>
      <c r="EB589" s="4"/>
      <c r="EC589" s="4"/>
      <c r="ED589" s="4"/>
      <c r="EE589" s="4"/>
      <c r="EF589" s="4"/>
      <c r="EG589" s="4"/>
      <c r="EH589" s="4"/>
      <c r="EI589" s="4"/>
      <c r="EJ589" s="4"/>
      <c r="EK589" s="4"/>
      <c r="EL589" s="4"/>
      <c r="EM589" s="4"/>
      <c r="EN589" s="4"/>
      <c r="EO589" s="4"/>
      <c r="EP589" s="4"/>
      <c r="EQ589" s="4"/>
      <c r="ER589" s="4"/>
      <c r="ES589" s="4"/>
      <c r="ET589" s="4"/>
      <c r="EU589" s="4"/>
      <c r="EV589" s="4"/>
      <c r="EW589" s="4"/>
      <c r="EX589" s="4"/>
      <c r="EY589" s="4"/>
      <c r="EZ589" s="4"/>
      <c r="FA589" s="4"/>
      <c r="FB589" s="4"/>
      <c r="FC589" s="4"/>
      <c r="FD589" s="4"/>
      <c r="FE589" s="4"/>
      <c r="FF589" s="4"/>
      <c r="FG589" s="4"/>
      <c r="FH589" s="4"/>
      <c r="FI589" s="4"/>
      <c r="FJ589" s="4"/>
      <c r="FK589" s="4"/>
      <c r="FL589" s="4"/>
      <c r="FM589" s="4"/>
      <c r="FN589" s="4"/>
      <c r="FO589" s="4"/>
      <c r="FP589" s="4"/>
      <c r="FQ589" s="4"/>
      <c r="FR589" s="4"/>
      <c r="FS589" s="4"/>
      <c r="FT589" s="4"/>
      <c r="FU589" s="4"/>
      <c r="FV589" s="4"/>
      <c r="FW589" s="4"/>
      <c r="FX589" s="4"/>
      <c r="FY589" s="4"/>
      <c r="FZ589" s="4"/>
      <c r="GA589" s="4"/>
      <c r="GB589" s="4"/>
      <c r="GC589" s="4"/>
      <c r="GD589" s="4"/>
      <c r="GE589" s="4"/>
      <c r="GF589" s="4"/>
      <c r="GG589" s="4"/>
      <c r="GH589" s="4"/>
      <c r="GI589" s="4"/>
      <c r="GJ589" s="4"/>
      <c r="GK589" s="4"/>
      <c r="GL589" s="4"/>
      <c r="GM589" s="4"/>
      <c r="GN589" s="4"/>
      <c r="GO589" s="4"/>
      <c r="GP589" s="4"/>
      <c r="GQ589" s="4"/>
      <c r="GR589" s="4"/>
      <c r="GS589" s="4"/>
      <c r="GT589" s="4"/>
      <c r="GU589" s="4"/>
      <c r="GV589" s="4"/>
      <c r="GW589" s="4"/>
      <c r="GX589" s="4"/>
      <c r="GY589" s="4"/>
      <c r="GZ589" s="4"/>
      <c r="HA589" s="4"/>
      <c r="HB589" s="4"/>
      <c r="HC589" s="4"/>
      <c r="HD589" s="4"/>
      <c r="HE589" s="4"/>
      <c r="HF589" s="4"/>
      <c r="HG589" s="4"/>
      <c r="HH589" s="4"/>
      <c r="HI589" s="4"/>
      <c r="HJ589" s="4"/>
      <c r="HK589" s="4"/>
      <c r="HL589" s="4"/>
      <c r="HM589" s="4"/>
      <c r="HN589" s="4"/>
      <c r="HO589" s="4"/>
      <c r="HP589" s="4"/>
      <c r="HQ589" s="4"/>
      <c r="HR589" s="4"/>
      <c r="HS589" s="4"/>
      <c r="HT589" s="4"/>
      <c r="HU589" s="4"/>
      <c r="HV589" s="4"/>
      <c r="HW589" s="4"/>
      <c r="HX589" s="4"/>
      <c r="HY589" s="4"/>
      <c r="HZ589" s="4"/>
      <c r="IA589" s="4"/>
      <c r="IB589" s="4"/>
      <c r="IC589" s="4"/>
      <c r="ID589" s="4"/>
      <c r="IE589" s="4"/>
      <c r="IF589" s="4"/>
      <c r="IG589" s="4"/>
      <c r="IH589" s="4"/>
      <c r="II589" s="4"/>
      <c r="IJ589" s="4"/>
      <c r="IK589" s="4"/>
      <c r="IL589" s="4"/>
      <c r="IM589" s="4"/>
      <c r="IN589" s="4"/>
      <c r="IO589" s="4"/>
      <c r="IP589" s="4"/>
      <c r="IQ589" s="4"/>
      <c r="IR589" s="4"/>
      <c r="IS589" s="4"/>
      <c r="IT589" s="4"/>
      <c r="IU589" s="4"/>
      <c r="IV589" s="4"/>
      <c r="IW589" s="4"/>
      <c r="IX589" s="4"/>
      <c r="IY589" s="4"/>
      <c r="IZ589" s="4"/>
      <c r="JA589" s="4"/>
      <c r="JB589" s="4"/>
      <c r="JC589" s="4"/>
      <c r="JD589" s="4"/>
      <c r="JE589" s="4"/>
      <c r="JF589" s="4"/>
      <c r="JG589" s="4"/>
      <c r="JH589" s="4"/>
      <c r="JI589" s="4"/>
      <c r="JJ589" s="4"/>
      <c r="JK589" s="4"/>
      <c r="JL589" s="4"/>
      <c r="JM589" s="4"/>
      <c r="JN589" s="4"/>
      <c r="JO589" s="4"/>
      <c r="JP589" s="4"/>
      <c r="JQ589" s="4"/>
      <c r="JR589" s="4"/>
      <c r="JS589" s="4"/>
      <c r="JT589" s="4"/>
      <c r="JU589" s="4"/>
      <c r="JV589" s="4"/>
      <c r="JW589" s="4"/>
      <c r="JX589" s="4"/>
      <c r="JY589" s="4"/>
      <c r="JZ589" s="4"/>
      <c r="KA589" s="4"/>
      <c r="KB589" s="4"/>
      <c r="KC589" s="4"/>
      <c r="KD589" s="4"/>
      <c r="KE589" s="4"/>
      <c r="KF589" s="4"/>
      <c r="KG589" s="4"/>
      <c r="KH589" s="4"/>
      <c r="KI589" s="4"/>
      <c r="KJ589" s="4"/>
      <c r="KK589" s="4"/>
      <c r="KL589" s="4"/>
      <c r="KM589" s="4"/>
      <c r="KN589" s="4"/>
      <c r="KO589" s="4"/>
      <c r="KP589" s="4"/>
      <c r="KQ589" s="4"/>
      <c r="KR589" s="4"/>
      <c r="KS589" s="4"/>
      <c r="KT589" s="4"/>
      <c r="KU589" s="4"/>
      <c r="KV589" s="4"/>
      <c r="KW589" s="4"/>
      <c r="KX589" s="4"/>
      <c r="KY589" s="4"/>
      <c r="KZ589" s="4"/>
      <c r="LA589" s="4"/>
      <c r="LB589" s="4"/>
      <c r="LC589" s="4"/>
      <c r="LD589" s="4"/>
      <c r="LE589" s="4"/>
      <c r="LF589" s="4"/>
      <c r="LG589" s="4"/>
      <c r="LH589" s="4"/>
      <c r="LI589" s="4"/>
      <c r="LJ589" s="4"/>
      <c r="LK589" s="4"/>
      <c r="LL589" s="4"/>
      <c r="LM589" s="4"/>
      <c r="LN589" s="4"/>
      <c r="LO589" s="4"/>
      <c r="LP589" s="4"/>
      <c r="LQ589" s="4"/>
      <c r="LR589" s="4"/>
      <c r="LS589" s="4"/>
      <c r="LT589" s="4"/>
      <c r="LU589" s="4"/>
      <c r="LV589" s="4"/>
      <c r="LW589" s="4"/>
      <c r="LX589" s="4"/>
      <c r="LY589" s="4"/>
      <c r="LZ589" s="4"/>
      <c r="MA589" s="4"/>
      <c r="MB589" s="4"/>
      <c r="MC589" s="4"/>
      <c r="MD589" s="4"/>
      <c r="ME589" s="4"/>
      <c r="MF589" s="4"/>
      <c r="MG589" s="4"/>
      <c r="MH589" s="4"/>
      <c r="MI589" s="4"/>
      <c r="MJ589" s="4"/>
      <c r="MK589" s="4"/>
      <c r="ML589" s="4"/>
      <c r="MM589" s="4"/>
      <c r="MN589" s="4"/>
      <c r="MO589" s="4"/>
      <c r="MP589" s="4"/>
      <c r="MQ589" s="4"/>
      <c r="MR589" s="4"/>
      <c r="MS589" s="4"/>
      <c r="MT589" s="4"/>
      <c r="MU589" s="4"/>
      <c r="MV589" s="4"/>
      <c r="MW589" s="4"/>
      <c r="MX589" s="4"/>
      <c r="MY589" s="4"/>
      <c r="MZ589" s="4"/>
      <c r="NA589" s="4"/>
      <c r="NB589" s="4"/>
      <c r="NC589" s="4"/>
      <c r="ND589" s="4"/>
      <c r="NE589" s="4"/>
      <c r="NF589" s="4"/>
      <c r="NG589" s="4"/>
      <c r="NH589" s="4"/>
      <c r="NI589" s="4"/>
      <c r="NJ589" s="4"/>
      <c r="NK589" s="4"/>
      <c r="NL589" s="4"/>
      <c r="NM589" s="4"/>
      <c r="NN589" s="4"/>
      <c r="NO589" s="4"/>
      <c r="NP589" s="4"/>
      <c r="NQ589" s="4"/>
      <c r="NR589" s="4"/>
      <c r="NS589" s="4"/>
      <c r="NT589" s="4"/>
      <c r="NU589" s="4"/>
      <c r="NV589" s="4"/>
      <c r="NW589" s="4"/>
      <c r="NX589" s="4"/>
      <c r="NY589" s="4"/>
      <c r="NZ589" s="4"/>
      <c r="OA589" s="4"/>
      <c r="OB589" s="4"/>
      <c r="OC589" s="4"/>
      <c r="OD589" s="4"/>
      <c r="OE589" s="4"/>
      <c r="OF589" s="4"/>
      <c r="OG589" s="4"/>
      <c r="OH589" s="4"/>
      <c r="OI589" s="4"/>
      <c r="OJ589" s="4"/>
      <c r="OK589" s="4"/>
      <c r="OL589" s="4"/>
      <c r="OM589" s="4"/>
      <c r="ON589" s="4"/>
      <c r="OO589" s="4"/>
      <c r="OP589" s="4"/>
      <c r="OQ589" s="4"/>
      <c r="OR589" s="4"/>
      <c r="OS589" s="4"/>
      <c r="OT589" s="4"/>
      <c r="OU589" s="4"/>
      <c r="OV589" s="4"/>
      <c r="OW589" s="4"/>
      <c r="OX589" s="4"/>
      <c r="OY589" s="4"/>
      <c r="OZ589" s="4"/>
      <c r="PA589" s="4"/>
      <c r="PB589" s="4"/>
      <c r="PC589" s="4"/>
      <c r="PD589" s="4"/>
      <c r="PE589" s="4"/>
      <c r="PF589" s="4"/>
      <c r="PG589" s="4"/>
      <c r="PH589" s="4"/>
      <c r="PI589" s="4"/>
      <c r="PJ589" s="4"/>
      <c r="PK589" s="4"/>
      <c r="PL589" s="4"/>
      <c r="PM589" s="4"/>
      <c r="PN589" s="4"/>
      <c r="PO589" s="4"/>
      <c r="PP589" s="4"/>
      <c r="PQ589" s="4"/>
      <c r="PR589" s="4"/>
      <c r="PS589" s="4"/>
      <c r="PT589" s="4"/>
      <c r="PU589" s="4"/>
      <c r="PV589" s="4"/>
      <c r="PW589" s="4"/>
      <c r="PX589" s="4"/>
      <c r="PY589" s="4"/>
      <c r="PZ589" s="4"/>
    </row>
    <row r="590" spans="1:442" s="42" customFormat="1" ht="86.15" customHeight="1" x14ac:dyDescent="0.3">
      <c r="B590" s="193"/>
      <c r="C590" s="193"/>
      <c r="D590" s="193"/>
      <c r="E590" s="227"/>
      <c r="F590" s="227"/>
      <c r="G590" s="227"/>
      <c r="H590" s="193"/>
      <c r="I590" s="193"/>
      <c r="J590" s="15" t="s">
        <v>111</v>
      </c>
      <c r="K590" s="11" t="s">
        <v>112</v>
      </c>
      <c r="L590" s="11" t="s">
        <v>85</v>
      </c>
      <c r="M590" s="11">
        <v>2</v>
      </c>
      <c r="N590" s="184"/>
      <c r="O590" s="193"/>
      <c r="P590" s="193"/>
      <c r="Q590" s="193"/>
      <c r="R590" s="180"/>
      <c r="S590" s="180"/>
      <c r="T590" s="182"/>
      <c r="U590" s="182"/>
      <c r="V590" s="173"/>
      <c r="W590" s="173"/>
      <c r="X590" s="173"/>
      <c r="Y590" s="173"/>
      <c r="Z590" s="173"/>
      <c r="AA590" s="173"/>
      <c r="AB590" s="173"/>
      <c r="AC590" s="184"/>
      <c r="AD590" s="186"/>
      <c r="AE590" s="186"/>
      <c r="AF590" s="193"/>
      <c r="AG590" s="184"/>
      <c r="AH590" s="184"/>
      <c r="AI590" s="184"/>
      <c r="AJ590" s="193"/>
      <c r="AK590" s="4"/>
      <c r="AL590" s="4"/>
      <c r="AM590" s="4"/>
      <c r="AN590" s="4"/>
      <c r="AO590" s="4"/>
      <c r="AP590" s="4"/>
      <c r="AQ590" s="4"/>
      <c r="AR590" s="4"/>
      <c r="AS590" s="4"/>
      <c r="AT590" s="4"/>
      <c r="AU590" s="4"/>
      <c r="AV590" s="4"/>
      <c r="AW590" s="4"/>
      <c r="AX590" s="4"/>
      <c r="AY590" s="4"/>
      <c r="AZ590" s="4"/>
      <c r="BA590" s="4"/>
      <c r="BB590" s="4"/>
      <c r="BC590" s="4"/>
      <c r="BD590" s="4"/>
      <c r="BE590" s="4"/>
      <c r="BF590" s="4"/>
      <c r="BG590" s="4"/>
      <c r="BH590" s="4"/>
      <c r="BI590" s="4"/>
      <c r="BJ590" s="4"/>
      <c r="BK590" s="4"/>
      <c r="BL590" s="4"/>
      <c r="BM590" s="4"/>
      <c r="BN590" s="4"/>
      <c r="BO590" s="4"/>
      <c r="BP590" s="4"/>
      <c r="BQ590" s="4"/>
      <c r="BR590" s="4"/>
      <c r="BS590" s="4"/>
      <c r="BT590" s="4"/>
      <c r="BU590" s="4"/>
      <c r="BV590" s="4"/>
      <c r="BW590" s="4"/>
      <c r="BX590" s="4"/>
      <c r="BY590" s="4"/>
      <c r="BZ590" s="4"/>
      <c r="CA590" s="4"/>
      <c r="CB590" s="4"/>
      <c r="CC590" s="4"/>
      <c r="CD590" s="4"/>
      <c r="CE590" s="4"/>
      <c r="CF590" s="4"/>
      <c r="CG590" s="4"/>
      <c r="CH590" s="4"/>
      <c r="CI590" s="4"/>
      <c r="CJ590" s="4"/>
      <c r="CK590" s="4"/>
      <c r="CL590" s="4"/>
      <c r="CM590" s="4"/>
      <c r="CN590" s="4"/>
      <c r="CO590" s="4"/>
      <c r="CP590" s="4"/>
      <c r="CQ590" s="4"/>
      <c r="CR590" s="4"/>
      <c r="CS590" s="4"/>
      <c r="CT590" s="4"/>
      <c r="CU590" s="4"/>
      <c r="CV590" s="4"/>
      <c r="CW590" s="4"/>
      <c r="CX590" s="4"/>
      <c r="CY590" s="4"/>
      <c r="CZ590" s="4"/>
      <c r="DA590" s="4"/>
      <c r="DB590" s="4"/>
      <c r="DC590" s="4"/>
      <c r="DD590" s="4"/>
      <c r="DE590" s="4"/>
      <c r="DF590" s="4"/>
      <c r="DG590" s="4"/>
      <c r="DH590" s="4"/>
      <c r="DI590" s="4"/>
      <c r="DJ590" s="4"/>
      <c r="DK590" s="4"/>
      <c r="DL590" s="4"/>
      <c r="DM590" s="4"/>
      <c r="DN590" s="4"/>
      <c r="DO590" s="4"/>
      <c r="DP590" s="4"/>
      <c r="DQ590" s="4"/>
      <c r="DR590" s="4"/>
      <c r="DS590" s="4"/>
      <c r="DT590" s="4"/>
      <c r="DU590" s="4"/>
      <c r="DV590" s="4"/>
      <c r="DW590" s="4"/>
      <c r="DX590" s="4"/>
      <c r="DY590" s="4"/>
      <c r="DZ590" s="4"/>
      <c r="EA590" s="4"/>
      <c r="EB590" s="4"/>
      <c r="EC590" s="4"/>
      <c r="ED590" s="4"/>
      <c r="EE590" s="4"/>
      <c r="EF590" s="4"/>
      <c r="EG590" s="4"/>
      <c r="EH590" s="4"/>
      <c r="EI590" s="4"/>
      <c r="EJ590" s="4"/>
      <c r="EK590" s="4"/>
      <c r="EL590" s="4"/>
      <c r="EM590" s="4"/>
      <c r="EN590" s="4"/>
      <c r="EO590" s="4"/>
      <c r="EP590" s="4"/>
      <c r="EQ590" s="4"/>
      <c r="ER590" s="4"/>
      <c r="ES590" s="4"/>
      <c r="ET590" s="4"/>
      <c r="EU590" s="4"/>
      <c r="EV590" s="4"/>
      <c r="EW590" s="4"/>
      <c r="EX590" s="4"/>
      <c r="EY590" s="4"/>
      <c r="EZ590" s="4"/>
      <c r="FA590" s="4"/>
      <c r="FB590" s="4"/>
      <c r="FC590" s="4"/>
      <c r="FD590" s="4"/>
      <c r="FE590" s="4"/>
      <c r="FF590" s="4"/>
      <c r="FG590" s="4"/>
      <c r="FH590" s="4"/>
      <c r="FI590" s="4"/>
      <c r="FJ590" s="4"/>
      <c r="FK590" s="4"/>
      <c r="FL590" s="4"/>
      <c r="FM590" s="4"/>
      <c r="FN590" s="4"/>
      <c r="FO590" s="4"/>
      <c r="FP590" s="4"/>
      <c r="FQ590" s="4"/>
      <c r="FR590" s="4"/>
      <c r="FS590" s="4"/>
      <c r="FT590" s="4"/>
      <c r="FU590" s="4"/>
      <c r="FV590" s="4"/>
      <c r="FW590" s="4"/>
      <c r="FX590" s="4"/>
      <c r="FY590" s="4"/>
      <c r="FZ590" s="4"/>
      <c r="GA590" s="4"/>
      <c r="GB590" s="4"/>
      <c r="GC590" s="4"/>
      <c r="GD590" s="4"/>
      <c r="GE590" s="4"/>
      <c r="GF590" s="4"/>
      <c r="GG590" s="4"/>
      <c r="GH590" s="4"/>
      <c r="GI590" s="4"/>
      <c r="GJ590" s="4"/>
      <c r="GK590" s="4"/>
      <c r="GL590" s="4"/>
      <c r="GM590" s="4"/>
      <c r="GN590" s="4"/>
      <c r="GO590" s="4"/>
      <c r="GP590" s="4"/>
      <c r="GQ590" s="4"/>
      <c r="GR590" s="4"/>
      <c r="GS590" s="4"/>
      <c r="GT590" s="4"/>
      <c r="GU590" s="4"/>
      <c r="GV590" s="4"/>
      <c r="GW590" s="4"/>
      <c r="GX590" s="4"/>
      <c r="GY590" s="4"/>
      <c r="GZ590" s="4"/>
      <c r="HA590" s="4"/>
      <c r="HB590" s="4"/>
      <c r="HC590" s="4"/>
      <c r="HD590" s="4"/>
      <c r="HE590" s="4"/>
      <c r="HF590" s="4"/>
      <c r="HG590" s="4"/>
      <c r="HH590" s="4"/>
      <c r="HI590" s="4"/>
      <c r="HJ590" s="4"/>
      <c r="HK590" s="4"/>
      <c r="HL590" s="4"/>
      <c r="HM590" s="4"/>
      <c r="HN590" s="4"/>
      <c r="HO590" s="4"/>
      <c r="HP590" s="4"/>
      <c r="HQ590" s="4"/>
      <c r="HR590" s="4"/>
      <c r="HS590" s="4"/>
      <c r="HT590" s="4"/>
      <c r="HU590" s="4"/>
      <c r="HV590" s="4"/>
      <c r="HW590" s="4"/>
      <c r="HX590" s="4"/>
      <c r="HY590" s="4"/>
      <c r="HZ590" s="4"/>
      <c r="IA590" s="4"/>
      <c r="IB590" s="4"/>
      <c r="IC590" s="4"/>
      <c r="ID590" s="4"/>
      <c r="IE590" s="4"/>
      <c r="IF590" s="4"/>
      <c r="IG590" s="4"/>
      <c r="IH590" s="4"/>
      <c r="II590" s="4"/>
      <c r="IJ590" s="4"/>
      <c r="IK590" s="4"/>
      <c r="IL590" s="4"/>
      <c r="IM590" s="4"/>
      <c r="IN590" s="4"/>
      <c r="IO590" s="4"/>
      <c r="IP590" s="4"/>
      <c r="IQ590" s="4"/>
      <c r="IR590" s="4"/>
      <c r="IS590" s="4"/>
      <c r="IT590" s="4"/>
      <c r="IU590" s="4"/>
      <c r="IV590" s="4"/>
      <c r="IW590" s="4"/>
      <c r="IX590" s="4"/>
      <c r="IY590" s="4"/>
      <c r="IZ590" s="4"/>
      <c r="JA590" s="4"/>
      <c r="JB590" s="4"/>
      <c r="JC590" s="4"/>
      <c r="JD590" s="4"/>
      <c r="JE590" s="4"/>
      <c r="JF590" s="4"/>
      <c r="JG590" s="4"/>
      <c r="JH590" s="4"/>
      <c r="JI590" s="4"/>
      <c r="JJ590" s="4"/>
      <c r="JK590" s="4"/>
      <c r="JL590" s="4"/>
      <c r="JM590" s="4"/>
      <c r="JN590" s="4"/>
      <c r="JO590" s="4"/>
      <c r="JP590" s="4"/>
      <c r="JQ590" s="4"/>
      <c r="JR590" s="4"/>
      <c r="JS590" s="4"/>
      <c r="JT590" s="4"/>
      <c r="JU590" s="4"/>
      <c r="JV590" s="4"/>
      <c r="JW590" s="4"/>
      <c r="JX590" s="4"/>
      <c r="JY590" s="4"/>
      <c r="JZ590" s="4"/>
      <c r="KA590" s="4"/>
      <c r="KB590" s="4"/>
      <c r="KC590" s="4"/>
      <c r="KD590" s="4"/>
      <c r="KE590" s="4"/>
      <c r="KF590" s="4"/>
      <c r="KG590" s="4"/>
      <c r="KH590" s="4"/>
      <c r="KI590" s="4"/>
      <c r="KJ590" s="4"/>
      <c r="KK590" s="4"/>
      <c r="KL590" s="4"/>
      <c r="KM590" s="4"/>
      <c r="KN590" s="4"/>
      <c r="KO590" s="4"/>
      <c r="KP590" s="4"/>
      <c r="KQ590" s="4"/>
      <c r="KR590" s="4"/>
      <c r="KS590" s="4"/>
      <c r="KT590" s="4"/>
      <c r="KU590" s="4"/>
      <c r="KV590" s="4"/>
      <c r="KW590" s="4"/>
      <c r="KX590" s="4"/>
      <c r="KY590" s="4"/>
      <c r="KZ590" s="4"/>
      <c r="LA590" s="4"/>
      <c r="LB590" s="4"/>
      <c r="LC590" s="4"/>
      <c r="LD590" s="4"/>
      <c r="LE590" s="4"/>
      <c r="LF590" s="4"/>
      <c r="LG590" s="4"/>
      <c r="LH590" s="4"/>
      <c r="LI590" s="4"/>
      <c r="LJ590" s="4"/>
      <c r="LK590" s="4"/>
      <c r="LL590" s="4"/>
      <c r="LM590" s="4"/>
      <c r="LN590" s="4"/>
      <c r="LO590" s="4"/>
      <c r="LP590" s="4"/>
      <c r="LQ590" s="4"/>
      <c r="LR590" s="4"/>
      <c r="LS590" s="4"/>
      <c r="LT590" s="4"/>
      <c r="LU590" s="4"/>
      <c r="LV590" s="4"/>
      <c r="LW590" s="4"/>
      <c r="LX590" s="4"/>
      <c r="LY590" s="4"/>
      <c r="LZ590" s="4"/>
      <c r="MA590" s="4"/>
      <c r="MB590" s="4"/>
      <c r="MC590" s="4"/>
      <c r="MD590" s="4"/>
      <c r="ME590" s="4"/>
      <c r="MF590" s="4"/>
      <c r="MG590" s="4"/>
      <c r="MH590" s="4"/>
      <c r="MI590" s="4"/>
      <c r="MJ590" s="4"/>
      <c r="MK590" s="4"/>
      <c r="ML590" s="4"/>
      <c r="MM590" s="4"/>
      <c r="MN590" s="4"/>
      <c r="MO590" s="4"/>
      <c r="MP590" s="4"/>
      <c r="MQ590" s="4"/>
      <c r="MR590" s="4"/>
      <c r="MS590" s="4"/>
      <c r="MT590" s="4"/>
      <c r="MU590" s="4"/>
      <c r="MV590" s="4"/>
      <c r="MW590" s="4"/>
      <c r="MX590" s="4"/>
      <c r="MY590" s="4"/>
      <c r="MZ590" s="4"/>
      <c r="NA590" s="4"/>
      <c r="NB590" s="4"/>
      <c r="NC590" s="4"/>
      <c r="ND590" s="4"/>
      <c r="NE590" s="4"/>
      <c r="NF590" s="4"/>
      <c r="NG590" s="4"/>
      <c r="NH590" s="4"/>
      <c r="NI590" s="4"/>
      <c r="NJ590" s="4"/>
      <c r="NK590" s="4"/>
      <c r="NL590" s="4"/>
      <c r="NM590" s="4"/>
      <c r="NN590" s="4"/>
      <c r="NO590" s="4"/>
      <c r="NP590" s="4"/>
      <c r="NQ590" s="4"/>
      <c r="NR590" s="4"/>
      <c r="NS590" s="4"/>
      <c r="NT590" s="4"/>
      <c r="NU590" s="4"/>
      <c r="NV590" s="4"/>
      <c r="NW590" s="4"/>
      <c r="NX590" s="4"/>
      <c r="NY590" s="4"/>
      <c r="NZ590" s="4"/>
      <c r="OA590" s="4"/>
      <c r="OB590" s="4"/>
      <c r="OC590" s="4"/>
      <c r="OD590" s="4"/>
      <c r="OE590" s="4"/>
      <c r="OF590" s="4"/>
      <c r="OG590" s="4"/>
      <c r="OH590" s="4"/>
      <c r="OI590" s="4"/>
      <c r="OJ590" s="4"/>
      <c r="OK590" s="4"/>
      <c r="OL590" s="4"/>
      <c r="OM590" s="4"/>
      <c r="ON590" s="4"/>
      <c r="OO590" s="4"/>
      <c r="OP590" s="4"/>
      <c r="OQ590" s="4"/>
      <c r="OR590" s="4"/>
      <c r="OS590" s="4"/>
      <c r="OT590" s="4"/>
      <c r="OU590" s="4"/>
      <c r="OV590" s="4"/>
      <c r="OW590" s="4"/>
      <c r="OX590" s="4"/>
      <c r="OY590" s="4"/>
      <c r="OZ590" s="4"/>
      <c r="PA590" s="4"/>
      <c r="PB590" s="4"/>
      <c r="PC590" s="4"/>
      <c r="PD590" s="4"/>
      <c r="PE590" s="4"/>
      <c r="PF590" s="4"/>
      <c r="PG590" s="4"/>
      <c r="PH590" s="4"/>
      <c r="PI590" s="4"/>
      <c r="PJ590" s="4"/>
      <c r="PK590" s="4"/>
      <c r="PL590" s="4"/>
      <c r="PM590" s="4"/>
      <c r="PN590" s="4"/>
      <c r="PO590" s="4"/>
      <c r="PP590" s="4"/>
      <c r="PQ590" s="4"/>
      <c r="PR590" s="4"/>
      <c r="PS590" s="4"/>
      <c r="PT590" s="4"/>
      <c r="PU590" s="4"/>
      <c r="PV590" s="4"/>
      <c r="PW590" s="4"/>
      <c r="PX590" s="4"/>
      <c r="PY590" s="4"/>
      <c r="PZ590" s="4"/>
    </row>
    <row r="591" spans="1:442" s="42" customFormat="1" ht="51.65" customHeight="1" x14ac:dyDescent="0.3">
      <c r="B591" s="194"/>
      <c r="C591" s="194"/>
      <c r="D591" s="194"/>
      <c r="E591" s="228"/>
      <c r="F591" s="228"/>
      <c r="G591" s="228"/>
      <c r="H591" s="194"/>
      <c r="I591" s="194"/>
      <c r="J591" s="15" t="s">
        <v>127</v>
      </c>
      <c r="K591" s="11" t="s">
        <v>128</v>
      </c>
      <c r="L591" s="11" t="s">
        <v>85</v>
      </c>
      <c r="M591" s="59">
        <v>100</v>
      </c>
      <c r="N591" s="191"/>
      <c r="O591" s="194"/>
      <c r="P591" s="194"/>
      <c r="Q591" s="194"/>
      <c r="R591" s="198"/>
      <c r="S591" s="198"/>
      <c r="T591" s="223"/>
      <c r="U591" s="223"/>
      <c r="V591" s="174"/>
      <c r="W591" s="174"/>
      <c r="X591" s="174"/>
      <c r="Y591" s="174"/>
      <c r="Z591" s="174"/>
      <c r="AA591" s="174"/>
      <c r="AB591" s="174"/>
      <c r="AC591" s="191"/>
      <c r="AD591" s="192"/>
      <c r="AE591" s="192"/>
      <c r="AF591" s="194"/>
      <c r="AG591" s="191"/>
      <c r="AH591" s="191"/>
      <c r="AI591" s="191"/>
      <c r="AJ591" s="194"/>
      <c r="AK591" s="4"/>
      <c r="AL591" s="4"/>
      <c r="AM591" s="4"/>
      <c r="AN591" s="4"/>
      <c r="AO591" s="4"/>
      <c r="AP591" s="4"/>
      <c r="AQ591" s="4"/>
      <c r="AR591" s="4"/>
      <c r="AS591" s="4"/>
      <c r="AT591" s="4"/>
      <c r="AU591" s="4"/>
      <c r="AV591" s="4"/>
      <c r="AW591" s="4"/>
      <c r="AX591" s="4"/>
      <c r="AY591" s="4"/>
      <c r="AZ591" s="4"/>
      <c r="BA591" s="4"/>
      <c r="BB591" s="4"/>
      <c r="BC591" s="4"/>
      <c r="BD591" s="4"/>
      <c r="BE591" s="4"/>
      <c r="BF591" s="4"/>
      <c r="BG591" s="4"/>
      <c r="BH591" s="4"/>
      <c r="BI591" s="4"/>
      <c r="BJ591" s="4"/>
      <c r="BK591" s="4"/>
      <c r="BL591" s="4"/>
      <c r="BM591" s="4"/>
      <c r="BN591" s="4"/>
      <c r="BO591" s="4"/>
      <c r="BP591" s="4"/>
      <c r="BQ591" s="4"/>
      <c r="BR591" s="4"/>
      <c r="BS591" s="4"/>
      <c r="BT591" s="4"/>
      <c r="BU591" s="4"/>
      <c r="BV591" s="4"/>
      <c r="BW591" s="4"/>
      <c r="BX591" s="4"/>
      <c r="BY591" s="4"/>
      <c r="BZ591" s="4"/>
      <c r="CA591" s="4"/>
      <c r="CB591" s="4"/>
      <c r="CC591" s="4"/>
      <c r="CD591" s="4"/>
      <c r="CE591" s="4"/>
      <c r="CF591" s="4"/>
      <c r="CG591" s="4"/>
      <c r="CH591" s="4"/>
      <c r="CI591" s="4"/>
      <c r="CJ591" s="4"/>
      <c r="CK591" s="4"/>
      <c r="CL591" s="4"/>
      <c r="CM591" s="4"/>
      <c r="CN591" s="4"/>
      <c r="CO591" s="4"/>
      <c r="CP591" s="4"/>
      <c r="CQ591" s="4"/>
      <c r="CR591" s="4"/>
      <c r="CS591" s="4"/>
      <c r="CT591" s="4"/>
      <c r="CU591" s="4"/>
      <c r="CV591" s="4"/>
      <c r="CW591" s="4"/>
      <c r="CX591" s="4"/>
      <c r="CY591" s="4"/>
      <c r="CZ591" s="4"/>
      <c r="DA591" s="4"/>
      <c r="DB591" s="4"/>
      <c r="DC591" s="4"/>
      <c r="DD591" s="4"/>
      <c r="DE591" s="4"/>
      <c r="DF591" s="4"/>
      <c r="DG591" s="4"/>
      <c r="DH591" s="4"/>
      <c r="DI591" s="4"/>
      <c r="DJ591" s="4"/>
      <c r="DK591" s="4"/>
      <c r="DL591" s="4"/>
      <c r="DM591" s="4"/>
      <c r="DN591" s="4"/>
      <c r="DO591" s="4"/>
      <c r="DP591" s="4"/>
      <c r="DQ591" s="4"/>
      <c r="DR591" s="4"/>
      <c r="DS591" s="4"/>
      <c r="DT591" s="4"/>
      <c r="DU591" s="4"/>
      <c r="DV591" s="4"/>
      <c r="DW591" s="4"/>
      <c r="DX591" s="4"/>
      <c r="DY591" s="4"/>
      <c r="DZ591" s="4"/>
      <c r="EA591" s="4"/>
      <c r="EB591" s="4"/>
      <c r="EC591" s="4"/>
      <c r="ED591" s="4"/>
      <c r="EE591" s="4"/>
      <c r="EF591" s="4"/>
      <c r="EG591" s="4"/>
      <c r="EH591" s="4"/>
      <c r="EI591" s="4"/>
      <c r="EJ591" s="4"/>
      <c r="EK591" s="4"/>
      <c r="EL591" s="4"/>
      <c r="EM591" s="4"/>
      <c r="EN591" s="4"/>
      <c r="EO591" s="4"/>
      <c r="EP591" s="4"/>
      <c r="EQ591" s="4"/>
      <c r="ER591" s="4"/>
      <c r="ES591" s="4"/>
      <c r="ET591" s="4"/>
      <c r="EU591" s="4"/>
      <c r="EV591" s="4"/>
      <c r="EW591" s="4"/>
      <c r="EX591" s="4"/>
      <c r="EY591" s="4"/>
      <c r="EZ591" s="4"/>
      <c r="FA591" s="4"/>
      <c r="FB591" s="4"/>
      <c r="FC591" s="4"/>
      <c r="FD591" s="4"/>
      <c r="FE591" s="4"/>
      <c r="FF591" s="4"/>
      <c r="FG591" s="4"/>
      <c r="FH591" s="4"/>
      <c r="FI591" s="4"/>
      <c r="FJ591" s="4"/>
      <c r="FK591" s="4"/>
      <c r="FL591" s="4"/>
      <c r="FM591" s="4"/>
      <c r="FN591" s="4"/>
      <c r="FO591" s="4"/>
      <c r="FP591" s="4"/>
      <c r="FQ591" s="4"/>
      <c r="FR591" s="4"/>
      <c r="FS591" s="4"/>
      <c r="FT591" s="4"/>
      <c r="FU591" s="4"/>
      <c r="FV591" s="4"/>
      <c r="FW591" s="4"/>
      <c r="FX591" s="4"/>
      <c r="FY591" s="4"/>
      <c r="FZ591" s="4"/>
      <c r="GA591" s="4"/>
      <c r="GB591" s="4"/>
      <c r="GC591" s="4"/>
      <c r="GD591" s="4"/>
      <c r="GE591" s="4"/>
      <c r="GF591" s="4"/>
      <c r="GG591" s="4"/>
      <c r="GH591" s="4"/>
      <c r="GI591" s="4"/>
      <c r="GJ591" s="4"/>
      <c r="GK591" s="4"/>
      <c r="GL591" s="4"/>
      <c r="GM591" s="4"/>
      <c r="GN591" s="4"/>
      <c r="GO591" s="4"/>
      <c r="GP591" s="4"/>
      <c r="GQ591" s="4"/>
      <c r="GR591" s="4"/>
      <c r="GS591" s="4"/>
      <c r="GT591" s="4"/>
      <c r="GU591" s="4"/>
      <c r="GV591" s="4"/>
      <c r="GW591" s="4"/>
      <c r="GX591" s="4"/>
      <c r="GY591" s="4"/>
      <c r="GZ591" s="4"/>
      <c r="HA591" s="4"/>
      <c r="HB591" s="4"/>
      <c r="HC591" s="4"/>
      <c r="HD591" s="4"/>
      <c r="HE591" s="4"/>
      <c r="HF591" s="4"/>
      <c r="HG591" s="4"/>
      <c r="HH591" s="4"/>
      <c r="HI591" s="4"/>
      <c r="HJ591" s="4"/>
      <c r="HK591" s="4"/>
      <c r="HL591" s="4"/>
      <c r="HM591" s="4"/>
      <c r="HN591" s="4"/>
      <c r="HO591" s="4"/>
      <c r="HP591" s="4"/>
      <c r="HQ591" s="4"/>
      <c r="HR591" s="4"/>
      <c r="HS591" s="4"/>
      <c r="HT591" s="4"/>
      <c r="HU591" s="4"/>
      <c r="HV591" s="4"/>
      <c r="HW591" s="4"/>
      <c r="HX591" s="4"/>
      <c r="HY591" s="4"/>
      <c r="HZ591" s="4"/>
      <c r="IA591" s="4"/>
      <c r="IB591" s="4"/>
      <c r="IC591" s="4"/>
      <c r="ID591" s="4"/>
      <c r="IE591" s="4"/>
      <c r="IF591" s="4"/>
      <c r="IG591" s="4"/>
      <c r="IH591" s="4"/>
      <c r="II591" s="4"/>
      <c r="IJ591" s="4"/>
      <c r="IK591" s="4"/>
      <c r="IL591" s="4"/>
      <c r="IM591" s="4"/>
      <c r="IN591" s="4"/>
      <c r="IO591" s="4"/>
      <c r="IP591" s="4"/>
      <c r="IQ591" s="4"/>
      <c r="IR591" s="4"/>
      <c r="IS591" s="4"/>
      <c r="IT591" s="4"/>
      <c r="IU591" s="4"/>
      <c r="IV591" s="4"/>
      <c r="IW591" s="4"/>
      <c r="IX591" s="4"/>
      <c r="IY591" s="4"/>
      <c r="IZ591" s="4"/>
      <c r="JA591" s="4"/>
      <c r="JB591" s="4"/>
      <c r="JC591" s="4"/>
      <c r="JD591" s="4"/>
      <c r="JE591" s="4"/>
      <c r="JF591" s="4"/>
      <c r="JG591" s="4"/>
      <c r="JH591" s="4"/>
      <c r="JI591" s="4"/>
      <c r="JJ591" s="4"/>
      <c r="JK591" s="4"/>
      <c r="JL591" s="4"/>
      <c r="JM591" s="4"/>
      <c r="JN591" s="4"/>
      <c r="JO591" s="4"/>
      <c r="JP591" s="4"/>
      <c r="JQ591" s="4"/>
      <c r="JR591" s="4"/>
      <c r="JS591" s="4"/>
      <c r="JT591" s="4"/>
      <c r="JU591" s="4"/>
      <c r="JV591" s="4"/>
      <c r="JW591" s="4"/>
      <c r="JX591" s="4"/>
      <c r="JY591" s="4"/>
      <c r="JZ591" s="4"/>
      <c r="KA591" s="4"/>
      <c r="KB591" s="4"/>
      <c r="KC591" s="4"/>
      <c r="KD591" s="4"/>
      <c r="KE591" s="4"/>
      <c r="KF591" s="4"/>
      <c r="KG591" s="4"/>
      <c r="KH591" s="4"/>
      <c r="KI591" s="4"/>
      <c r="KJ591" s="4"/>
      <c r="KK591" s="4"/>
      <c r="KL591" s="4"/>
      <c r="KM591" s="4"/>
      <c r="KN591" s="4"/>
      <c r="KO591" s="4"/>
      <c r="KP591" s="4"/>
      <c r="KQ591" s="4"/>
      <c r="KR591" s="4"/>
      <c r="KS591" s="4"/>
      <c r="KT591" s="4"/>
      <c r="KU591" s="4"/>
      <c r="KV591" s="4"/>
      <c r="KW591" s="4"/>
      <c r="KX591" s="4"/>
      <c r="KY591" s="4"/>
      <c r="KZ591" s="4"/>
      <c r="LA591" s="4"/>
      <c r="LB591" s="4"/>
      <c r="LC591" s="4"/>
      <c r="LD591" s="4"/>
      <c r="LE591" s="4"/>
      <c r="LF591" s="4"/>
      <c r="LG591" s="4"/>
      <c r="LH591" s="4"/>
      <c r="LI591" s="4"/>
      <c r="LJ591" s="4"/>
      <c r="LK591" s="4"/>
      <c r="LL591" s="4"/>
      <c r="LM591" s="4"/>
      <c r="LN591" s="4"/>
      <c r="LO591" s="4"/>
      <c r="LP591" s="4"/>
      <c r="LQ591" s="4"/>
      <c r="LR591" s="4"/>
      <c r="LS591" s="4"/>
      <c r="LT591" s="4"/>
      <c r="LU591" s="4"/>
      <c r="LV591" s="4"/>
      <c r="LW591" s="4"/>
      <c r="LX591" s="4"/>
      <c r="LY591" s="4"/>
      <c r="LZ591" s="4"/>
      <c r="MA591" s="4"/>
      <c r="MB591" s="4"/>
      <c r="MC591" s="4"/>
      <c r="MD591" s="4"/>
      <c r="ME591" s="4"/>
      <c r="MF591" s="4"/>
      <c r="MG591" s="4"/>
      <c r="MH591" s="4"/>
      <c r="MI591" s="4"/>
      <c r="MJ591" s="4"/>
      <c r="MK591" s="4"/>
      <c r="ML591" s="4"/>
      <c r="MM591" s="4"/>
      <c r="MN591" s="4"/>
      <c r="MO591" s="4"/>
      <c r="MP591" s="4"/>
      <c r="MQ591" s="4"/>
      <c r="MR591" s="4"/>
      <c r="MS591" s="4"/>
      <c r="MT591" s="4"/>
      <c r="MU591" s="4"/>
      <c r="MV591" s="4"/>
      <c r="MW591" s="4"/>
      <c r="MX591" s="4"/>
      <c r="MY591" s="4"/>
      <c r="MZ591" s="4"/>
      <c r="NA591" s="4"/>
      <c r="NB591" s="4"/>
      <c r="NC591" s="4"/>
      <c r="ND591" s="4"/>
      <c r="NE591" s="4"/>
      <c r="NF591" s="4"/>
      <c r="NG591" s="4"/>
      <c r="NH591" s="4"/>
      <c r="NI591" s="4"/>
      <c r="NJ591" s="4"/>
      <c r="NK591" s="4"/>
      <c r="NL591" s="4"/>
      <c r="NM591" s="4"/>
      <c r="NN591" s="4"/>
      <c r="NO591" s="4"/>
      <c r="NP591" s="4"/>
      <c r="NQ591" s="4"/>
      <c r="NR591" s="4"/>
      <c r="NS591" s="4"/>
      <c r="NT591" s="4"/>
      <c r="NU591" s="4"/>
      <c r="NV591" s="4"/>
      <c r="NW591" s="4"/>
      <c r="NX591" s="4"/>
      <c r="NY591" s="4"/>
      <c r="NZ591" s="4"/>
      <c r="OA591" s="4"/>
      <c r="OB591" s="4"/>
      <c r="OC591" s="4"/>
      <c r="OD591" s="4"/>
      <c r="OE591" s="4"/>
      <c r="OF591" s="4"/>
      <c r="OG591" s="4"/>
      <c r="OH591" s="4"/>
      <c r="OI591" s="4"/>
      <c r="OJ591" s="4"/>
      <c r="OK591" s="4"/>
      <c r="OL591" s="4"/>
      <c r="OM591" s="4"/>
      <c r="ON591" s="4"/>
      <c r="OO591" s="4"/>
      <c r="OP591" s="4"/>
      <c r="OQ591" s="4"/>
      <c r="OR591" s="4"/>
      <c r="OS591" s="4"/>
      <c r="OT591" s="4"/>
      <c r="OU591" s="4"/>
      <c r="OV591" s="4"/>
      <c r="OW591" s="4"/>
      <c r="OX591" s="4"/>
      <c r="OY591" s="4"/>
      <c r="OZ591" s="4"/>
      <c r="PA591" s="4"/>
      <c r="PB591" s="4"/>
      <c r="PC591" s="4"/>
      <c r="PD591" s="4"/>
      <c r="PE591" s="4"/>
      <c r="PF591" s="4"/>
      <c r="PG591" s="4"/>
      <c r="PH591" s="4"/>
      <c r="PI591" s="4"/>
      <c r="PJ591" s="4"/>
      <c r="PK591" s="4"/>
      <c r="PL591" s="4"/>
      <c r="PM591" s="4"/>
      <c r="PN591" s="4"/>
      <c r="PO591" s="4"/>
      <c r="PP591" s="4"/>
      <c r="PQ591" s="4"/>
      <c r="PR591" s="4"/>
      <c r="PS591" s="4"/>
      <c r="PT591" s="4"/>
      <c r="PU591" s="4"/>
      <c r="PV591" s="4"/>
      <c r="PW591" s="4"/>
      <c r="PX591" s="4"/>
      <c r="PY591" s="4"/>
      <c r="PZ591" s="4"/>
    </row>
    <row r="592" spans="1:442" s="42" customFormat="1" ht="105.65" customHeight="1" x14ac:dyDescent="0.3">
      <c r="B592" s="200" t="s">
        <v>441</v>
      </c>
      <c r="C592" s="200" t="s">
        <v>440</v>
      </c>
      <c r="D592" s="200" t="s">
        <v>106</v>
      </c>
      <c r="E592" s="226" t="s">
        <v>67</v>
      </c>
      <c r="F592" s="231" t="s">
        <v>134</v>
      </c>
      <c r="G592" s="226" t="s">
        <v>147</v>
      </c>
      <c r="H592" s="270" t="s">
        <v>70</v>
      </c>
      <c r="I592" s="270" t="s">
        <v>79</v>
      </c>
      <c r="J592" s="15" t="s">
        <v>215</v>
      </c>
      <c r="K592" s="11" t="s">
        <v>107</v>
      </c>
      <c r="L592" s="18" t="s">
        <v>86</v>
      </c>
      <c r="M592" s="18">
        <v>40</v>
      </c>
      <c r="N592" s="271" t="s">
        <v>108</v>
      </c>
      <c r="O592" s="200" t="s">
        <v>367</v>
      </c>
      <c r="P592" s="200" t="s">
        <v>75</v>
      </c>
      <c r="Q592" s="200" t="s">
        <v>76</v>
      </c>
      <c r="R592" s="179" t="s">
        <v>77</v>
      </c>
      <c r="S592" s="179" t="s">
        <v>109</v>
      </c>
      <c r="T592" s="181">
        <f>V592+Y592</f>
        <v>187000</v>
      </c>
      <c r="U592" s="181" t="s">
        <v>79</v>
      </c>
      <c r="V592" s="172">
        <v>158950</v>
      </c>
      <c r="W592" s="172" t="s">
        <v>79</v>
      </c>
      <c r="X592" s="172" t="s">
        <v>79</v>
      </c>
      <c r="Y592" s="172">
        <v>28050</v>
      </c>
      <c r="Z592" s="172" t="s">
        <v>98</v>
      </c>
      <c r="AA592" s="172" t="s">
        <v>79</v>
      </c>
      <c r="AB592" s="172">
        <v>33000</v>
      </c>
      <c r="AC592" s="183" t="s">
        <v>149</v>
      </c>
      <c r="AD592" s="185" t="s">
        <v>79</v>
      </c>
      <c r="AE592" s="185">
        <f>V592+Y592</f>
        <v>187000</v>
      </c>
      <c r="AF592" s="183" t="s">
        <v>79</v>
      </c>
      <c r="AG592" s="183" t="s">
        <v>33</v>
      </c>
      <c r="AH592" s="183" t="s">
        <v>161</v>
      </c>
      <c r="AI592" s="183" t="s">
        <v>162</v>
      </c>
      <c r="AJ592" s="183"/>
      <c r="AK592" s="4"/>
      <c r="AL592" s="4"/>
      <c r="AM592" s="4"/>
      <c r="AN592" s="4"/>
      <c r="AO592" s="4"/>
      <c r="AP592" s="4"/>
      <c r="AQ592" s="4"/>
      <c r="AR592" s="4"/>
      <c r="AS592" s="4"/>
      <c r="AT592" s="4"/>
      <c r="AU592" s="4"/>
      <c r="AV592" s="4"/>
      <c r="AW592" s="4"/>
      <c r="AX592" s="4"/>
      <c r="AY592" s="4"/>
      <c r="AZ592" s="4"/>
      <c r="BA592" s="4"/>
      <c r="BB592" s="4"/>
      <c r="BC592" s="4"/>
      <c r="BD592" s="4"/>
      <c r="BE592" s="4"/>
      <c r="BF592" s="4"/>
      <c r="BG592" s="4"/>
      <c r="BH592" s="4"/>
      <c r="BI592" s="4"/>
      <c r="BJ592" s="4"/>
      <c r="BK592" s="4"/>
      <c r="BL592" s="4"/>
      <c r="BM592" s="4"/>
      <c r="BN592" s="4"/>
      <c r="BO592" s="4"/>
      <c r="BP592" s="4"/>
      <c r="BQ592" s="4"/>
      <c r="BR592" s="4"/>
      <c r="BS592" s="4"/>
      <c r="BT592" s="4"/>
      <c r="BU592" s="4"/>
      <c r="BV592" s="4"/>
      <c r="BW592" s="4"/>
      <c r="BX592" s="4"/>
      <c r="BY592" s="4"/>
      <c r="BZ592" s="4"/>
      <c r="CA592" s="4"/>
      <c r="CB592" s="4"/>
      <c r="CC592" s="4"/>
      <c r="CD592" s="4"/>
      <c r="CE592" s="4"/>
      <c r="CF592" s="4"/>
      <c r="CG592" s="4"/>
      <c r="CH592" s="4"/>
      <c r="CI592" s="4"/>
      <c r="CJ592" s="4"/>
      <c r="CK592" s="4"/>
      <c r="CL592" s="4"/>
      <c r="CM592" s="4"/>
      <c r="CN592" s="4"/>
      <c r="CO592" s="4"/>
      <c r="CP592" s="4"/>
      <c r="CQ592" s="4"/>
      <c r="CR592" s="4"/>
      <c r="CS592" s="4"/>
      <c r="CT592" s="4"/>
      <c r="CU592" s="4"/>
      <c r="CV592" s="4"/>
      <c r="CW592" s="4"/>
      <c r="CX592" s="4"/>
      <c r="CY592" s="4"/>
      <c r="CZ592" s="4"/>
      <c r="DA592" s="4"/>
      <c r="DB592" s="4"/>
      <c r="DC592" s="4"/>
      <c r="DD592" s="4"/>
      <c r="DE592" s="4"/>
      <c r="DF592" s="4"/>
      <c r="DG592" s="4"/>
      <c r="DH592" s="4"/>
      <c r="DI592" s="4"/>
      <c r="DJ592" s="4"/>
      <c r="DK592" s="4"/>
      <c r="DL592" s="4"/>
      <c r="DM592" s="4"/>
      <c r="DN592" s="4"/>
      <c r="DO592" s="4"/>
      <c r="DP592" s="4"/>
      <c r="DQ592" s="4"/>
      <c r="DR592" s="4"/>
      <c r="DS592" s="4"/>
      <c r="DT592" s="4"/>
      <c r="DU592" s="4"/>
      <c r="DV592" s="4"/>
      <c r="DW592" s="4"/>
      <c r="DX592" s="4"/>
      <c r="DY592" s="4"/>
      <c r="DZ592" s="4"/>
      <c r="EA592" s="4"/>
      <c r="EB592" s="4"/>
      <c r="EC592" s="4"/>
      <c r="ED592" s="4"/>
      <c r="EE592" s="4"/>
      <c r="EF592" s="4"/>
      <c r="EG592" s="4"/>
      <c r="EH592" s="4"/>
      <c r="EI592" s="4"/>
      <c r="EJ592" s="4"/>
      <c r="EK592" s="4"/>
      <c r="EL592" s="4"/>
      <c r="EM592" s="4"/>
      <c r="EN592" s="4"/>
      <c r="EO592" s="4"/>
      <c r="EP592" s="4"/>
      <c r="EQ592" s="4"/>
      <c r="ER592" s="4"/>
      <c r="ES592" s="4"/>
      <c r="ET592" s="4"/>
      <c r="EU592" s="4"/>
      <c r="EV592" s="4"/>
      <c r="EW592" s="4"/>
      <c r="EX592" s="4"/>
      <c r="EY592" s="4"/>
      <c r="EZ592" s="4"/>
      <c r="FA592" s="4"/>
      <c r="FB592" s="4"/>
      <c r="FC592" s="4"/>
      <c r="FD592" s="4"/>
      <c r="FE592" s="4"/>
      <c r="FF592" s="4"/>
      <c r="FG592" s="4"/>
      <c r="FH592" s="4"/>
      <c r="FI592" s="4"/>
      <c r="FJ592" s="4"/>
      <c r="FK592" s="4"/>
      <c r="FL592" s="4"/>
      <c r="FM592" s="4"/>
      <c r="FN592" s="4"/>
      <c r="FO592" s="4"/>
      <c r="FP592" s="4"/>
      <c r="FQ592" s="4"/>
      <c r="FR592" s="4"/>
      <c r="FS592" s="4"/>
      <c r="FT592" s="4"/>
      <c r="FU592" s="4"/>
      <c r="FV592" s="4"/>
      <c r="FW592" s="4"/>
      <c r="FX592" s="4"/>
      <c r="FY592" s="4"/>
      <c r="FZ592" s="4"/>
      <c r="GA592" s="4"/>
      <c r="GB592" s="4"/>
      <c r="GC592" s="4"/>
      <c r="GD592" s="4"/>
      <c r="GE592" s="4"/>
      <c r="GF592" s="4"/>
      <c r="GG592" s="4"/>
      <c r="GH592" s="4"/>
      <c r="GI592" s="4"/>
      <c r="GJ592" s="4"/>
      <c r="GK592" s="4"/>
      <c r="GL592" s="4"/>
      <c r="GM592" s="4"/>
      <c r="GN592" s="4"/>
      <c r="GO592" s="4"/>
      <c r="GP592" s="4"/>
      <c r="GQ592" s="4"/>
      <c r="GR592" s="4"/>
      <c r="GS592" s="4"/>
      <c r="GT592" s="4"/>
      <c r="GU592" s="4"/>
      <c r="GV592" s="4"/>
      <c r="GW592" s="4"/>
      <c r="GX592" s="4"/>
      <c r="GY592" s="4"/>
      <c r="GZ592" s="4"/>
      <c r="HA592" s="4"/>
      <c r="HB592" s="4"/>
      <c r="HC592" s="4"/>
      <c r="HD592" s="4"/>
      <c r="HE592" s="4"/>
      <c r="HF592" s="4"/>
      <c r="HG592" s="4"/>
      <c r="HH592" s="4"/>
      <c r="HI592" s="4"/>
      <c r="HJ592" s="4"/>
      <c r="HK592" s="4"/>
      <c r="HL592" s="4"/>
      <c r="HM592" s="4"/>
      <c r="HN592" s="4"/>
      <c r="HO592" s="4"/>
      <c r="HP592" s="4"/>
      <c r="HQ592" s="4"/>
      <c r="HR592" s="4"/>
      <c r="HS592" s="4"/>
      <c r="HT592" s="4"/>
      <c r="HU592" s="4"/>
      <c r="HV592" s="4"/>
      <c r="HW592" s="4"/>
      <c r="HX592" s="4"/>
      <c r="HY592" s="4"/>
      <c r="HZ592" s="4"/>
      <c r="IA592" s="4"/>
      <c r="IB592" s="4"/>
      <c r="IC592" s="4"/>
      <c r="ID592" s="4"/>
      <c r="IE592" s="4"/>
      <c r="IF592" s="4"/>
      <c r="IG592" s="4"/>
      <c r="IH592" s="4"/>
      <c r="II592" s="4"/>
      <c r="IJ592" s="4"/>
      <c r="IK592" s="4"/>
      <c r="IL592" s="4"/>
      <c r="IM592" s="4"/>
      <c r="IN592" s="4"/>
      <c r="IO592" s="4"/>
      <c r="IP592" s="4"/>
      <c r="IQ592" s="4"/>
      <c r="IR592" s="4"/>
      <c r="IS592" s="4"/>
      <c r="IT592" s="4"/>
      <c r="IU592" s="4"/>
      <c r="IV592" s="4"/>
      <c r="IW592" s="4"/>
      <c r="IX592" s="4"/>
      <c r="IY592" s="4"/>
      <c r="IZ592" s="4"/>
      <c r="JA592" s="4"/>
      <c r="JB592" s="4"/>
      <c r="JC592" s="4"/>
      <c r="JD592" s="4"/>
      <c r="JE592" s="4"/>
      <c r="JF592" s="4"/>
      <c r="JG592" s="4"/>
      <c r="JH592" s="4"/>
      <c r="JI592" s="4"/>
      <c r="JJ592" s="4"/>
      <c r="JK592" s="4"/>
      <c r="JL592" s="4"/>
      <c r="JM592" s="4"/>
      <c r="JN592" s="4"/>
      <c r="JO592" s="4"/>
      <c r="JP592" s="4"/>
      <c r="JQ592" s="4"/>
      <c r="JR592" s="4"/>
      <c r="JS592" s="4"/>
      <c r="JT592" s="4"/>
      <c r="JU592" s="4"/>
      <c r="JV592" s="4"/>
      <c r="JW592" s="4"/>
      <c r="JX592" s="4"/>
      <c r="JY592" s="4"/>
      <c r="JZ592" s="4"/>
      <c r="KA592" s="4"/>
      <c r="KB592" s="4"/>
      <c r="KC592" s="4"/>
      <c r="KD592" s="4"/>
      <c r="KE592" s="4"/>
      <c r="KF592" s="4"/>
      <c r="KG592" s="4"/>
      <c r="KH592" s="4"/>
      <c r="KI592" s="4"/>
      <c r="KJ592" s="4"/>
      <c r="KK592" s="4"/>
      <c r="KL592" s="4"/>
      <c r="KM592" s="4"/>
      <c r="KN592" s="4"/>
      <c r="KO592" s="4"/>
      <c r="KP592" s="4"/>
      <c r="KQ592" s="4"/>
      <c r="KR592" s="4"/>
      <c r="KS592" s="4"/>
      <c r="KT592" s="4"/>
      <c r="KU592" s="4"/>
      <c r="KV592" s="4"/>
      <c r="KW592" s="4"/>
      <c r="KX592" s="4"/>
      <c r="KY592" s="4"/>
      <c r="KZ592" s="4"/>
      <c r="LA592" s="4"/>
      <c r="LB592" s="4"/>
      <c r="LC592" s="4"/>
      <c r="LD592" s="4"/>
      <c r="LE592" s="4"/>
      <c r="LF592" s="4"/>
      <c r="LG592" s="4"/>
      <c r="LH592" s="4"/>
      <c r="LI592" s="4"/>
      <c r="LJ592" s="4"/>
      <c r="LK592" s="4"/>
      <c r="LL592" s="4"/>
      <c r="LM592" s="4"/>
      <c r="LN592" s="4"/>
      <c r="LO592" s="4"/>
      <c r="LP592" s="4"/>
      <c r="LQ592" s="4"/>
      <c r="LR592" s="4"/>
      <c r="LS592" s="4"/>
      <c r="LT592" s="4"/>
      <c r="LU592" s="4"/>
      <c r="LV592" s="4"/>
      <c r="LW592" s="4"/>
      <c r="LX592" s="4"/>
      <c r="LY592" s="4"/>
      <c r="LZ592" s="4"/>
      <c r="MA592" s="4"/>
      <c r="MB592" s="4"/>
      <c r="MC592" s="4"/>
      <c r="MD592" s="4"/>
      <c r="ME592" s="4"/>
      <c r="MF592" s="4"/>
      <c r="MG592" s="4"/>
      <c r="MH592" s="4"/>
      <c r="MI592" s="4"/>
      <c r="MJ592" s="4"/>
      <c r="MK592" s="4"/>
      <c r="ML592" s="4"/>
      <c r="MM592" s="4"/>
      <c r="MN592" s="4"/>
      <c r="MO592" s="4"/>
      <c r="MP592" s="4"/>
      <c r="MQ592" s="4"/>
      <c r="MR592" s="4"/>
      <c r="MS592" s="4"/>
      <c r="MT592" s="4"/>
      <c r="MU592" s="4"/>
      <c r="MV592" s="4"/>
      <c r="MW592" s="4"/>
      <c r="MX592" s="4"/>
      <c r="MY592" s="4"/>
      <c r="MZ592" s="4"/>
      <c r="NA592" s="4"/>
      <c r="NB592" s="4"/>
      <c r="NC592" s="4"/>
      <c r="ND592" s="4"/>
      <c r="NE592" s="4"/>
      <c r="NF592" s="4"/>
      <c r="NG592" s="4"/>
      <c r="NH592" s="4"/>
      <c r="NI592" s="4"/>
      <c r="NJ592" s="4"/>
      <c r="NK592" s="4"/>
      <c r="NL592" s="4"/>
      <c r="NM592" s="4"/>
      <c r="NN592" s="4"/>
      <c r="NO592" s="4"/>
      <c r="NP592" s="4"/>
      <c r="NQ592" s="4"/>
      <c r="NR592" s="4"/>
      <c r="NS592" s="4"/>
      <c r="NT592" s="4"/>
      <c r="NU592" s="4"/>
      <c r="NV592" s="4"/>
      <c r="NW592" s="4"/>
      <c r="NX592" s="4"/>
      <c r="NY592" s="4"/>
      <c r="NZ592" s="4"/>
      <c r="OA592" s="4"/>
      <c r="OB592" s="4"/>
      <c r="OC592" s="4"/>
      <c r="OD592" s="4"/>
      <c r="OE592" s="4"/>
      <c r="OF592" s="4"/>
      <c r="OG592" s="4"/>
      <c r="OH592" s="4"/>
      <c r="OI592" s="4"/>
      <c r="OJ592" s="4"/>
      <c r="OK592" s="4"/>
      <c r="OL592" s="4"/>
      <c r="OM592" s="4"/>
      <c r="ON592" s="4"/>
      <c r="OO592" s="4"/>
      <c r="OP592" s="4"/>
      <c r="OQ592" s="4"/>
      <c r="OR592" s="4"/>
      <c r="OS592" s="4"/>
      <c r="OT592" s="4"/>
      <c r="OU592" s="4"/>
      <c r="OV592" s="4"/>
      <c r="OW592" s="4"/>
      <c r="OX592" s="4"/>
      <c r="OY592" s="4"/>
      <c r="OZ592" s="4"/>
      <c r="PA592" s="4"/>
      <c r="PB592" s="4"/>
      <c r="PC592" s="4"/>
      <c r="PD592" s="4"/>
      <c r="PE592" s="4"/>
      <c r="PF592" s="4"/>
      <c r="PG592" s="4"/>
      <c r="PH592" s="4"/>
      <c r="PI592" s="4"/>
      <c r="PJ592" s="4"/>
      <c r="PK592" s="4"/>
      <c r="PL592" s="4"/>
      <c r="PM592" s="4"/>
      <c r="PN592" s="4"/>
      <c r="PO592" s="4"/>
      <c r="PP592" s="4"/>
      <c r="PQ592" s="4"/>
      <c r="PR592" s="4"/>
      <c r="PS592" s="4"/>
      <c r="PT592" s="4"/>
      <c r="PU592" s="4"/>
      <c r="PV592" s="4"/>
      <c r="PW592" s="4"/>
      <c r="PX592" s="4"/>
      <c r="PY592" s="4"/>
      <c r="PZ592" s="4"/>
    </row>
    <row r="593" spans="2:38" s="42" customFormat="1" ht="86.15" customHeight="1" x14ac:dyDescent="0.3">
      <c r="B593" s="193"/>
      <c r="C593" s="193"/>
      <c r="D593" s="193"/>
      <c r="E593" s="227"/>
      <c r="F593" s="227"/>
      <c r="G593" s="227"/>
      <c r="H593" s="193"/>
      <c r="I593" s="193"/>
      <c r="J593" s="15" t="s">
        <v>111</v>
      </c>
      <c r="K593" s="11" t="s">
        <v>112</v>
      </c>
      <c r="L593" s="11" t="s">
        <v>85</v>
      </c>
      <c r="M593" s="11">
        <v>1</v>
      </c>
      <c r="N593" s="184"/>
      <c r="O593" s="193"/>
      <c r="P593" s="193"/>
      <c r="Q593" s="193"/>
      <c r="R593" s="180"/>
      <c r="S593" s="180"/>
      <c r="T593" s="182"/>
      <c r="U593" s="182"/>
      <c r="V593" s="173"/>
      <c r="W593" s="173"/>
      <c r="X593" s="173"/>
      <c r="Y593" s="173"/>
      <c r="Z593" s="173"/>
      <c r="AA593" s="173"/>
      <c r="AB593" s="173"/>
      <c r="AC593" s="184"/>
      <c r="AD593" s="186"/>
      <c r="AE593" s="186"/>
      <c r="AF593" s="193"/>
      <c r="AG593" s="184"/>
      <c r="AH593" s="184"/>
      <c r="AI593" s="184"/>
      <c r="AJ593" s="193"/>
      <c r="AK593" s="4"/>
      <c r="AL593" s="4"/>
    </row>
    <row r="594" spans="2:38" s="42" customFormat="1" ht="51.65" customHeight="1" x14ac:dyDescent="0.35">
      <c r="B594" s="194"/>
      <c r="C594" s="194"/>
      <c r="D594" s="194"/>
      <c r="E594" s="228"/>
      <c r="F594" s="228"/>
      <c r="G594" s="228"/>
      <c r="H594" s="194"/>
      <c r="I594" s="194"/>
      <c r="J594" s="15" t="s">
        <v>127</v>
      </c>
      <c r="K594" s="11" t="s">
        <v>128</v>
      </c>
      <c r="L594" s="11" t="s">
        <v>85</v>
      </c>
      <c r="M594" s="59">
        <v>136</v>
      </c>
      <c r="N594" s="191"/>
      <c r="O594" s="194"/>
      <c r="P594" s="194"/>
      <c r="Q594" s="194"/>
      <c r="R594" s="198"/>
      <c r="S594" s="198"/>
      <c r="T594" s="223"/>
      <c r="U594" s="223"/>
      <c r="V594" s="174"/>
      <c r="W594" s="174"/>
      <c r="X594" s="174"/>
      <c r="Y594" s="174"/>
      <c r="Z594" s="174"/>
      <c r="AA594" s="174"/>
      <c r="AB594" s="174"/>
      <c r="AC594" s="191"/>
      <c r="AD594" s="192"/>
      <c r="AE594" s="192"/>
      <c r="AF594" s="194"/>
      <c r="AG594" s="191"/>
      <c r="AH594" s="191"/>
      <c r="AI594" s="191"/>
      <c r="AJ594" s="194"/>
    </row>
    <row r="595" spans="2:38" s="42" customFormat="1" ht="105.65" customHeight="1" x14ac:dyDescent="0.35">
      <c r="B595" s="200" t="s">
        <v>442</v>
      </c>
      <c r="C595" s="200" t="s">
        <v>443</v>
      </c>
      <c r="D595" s="200" t="s">
        <v>106</v>
      </c>
      <c r="E595" s="226" t="s">
        <v>67</v>
      </c>
      <c r="F595" s="231" t="s">
        <v>134</v>
      </c>
      <c r="G595" s="226" t="s">
        <v>147</v>
      </c>
      <c r="H595" s="270" t="s">
        <v>70</v>
      </c>
      <c r="I595" s="270" t="s">
        <v>79</v>
      </c>
      <c r="J595" s="15" t="s">
        <v>215</v>
      </c>
      <c r="K595" s="11" t="s">
        <v>107</v>
      </c>
      <c r="L595" s="18" t="s">
        <v>86</v>
      </c>
      <c r="M595" s="18">
        <v>40</v>
      </c>
      <c r="N595" s="271" t="s">
        <v>108</v>
      </c>
      <c r="O595" s="200" t="s">
        <v>367</v>
      </c>
      <c r="P595" s="200" t="s">
        <v>75</v>
      </c>
      <c r="Q595" s="200" t="s">
        <v>76</v>
      </c>
      <c r="R595" s="179" t="s">
        <v>77</v>
      </c>
      <c r="S595" s="179" t="s">
        <v>109</v>
      </c>
      <c r="T595" s="181">
        <f>V595+Y595</f>
        <v>80792.5</v>
      </c>
      <c r="U595" s="181" t="s">
        <v>79</v>
      </c>
      <c r="V595" s="172">
        <v>68673.63</v>
      </c>
      <c r="W595" s="172" t="s">
        <v>79</v>
      </c>
      <c r="X595" s="172" t="s">
        <v>79</v>
      </c>
      <c r="Y595" s="172">
        <v>12118.87</v>
      </c>
      <c r="Z595" s="172" t="s">
        <v>98</v>
      </c>
      <c r="AA595" s="172" t="s">
        <v>79</v>
      </c>
      <c r="AB595" s="172">
        <v>14257.5</v>
      </c>
      <c r="AC595" s="183" t="s">
        <v>149</v>
      </c>
      <c r="AD595" s="185" t="s">
        <v>79</v>
      </c>
      <c r="AE595" s="185">
        <f>V595+Y595</f>
        <v>80792.5</v>
      </c>
      <c r="AF595" s="183" t="s">
        <v>79</v>
      </c>
      <c r="AG595" s="183" t="s">
        <v>33</v>
      </c>
      <c r="AH595" s="271" t="s">
        <v>161</v>
      </c>
      <c r="AI595" s="183" t="s">
        <v>162</v>
      </c>
      <c r="AJ595" s="183"/>
    </row>
    <row r="596" spans="2:38" s="42" customFormat="1" ht="86.15" customHeight="1" x14ac:dyDescent="0.35">
      <c r="B596" s="193"/>
      <c r="C596" s="193"/>
      <c r="D596" s="193"/>
      <c r="E596" s="227"/>
      <c r="F596" s="227"/>
      <c r="G596" s="227"/>
      <c r="H596" s="193"/>
      <c r="I596" s="193"/>
      <c r="J596" s="15" t="s">
        <v>111</v>
      </c>
      <c r="K596" s="11" t="s">
        <v>112</v>
      </c>
      <c r="L596" s="11" t="s">
        <v>85</v>
      </c>
      <c r="M596" s="11">
        <v>2</v>
      </c>
      <c r="N596" s="184"/>
      <c r="O596" s="193"/>
      <c r="P596" s="193"/>
      <c r="Q596" s="193"/>
      <c r="R596" s="180"/>
      <c r="S596" s="180"/>
      <c r="T596" s="182"/>
      <c r="U596" s="182"/>
      <c r="V596" s="173"/>
      <c r="W596" s="173"/>
      <c r="X596" s="173"/>
      <c r="Y596" s="173"/>
      <c r="Z596" s="173"/>
      <c r="AA596" s="173"/>
      <c r="AB596" s="173"/>
      <c r="AC596" s="184"/>
      <c r="AD596" s="186"/>
      <c r="AE596" s="186"/>
      <c r="AF596" s="193"/>
      <c r="AG596" s="184"/>
      <c r="AH596" s="184"/>
      <c r="AI596" s="184"/>
      <c r="AJ596" s="193"/>
    </row>
    <row r="597" spans="2:38" s="42" customFormat="1" ht="51.65" customHeight="1" x14ac:dyDescent="0.35">
      <c r="B597" s="194"/>
      <c r="C597" s="194"/>
      <c r="D597" s="194"/>
      <c r="E597" s="228"/>
      <c r="F597" s="228"/>
      <c r="G597" s="228"/>
      <c r="H597" s="194"/>
      <c r="I597" s="194"/>
      <c r="J597" s="15" t="s">
        <v>127</v>
      </c>
      <c r="K597" s="11" t="s">
        <v>128</v>
      </c>
      <c r="L597" s="11" t="s">
        <v>85</v>
      </c>
      <c r="M597" s="59">
        <v>38</v>
      </c>
      <c r="N597" s="191"/>
      <c r="O597" s="194"/>
      <c r="P597" s="194"/>
      <c r="Q597" s="194"/>
      <c r="R597" s="198"/>
      <c r="S597" s="198"/>
      <c r="T597" s="223"/>
      <c r="U597" s="223"/>
      <c r="V597" s="174"/>
      <c r="W597" s="174"/>
      <c r="X597" s="174"/>
      <c r="Y597" s="174"/>
      <c r="Z597" s="174"/>
      <c r="AA597" s="174"/>
      <c r="AB597" s="174"/>
      <c r="AC597" s="191"/>
      <c r="AD597" s="192"/>
      <c r="AE597" s="192"/>
      <c r="AF597" s="194"/>
      <c r="AG597" s="191"/>
      <c r="AH597" s="191"/>
      <c r="AI597" s="191"/>
      <c r="AJ597" s="194"/>
    </row>
    <row r="598" spans="2:38" s="42" customFormat="1" ht="105.65" customHeight="1" x14ac:dyDescent="0.35">
      <c r="B598" s="200" t="s">
        <v>444</v>
      </c>
      <c r="C598" s="200" t="s">
        <v>445</v>
      </c>
      <c r="D598" s="200" t="s">
        <v>106</v>
      </c>
      <c r="E598" s="226" t="s">
        <v>67</v>
      </c>
      <c r="F598" s="231" t="s">
        <v>134</v>
      </c>
      <c r="G598" s="226" t="s">
        <v>147</v>
      </c>
      <c r="H598" s="270" t="s">
        <v>70</v>
      </c>
      <c r="I598" s="270" t="s">
        <v>79</v>
      </c>
      <c r="J598" s="15" t="s">
        <v>215</v>
      </c>
      <c r="K598" s="11" t="s">
        <v>107</v>
      </c>
      <c r="L598" s="18" t="s">
        <v>86</v>
      </c>
      <c r="M598" s="18">
        <v>40</v>
      </c>
      <c r="N598" s="271" t="s">
        <v>108</v>
      </c>
      <c r="O598" s="200" t="s">
        <v>367</v>
      </c>
      <c r="P598" s="200" t="s">
        <v>75</v>
      </c>
      <c r="Q598" s="200" t="s">
        <v>76</v>
      </c>
      <c r="R598" s="179" t="s">
        <v>77</v>
      </c>
      <c r="S598" s="179" t="s">
        <v>109</v>
      </c>
      <c r="T598" s="181">
        <f>V598+Y598</f>
        <v>127500</v>
      </c>
      <c r="U598" s="181" t="s">
        <v>79</v>
      </c>
      <c r="V598" s="172">
        <v>108375</v>
      </c>
      <c r="W598" s="172" t="s">
        <v>79</v>
      </c>
      <c r="X598" s="172" t="s">
        <v>79</v>
      </c>
      <c r="Y598" s="172">
        <v>19125</v>
      </c>
      <c r="Z598" s="172" t="s">
        <v>98</v>
      </c>
      <c r="AA598" s="172" t="s">
        <v>79</v>
      </c>
      <c r="AB598" s="172">
        <v>22500</v>
      </c>
      <c r="AC598" s="183" t="s">
        <v>149</v>
      </c>
      <c r="AD598" s="185" t="s">
        <v>79</v>
      </c>
      <c r="AE598" s="185">
        <f>V598+Y598</f>
        <v>127500</v>
      </c>
      <c r="AF598" s="183" t="s">
        <v>79</v>
      </c>
      <c r="AG598" s="183" t="s">
        <v>33</v>
      </c>
      <c r="AH598" s="271" t="s">
        <v>161</v>
      </c>
      <c r="AI598" s="183" t="s">
        <v>162</v>
      </c>
      <c r="AJ598" s="183"/>
    </row>
    <row r="599" spans="2:38" s="42" customFormat="1" ht="86.15" customHeight="1" x14ac:dyDescent="0.35">
      <c r="B599" s="193"/>
      <c r="C599" s="193"/>
      <c r="D599" s="193"/>
      <c r="E599" s="227"/>
      <c r="F599" s="227"/>
      <c r="G599" s="227"/>
      <c r="H599" s="193"/>
      <c r="I599" s="193"/>
      <c r="J599" s="15" t="s">
        <v>111</v>
      </c>
      <c r="K599" s="11" t="s">
        <v>112</v>
      </c>
      <c r="L599" s="11" t="s">
        <v>85</v>
      </c>
      <c r="M599" s="11">
        <v>2</v>
      </c>
      <c r="N599" s="184"/>
      <c r="O599" s="193"/>
      <c r="P599" s="193"/>
      <c r="Q599" s="193"/>
      <c r="R599" s="180"/>
      <c r="S599" s="180"/>
      <c r="T599" s="182"/>
      <c r="U599" s="182"/>
      <c r="V599" s="173"/>
      <c r="W599" s="173"/>
      <c r="X599" s="173"/>
      <c r="Y599" s="173"/>
      <c r="Z599" s="173"/>
      <c r="AA599" s="173"/>
      <c r="AB599" s="173"/>
      <c r="AC599" s="184"/>
      <c r="AD599" s="186"/>
      <c r="AE599" s="186"/>
      <c r="AF599" s="193"/>
      <c r="AG599" s="184"/>
      <c r="AH599" s="184"/>
      <c r="AI599" s="184"/>
      <c r="AJ599" s="193"/>
    </row>
    <row r="600" spans="2:38" s="42" customFormat="1" ht="51.65" customHeight="1" x14ac:dyDescent="0.35">
      <c r="B600" s="194"/>
      <c r="C600" s="194"/>
      <c r="D600" s="194"/>
      <c r="E600" s="228"/>
      <c r="F600" s="228"/>
      <c r="G600" s="228"/>
      <c r="H600" s="194"/>
      <c r="I600" s="194"/>
      <c r="J600" s="15" t="s">
        <v>127</v>
      </c>
      <c r="K600" s="11" t="s">
        <v>128</v>
      </c>
      <c r="L600" s="11" t="s">
        <v>85</v>
      </c>
      <c r="M600" s="59">
        <v>10</v>
      </c>
      <c r="N600" s="191"/>
      <c r="O600" s="194"/>
      <c r="P600" s="194"/>
      <c r="Q600" s="194"/>
      <c r="R600" s="198"/>
      <c r="S600" s="198"/>
      <c r="T600" s="223"/>
      <c r="U600" s="223"/>
      <c r="V600" s="174"/>
      <c r="W600" s="174"/>
      <c r="X600" s="174"/>
      <c r="Y600" s="174"/>
      <c r="Z600" s="174"/>
      <c r="AA600" s="174"/>
      <c r="AB600" s="174"/>
      <c r="AC600" s="191"/>
      <c r="AD600" s="192"/>
      <c r="AE600" s="192"/>
      <c r="AF600" s="194"/>
      <c r="AG600" s="191"/>
      <c r="AH600" s="191"/>
      <c r="AI600" s="191"/>
      <c r="AJ600" s="194"/>
    </row>
    <row r="601" spans="2:38" s="42" customFormat="1" ht="105.65" customHeight="1" x14ac:dyDescent="0.35">
      <c r="B601" s="200" t="s">
        <v>446</v>
      </c>
      <c r="C601" s="200" t="s">
        <v>447</v>
      </c>
      <c r="D601" s="200" t="s">
        <v>106</v>
      </c>
      <c r="E601" s="226" t="s">
        <v>67</v>
      </c>
      <c r="F601" s="231" t="s">
        <v>134</v>
      </c>
      <c r="G601" s="226" t="s">
        <v>147</v>
      </c>
      <c r="H601" s="270" t="s">
        <v>70</v>
      </c>
      <c r="I601" s="270" t="s">
        <v>79</v>
      </c>
      <c r="J601" s="15" t="s">
        <v>215</v>
      </c>
      <c r="K601" s="11" t="s">
        <v>107</v>
      </c>
      <c r="L601" s="18" t="s">
        <v>86</v>
      </c>
      <c r="M601" s="18">
        <v>40</v>
      </c>
      <c r="N601" s="271" t="s">
        <v>108</v>
      </c>
      <c r="O601" s="200" t="s">
        <v>367</v>
      </c>
      <c r="P601" s="200" t="s">
        <v>75</v>
      </c>
      <c r="Q601" s="200" t="s">
        <v>76</v>
      </c>
      <c r="R601" s="179" t="s">
        <v>77</v>
      </c>
      <c r="S601" s="179" t="s">
        <v>109</v>
      </c>
      <c r="T601" s="181">
        <f>V601+Y601</f>
        <v>51000</v>
      </c>
      <c r="U601" s="181" t="s">
        <v>79</v>
      </c>
      <c r="V601" s="172">
        <v>43350</v>
      </c>
      <c r="W601" s="172" t="s">
        <v>79</v>
      </c>
      <c r="X601" s="172" t="s">
        <v>79</v>
      </c>
      <c r="Y601" s="172">
        <v>7650</v>
      </c>
      <c r="Z601" s="172" t="s">
        <v>98</v>
      </c>
      <c r="AA601" s="172" t="s">
        <v>79</v>
      </c>
      <c r="AB601" s="172">
        <v>9000</v>
      </c>
      <c r="AC601" s="183" t="s">
        <v>149</v>
      </c>
      <c r="AD601" s="185" t="s">
        <v>79</v>
      </c>
      <c r="AE601" s="185">
        <f>V601+Y601</f>
        <v>51000</v>
      </c>
      <c r="AF601" s="183" t="s">
        <v>79</v>
      </c>
      <c r="AG601" s="183" t="s">
        <v>33</v>
      </c>
      <c r="AH601" s="271" t="s">
        <v>162</v>
      </c>
      <c r="AI601" s="183" t="s">
        <v>180</v>
      </c>
      <c r="AJ601" s="183"/>
    </row>
    <row r="602" spans="2:38" s="42" customFormat="1" ht="86.15" customHeight="1" x14ac:dyDescent="0.35">
      <c r="B602" s="193"/>
      <c r="C602" s="193"/>
      <c r="D602" s="193"/>
      <c r="E602" s="227"/>
      <c r="F602" s="227"/>
      <c r="G602" s="227"/>
      <c r="H602" s="193"/>
      <c r="I602" s="193"/>
      <c r="J602" s="15" t="s">
        <v>111</v>
      </c>
      <c r="K602" s="11" t="s">
        <v>112</v>
      </c>
      <c r="L602" s="11" t="s">
        <v>85</v>
      </c>
      <c r="M602" s="11">
        <v>1</v>
      </c>
      <c r="N602" s="184"/>
      <c r="O602" s="193"/>
      <c r="P602" s="193"/>
      <c r="Q602" s="193"/>
      <c r="R602" s="180"/>
      <c r="S602" s="180"/>
      <c r="T602" s="182"/>
      <c r="U602" s="182"/>
      <c r="V602" s="173"/>
      <c r="W602" s="173"/>
      <c r="X602" s="173"/>
      <c r="Y602" s="173"/>
      <c r="Z602" s="173"/>
      <c r="AA602" s="173"/>
      <c r="AB602" s="173"/>
      <c r="AC602" s="184"/>
      <c r="AD602" s="186"/>
      <c r="AE602" s="186"/>
      <c r="AF602" s="193"/>
      <c r="AG602" s="184"/>
      <c r="AH602" s="184"/>
      <c r="AI602" s="184"/>
      <c r="AJ602" s="193"/>
    </row>
    <row r="603" spans="2:38" s="42" customFormat="1" ht="51.65" customHeight="1" x14ac:dyDescent="0.35">
      <c r="B603" s="194"/>
      <c r="C603" s="194"/>
      <c r="D603" s="194"/>
      <c r="E603" s="228"/>
      <c r="F603" s="228"/>
      <c r="G603" s="228"/>
      <c r="H603" s="194"/>
      <c r="I603" s="194"/>
      <c r="J603" s="15" t="s">
        <v>127</v>
      </c>
      <c r="K603" s="11" t="s">
        <v>128</v>
      </c>
      <c r="L603" s="11" t="s">
        <v>85</v>
      </c>
      <c r="M603" s="59">
        <v>30</v>
      </c>
      <c r="N603" s="191"/>
      <c r="O603" s="194"/>
      <c r="P603" s="194"/>
      <c r="Q603" s="194"/>
      <c r="R603" s="198"/>
      <c r="S603" s="198"/>
      <c r="T603" s="223"/>
      <c r="U603" s="223"/>
      <c r="V603" s="174"/>
      <c r="W603" s="174"/>
      <c r="X603" s="174"/>
      <c r="Y603" s="174"/>
      <c r="Z603" s="174"/>
      <c r="AA603" s="174"/>
      <c r="AB603" s="174"/>
      <c r="AC603" s="191"/>
      <c r="AD603" s="192"/>
      <c r="AE603" s="192"/>
      <c r="AF603" s="194"/>
      <c r="AG603" s="191"/>
      <c r="AH603" s="191"/>
      <c r="AI603" s="191"/>
      <c r="AJ603" s="194"/>
    </row>
    <row r="604" spans="2:38" s="42" customFormat="1" ht="105.65" customHeight="1" x14ac:dyDescent="0.35">
      <c r="B604" s="200" t="s">
        <v>448</v>
      </c>
      <c r="C604" s="200" t="s">
        <v>449</v>
      </c>
      <c r="D604" s="200" t="s">
        <v>106</v>
      </c>
      <c r="E604" s="226" t="s">
        <v>67</v>
      </c>
      <c r="F604" s="231" t="s">
        <v>134</v>
      </c>
      <c r="G604" s="226" t="s">
        <v>147</v>
      </c>
      <c r="H604" s="270" t="s">
        <v>70</v>
      </c>
      <c r="I604" s="270" t="s">
        <v>79</v>
      </c>
      <c r="J604" s="15" t="s">
        <v>215</v>
      </c>
      <c r="K604" s="11" t="s">
        <v>107</v>
      </c>
      <c r="L604" s="18" t="s">
        <v>86</v>
      </c>
      <c r="M604" s="18">
        <v>40</v>
      </c>
      <c r="N604" s="271" t="s">
        <v>108</v>
      </c>
      <c r="O604" s="200" t="s">
        <v>367</v>
      </c>
      <c r="P604" s="200" t="s">
        <v>75</v>
      </c>
      <c r="Q604" s="200" t="s">
        <v>76</v>
      </c>
      <c r="R604" s="179" t="s">
        <v>77</v>
      </c>
      <c r="S604" s="179" t="s">
        <v>109</v>
      </c>
      <c r="T604" s="181">
        <f>V604+Y604</f>
        <v>74041.8</v>
      </c>
      <c r="U604" s="181" t="s">
        <v>79</v>
      </c>
      <c r="V604" s="172">
        <v>62935.53</v>
      </c>
      <c r="W604" s="172" t="s">
        <v>79</v>
      </c>
      <c r="X604" s="172" t="s">
        <v>79</v>
      </c>
      <c r="Y604" s="172">
        <v>11106.27</v>
      </c>
      <c r="Z604" s="172" t="s">
        <v>98</v>
      </c>
      <c r="AA604" s="172" t="s">
        <v>79</v>
      </c>
      <c r="AB604" s="172">
        <v>13066.2</v>
      </c>
      <c r="AC604" s="183" t="s">
        <v>149</v>
      </c>
      <c r="AD604" s="185" t="s">
        <v>79</v>
      </c>
      <c r="AE604" s="185">
        <f>V604+Y604</f>
        <v>74041.8</v>
      </c>
      <c r="AF604" s="183" t="s">
        <v>79</v>
      </c>
      <c r="AG604" s="183" t="s">
        <v>33</v>
      </c>
      <c r="AH604" s="271" t="s">
        <v>261</v>
      </c>
      <c r="AI604" s="183" t="s">
        <v>262</v>
      </c>
      <c r="AJ604" s="183"/>
    </row>
    <row r="605" spans="2:38" s="42" customFormat="1" ht="86.15" customHeight="1" x14ac:dyDescent="0.35">
      <c r="B605" s="193"/>
      <c r="C605" s="193"/>
      <c r="D605" s="193"/>
      <c r="E605" s="227"/>
      <c r="F605" s="227"/>
      <c r="G605" s="227"/>
      <c r="H605" s="193"/>
      <c r="I605" s="193"/>
      <c r="J605" s="15" t="s">
        <v>111</v>
      </c>
      <c r="K605" s="11" t="s">
        <v>112</v>
      </c>
      <c r="L605" s="11" t="s">
        <v>85</v>
      </c>
      <c r="M605" s="11">
        <v>1</v>
      </c>
      <c r="N605" s="184"/>
      <c r="O605" s="193"/>
      <c r="P605" s="193"/>
      <c r="Q605" s="193"/>
      <c r="R605" s="180"/>
      <c r="S605" s="180"/>
      <c r="T605" s="182"/>
      <c r="U605" s="182"/>
      <c r="V605" s="173"/>
      <c r="W605" s="173"/>
      <c r="X605" s="173"/>
      <c r="Y605" s="173"/>
      <c r="Z605" s="173"/>
      <c r="AA605" s="173"/>
      <c r="AB605" s="173"/>
      <c r="AC605" s="184"/>
      <c r="AD605" s="186"/>
      <c r="AE605" s="186"/>
      <c r="AF605" s="193"/>
      <c r="AG605" s="184"/>
      <c r="AH605" s="184"/>
      <c r="AI605" s="184"/>
      <c r="AJ605" s="193"/>
    </row>
    <row r="606" spans="2:38" s="42" customFormat="1" ht="51.65" customHeight="1" x14ac:dyDescent="0.35">
      <c r="B606" s="194"/>
      <c r="C606" s="194"/>
      <c r="D606" s="194"/>
      <c r="E606" s="228"/>
      <c r="F606" s="228"/>
      <c r="G606" s="228"/>
      <c r="H606" s="194"/>
      <c r="I606" s="194"/>
      <c r="J606" s="15" t="s">
        <v>127</v>
      </c>
      <c r="K606" s="11" t="s">
        <v>128</v>
      </c>
      <c r="L606" s="11" t="s">
        <v>85</v>
      </c>
      <c r="M606" s="59">
        <v>36</v>
      </c>
      <c r="N606" s="191"/>
      <c r="O606" s="194"/>
      <c r="P606" s="194"/>
      <c r="Q606" s="194"/>
      <c r="R606" s="198"/>
      <c r="S606" s="198"/>
      <c r="T606" s="223"/>
      <c r="U606" s="223"/>
      <c r="V606" s="174"/>
      <c r="W606" s="174"/>
      <c r="X606" s="174"/>
      <c r="Y606" s="174"/>
      <c r="Z606" s="174"/>
      <c r="AA606" s="174"/>
      <c r="AB606" s="174"/>
      <c r="AC606" s="191"/>
      <c r="AD606" s="192"/>
      <c r="AE606" s="192"/>
      <c r="AF606" s="194"/>
      <c r="AG606" s="191"/>
      <c r="AH606" s="191"/>
      <c r="AI606" s="191"/>
      <c r="AJ606" s="194"/>
    </row>
    <row r="607" spans="2:38" ht="52" customHeight="1" x14ac:dyDescent="0.3">
      <c r="B607" s="178" t="s">
        <v>451</v>
      </c>
      <c r="C607" s="178" t="s">
        <v>450</v>
      </c>
      <c r="D607" s="178" t="s">
        <v>66</v>
      </c>
      <c r="E607" s="207" t="s">
        <v>67</v>
      </c>
      <c r="F607" s="207" t="s">
        <v>132</v>
      </c>
      <c r="G607" s="207" t="s">
        <v>69</v>
      </c>
      <c r="H607" s="178" t="s">
        <v>70</v>
      </c>
      <c r="I607" s="178" t="s">
        <v>79</v>
      </c>
      <c r="J607" s="15" t="s">
        <v>113</v>
      </c>
      <c r="K607" s="11" t="s">
        <v>114</v>
      </c>
      <c r="L607" s="11" t="s">
        <v>115</v>
      </c>
      <c r="M607" s="11">
        <v>4</v>
      </c>
      <c r="N607" s="177" t="s">
        <v>108</v>
      </c>
      <c r="O607" s="178" t="s">
        <v>367</v>
      </c>
      <c r="P607" s="178" t="s">
        <v>75</v>
      </c>
      <c r="Q607" s="178" t="s">
        <v>76</v>
      </c>
      <c r="R607" s="199" t="s">
        <v>77</v>
      </c>
      <c r="S607" s="199" t="s">
        <v>109</v>
      </c>
      <c r="T607" s="171">
        <f>V607+Y607</f>
        <v>299710</v>
      </c>
      <c r="U607" s="171" t="s">
        <v>79</v>
      </c>
      <c r="V607" s="175">
        <v>254753.5</v>
      </c>
      <c r="W607" s="175" t="s">
        <v>79</v>
      </c>
      <c r="X607" s="175" t="s">
        <v>79</v>
      </c>
      <c r="Y607" s="175">
        <v>44956.5</v>
      </c>
      <c r="Z607" s="175" t="s">
        <v>79</v>
      </c>
      <c r="AA607" s="175" t="s">
        <v>79</v>
      </c>
      <c r="AB607" s="175">
        <v>52890</v>
      </c>
      <c r="AC607" s="177" t="s">
        <v>80</v>
      </c>
      <c r="AD607" s="176" t="s">
        <v>79</v>
      </c>
      <c r="AE607" s="176">
        <f>V607+Y607</f>
        <v>299710</v>
      </c>
      <c r="AF607" s="177" t="s">
        <v>79</v>
      </c>
      <c r="AG607" s="177" t="s">
        <v>33</v>
      </c>
      <c r="AH607" s="177" t="s">
        <v>261</v>
      </c>
      <c r="AI607" s="177" t="s">
        <v>262</v>
      </c>
      <c r="AJ607" s="177"/>
    </row>
    <row r="608" spans="2:38" ht="65" x14ac:dyDescent="0.3">
      <c r="B608" s="178"/>
      <c r="C608" s="178"/>
      <c r="D608" s="178"/>
      <c r="E608" s="207"/>
      <c r="F608" s="207"/>
      <c r="G608" s="207"/>
      <c r="H608" s="178"/>
      <c r="I608" s="178"/>
      <c r="J608" s="15" t="s">
        <v>116</v>
      </c>
      <c r="K608" s="11" t="s">
        <v>117</v>
      </c>
      <c r="L608" s="11" t="s">
        <v>85</v>
      </c>
      <c r="M608" s="11">
        <v>2</v>
      </c>
      <c r="N608" s="177"/>
      <c r="O608" s="178"/>
      <c r="P608" s="178"/>
      <c r="Q608" s="178"/>
      <c r="R608" s="199"/>
      <c r="S608" s="199"/>
      <c r="T608" s="171"/>
      <c r="U608" s="171"/>
      <c r="V608" s="175"/>
      <c r="W608" s="175"/>
      <c r="X608" s="175"/>
      <c r="Y608" s="175"/>
      <c r="Z608" s="175"/>
      <c r="AA608" s="175"/>
      <c r="AB608" s="175"/>
      <c r="AC608" s="177"/>
      <c r="AD608" s="176"/>
      <c r="AE608" s="176"/>
      <c r="AF608" s="178"/>
      <c r="AG608" s="177"/>
      <c r="AH608" s="177"/>
      <c r="AI608" s="177"/>
      <c r="AJ608" s="178"/>
    </row>
    <row r="609" spans="2:36" ht="52" x14ac:dyDescent="0.3">
      <c r="B609" s="178"/>
      <c r="C609" s="178"/>
      <c r="D609" s="178"/>
      <c r="E609" s="207"/>
      <c r="F609" s="207"/>
      <c r="G609" s="207"/>
      <c r="H609" s="178"/>
      <c r="I609" s="178"/>
      <c r="J609" s="15" t="s">
        <v>216</v>
      </c>
      <c r="K609" s="11" t="s">
        <v>118</v>
      </c>
      <c r="L609" s="11" t="s">
        <v>119</v>
      </c>
      <c r="M609" s="11">
        <v>2</v>
      </c>
      <c r="N609" s="177"/>
      <c r="O609" s="178"/>
      <c r="P609" s="178"/>
      <c r="Q609" s="178"/>
      <c r="R609" s="199"/>
      <c r="S609" s="199"/>
      <c r="T609" s="171"/>
      <c r="U609" s="171"/>
      <c r="V609" s="175"/>
      <c r="W609" s="175"/>
      <c r="X609" s="175"/>
      <c r="Y609" s="175"/>
      <c r="Z609" s="175"/>
      <c r="AA609" s="175"/>
      <c r="AB609" s="175"/>
      <c r="AC609" s="177"/>
      <c r="AD609" s="176"/>
      <c r="AE609" s="176"/>
      <c r="AF609" s="178"/>
      <c r="AG609" s="177"/>
      <c r="AH609" s="177"/>
      <c r="AI609" s="177"/>
      <c r="AJ609" s="178"/>
    </row>
    <row r="610" spans="2:36" ht="26" x14ac:dyDescent="0.3">
      <c r="B610" s="178"/>
      <c r="C610" s="178"/>
      <c r="D610" s="178"/>
      <c r="E610" s="207"/>
      <c r="F610" s="207"/>
      <c r="G610" s="207"/>
      <c r="H610" s="178"/>
      <c r="I610" s="178"/>
      <c r="J610" s="15" t="s">
        <v>120</v>
      </c>
      <c r="K610" s="11" t="s">
        <v>121</v>
      </c>
      <c r="L610" s="11" t="s">
        <v>119</v>
      </c>
      <c r="M610" s="59">
        <v>2</v>
      </c>
      <c r="N610" s="177"/>
      <c r="O610" s="178"/>
      <c r="P610" s="178"/>
      <c r="Q610" s="178"/>
      <c r="R610" s="199"/>
      <c r="S610" s="199"/>
      <c r="T610" s="171"/>
      <c r="U610" s="171"/>
      <c r="V610" s="175"/>
      <c r="W610" s="175"/>
      <c r="X610" s="175"/>
      <c r="Y610" s="175"/>
      <c r="Z610" s="175"/>
      <c r="AA610" s="175"/>
      <c r="AB610" s="175"/>
      <c r="AC610" s="177"/>
      <c r="AD610" s="176"/>
      <c r="AE610" s="176"/>
      <c r="AF610" s="178"/>
      <c r="AG610" s="177"/>
      <c r="AH610" s="177"/>
      <c r="AI610" s="177"/>
      <c r="AJ610" s="178"/>
    </row>
    <row r="611" spans="2:36" s="42" customFormat="1" ht="76" customHeight="1" x14ac:dyDescent="0.35">
      <c r="B611" s="200" t="s">
        <v>353</v>
      </c>
      <c r="C611" s="200" t="s">
        <v>354</v>
      </c>
      <c r="D611" s="200" t="s">
        <v>106</v>
      </c>
      <c r="E611" s="226" t="s">
        <v>67</v>
      </c>
      <c r="F611" s="231" t="s">
        <v>134</v>
      </c>
      <c r="G611" s="226" t="s">
        <v>147</v>
      </c>
      <c r="H611" s="270" t="s">
        <v>70</v>
      </c>
      <c r="I611" s="270" t="s">
        <v>79</v>
      </c>
      <c r="J611" s="292" t="s">
        <v>111</v>
      </c>
      <c r="K611" s="200" t="s">
        <v>112</v>
      </c>
      <c r="L611" s="200" t="s">
        <v>85</v>
      </c>
      <c r="M611" s="200">
        <v>6</v>
      </c>
      <c r="N611" s="271" t="s">
        <v>108</v>
      </c>
      <c r="O611" s="200" t="s">
        <v>355</v>
      </c>
      <c r="P611" s="200" t="s">
        <v>75</v>
      </c>
      <c r="Q611" s="200" t="s">
        <v>76</v>
      </c>
      <c r="R611" s="179" t="s">
        <v>77</v>
      </c>
      <c r="S611" s="179" t="s">
        <v>109</v>
      </c>
      <c r="T611" s="181">
        <f>V611+Y611</f>
        <v>510378</v>
      </c>
      <c r="U611" s="181" t="s">
        <v>79</v>
      </c>
      <c r="V611" s="172">
        <v>433821.3</v>
      </c>
      <c r="W611" s="172" t="s">
        <v>79</v>
      </c>
      <c r="X611" s="172" t="s">
        <v>79</v>
      </c>
      <c r="Y611" s="172">
        <v>76556.7</v>
      </c>
      <c r="Z611" s="172" t="s">
        <v>98</v>
      </c>
      <c r="AA611" s="172" t="s">
        <v>79</v>
      </c>
      <c r="AB611" s="172">
        <v>41382</v>
      </c>
      <c r="AC611" s="183" t="s">
        <v>149</v>
      </c>
      <c r="AD611" s="185" t="s">
        <v>79</v>
      </c>
      <c r="AE611" s="185">
        <f>V611+Y611</f>
        <v>510378</v>
      </c>
      <c r="AF611" s="183" t="s">
        <v>79</v>
      </c>
      <c r="AG611" s="183" t="s">
        <v>33</v>
      </c>
      <c r="AH611" s="271" t="s">
        <v>178</v>
      </c>
      <c r="AI611" s="183" t="s">
        <v>161</v>
      </c>
      <c r="AJ611" s="183"/>
    </row>
    <row r="612" spans="2:36" s="42" customFormat="1" ht="86.15" customHeight="1" x14ac:dyDescent="0.35">
      <c r="B612" s="193"/>
      <c r="C612" s="193"/>
      <c r="D612" s="193"/>
      <c r="E612" s="227"/>
      <c r="F612" s="227"/>
      <c r="G612" s="227"/>
      <c r="H612" s="193"/>
      <c r="I612" s="193"/>
      <c r="J612" s="293"/>
      <c r="K612" s="194"/>
      <c r="L612" s="194"/>
      <c r="M612" s="194"/>
      <c r="N612" s="184"/>
      <c r="O612" s="193"/>
      <c r="P612" s="193"/>
      <c r="Q612" s="193"/>
      <c r="R612" s="180"/>
      <c r="S612" s="180"/>
      <c r="T612" s="182"/>
      <c r="U612" s="182"/>
      <c r="V612" s="173"/>
      <c r="W612" s="173"/>
      <c r="X612" s="173"/>
      <c r="Y612" s="173"/>
      <c r="Z612" s="173"/>
      <c r="AA612" s="173"/>
      <c r="AB612" s="173"/>
      <c r="AC612" s="184"/>
      <c r="AD612" s="186"/>
      <c r="AE612" s="186"/>
      <c r="AF612" s="193"/>
      <c r="AG612" s="184"/>
      <c r="AH612" s="184"/>
      <c r="AI612" s="184"/>
      <c r="AJ612" s="193"/>
    </row>
    <row r="613" spans="2:36" s="42" customFormat="1" ht="142.5" customHeight="1" x14ac:dyDescent="0.35">
      <c r="B613" s="194"/>
      <c r="C613" s="194"/>
      <c r="D613" s="194"/>
      <c r="E613" s="228"/>
      <c r="F613" s="228"/>
      <c r="G613" s="228"/>
      <c r="H613" s="194"/>
      <c r="I613" s="194"/>
      <c r="J613" s="15" t="s">
        <v>127</v>
      </c>
      <c r="K613" s="11" t="s">
        <v>128</v>
      </c>
      <c r="L613" s="11" t="s">
        <v>85</v>
      </c>
      <c r="M613" s="59">
        <v>270</v>
      </c>
      <c r="N613" s="191"/>
      <c r="O613" s="194"/>
      <c r="P613" s="194"/>
      <c r="Q613" s="194"/>
      <c r="R613" s="198"/>
      <c r="S613" s="198"/>
      <c r="T613" s="223"/>
      <c r="U613" s="223"/>
      <c r="V613" s="174"/>
      <c r="W613" s="174"/>
      <c r="X613" s="174"/>
      <c r="Y613" s="174"/>
      <c r="Z613" s="174"/>
      <c r="AA613" s="174"/>
      <c r="AB613" s="174"/>
      <c r="AC613" s="191"/>
      <c r="AD613" s="192"/>
      <c r="AE613" s="192"/>
      <c r="AF613" s="194"/>
      <c r="AG613" s="191"/>
      <c r="AH613" s="191"/>
      <c r="AI613" s="191"/>
      <c r="AJ613" s="194"/>
    </row>
    <row r="614" spans="2:36" ht="52" customHeight="1" x14ac:dyDescent="0.3">
      <c r="B614" s="178" t="s">
        <v>356</v>
      </c>
      <c r="C614" s="178" t="s">
        <v>357</v>
      </c>
      <c r="D614" s="178" t="s">
        <v>66</v>
      </c>
      <c r="E614" s="207" t="s">
        <v>67</v>
      </c>
      <c r="F614" s="207" t="s">
        <v>132</v>
      </c>
      <c r="G614" s="207" t="s">
        <v>69</v>
      </c>
      <c r="H614" s="178" t="s">
        <v>70</v>
      </c>
      <c r="I614" s="178" t="s">
        <v>79</v>
      </c>
      <c r="J614" s="15" t="s">
        <v>113</v>
      </c>
      <c r="K614" s="11" t="s">
        <v>114</v>
      </c>
      <c r="L614" s="11" t="s">
        <v>115</v>
      </c>
      <c r="M614" s="11">
        <v>2</v>
      </c>
      <c r="N614" s="177" t="s">
        <v>108</v>
      </c>
      <c r="O614" s="178" t="s">
        <v>358</v>
      </c>
      <c r="P614" s="178" t="s">
        <v>75</v>
      </c>
      <c r="Q614" s="178" t="s">
        <v>76</v>
      </c>
      <c r="R614" s="199" t="s">
        <v>77</v>
      </c>
      <c r="S614" s="199" t="s">
        <v>109</v>
      </c>
      <c r="T614" s="171">
        <f>V614+Y614</f>
        <v>140600</v>
      </c>
      <c r="U614" s="171" t="s">
        <v>79</v>
      </c>
      <c r="V614" s="175">
        <v>119510</v>
      </c>
      <c r="W614" s="175" t="s">
        <v>79</v>
      </c>
      <c r="X614" s="175" t="s">
        <v>79</v>
      </c>
      <c r="Y614" s="175">
        <v>21090</v>
      </c>
      <c r="Z614" s="175" t="s">
        <v>79</v>
      </c>
      <c r="AA614" s="175" t="s">
        <v>79</v>
      </c>
      <c r="AB614" s="175">
        <v>11400</v>
      </c>
      <c r="AC614" s="177" t="s">
        <v>80</v>
      </c>
      <c r="AD614" s="176" t="s">
        <v>79</v>
      </c>
      <c r="AE614" s="176">
        <f>V614+Y614</f>
        <v>140600</v>
      </c>
      <c r="AF614" s="177" t="s">
        <v>79</v>
      </c>
      <c r="AG614" s="177" t="s">
        <v>33</v>
      </c>
      <c r="AH614" s="177" t="s">
        <v>164</v>
      </c>
      <c r="AI614" s="177" t="s">
        <v>165</v>
      </c>
      <c r="AJ614" s="177"/>
    </row>
    <row r="615" spans="2:36" ht="65" x14ac:dyDescent="0.3">
      <c r="B615" s="178"/>
      <c r="C615" s="178"/>
      <c r="D615" s="178"/>
      <c r="E615" s="207"/>
      <c r="F615" s="207"/>
      <c r="G615" s="207"/>
      <c r="H615" s="178"/>
      <c r="I615" s="178"/>
      <c r="J615" s="15" t="s">
        <v>116</v>
      </c>
      <c r="K615" s="11" t="s">
        <v>117</v>
      </c>
      <c r="L615" s="11" t="s">
        <v>85</v>
      </c>
      <c r="M615" s="11">
        <v>1</v>
      </c>
      <c r="N615" s="177"/>
      <c r="O615" s="178"/>
      <c r="P615" s="178"/>
      <c r="Q615" s="178"/>
      <c r="R615" s="199"/>
      <c r="S615" s="199"/>
      <c r="T615" s="171"/>
      <c r="U615" s="171"/>
      <c r="V615" s="175"/>
      <c r="W615" s="175"/>
      <c r="X615" s="175"/>
      <c r="Y615" s="175"/>
      <c r="Z615" s="175"/>
      <c r="AA615" s="175"/>
      <c r="AB615" s="175"/>
      <c r="AC615" s="177"/>
      <c r="AD615" s="176"/>
      <c r="AE615" s="176"/>
      <c r="AF615" s="178"/>
      <c r="AG615" s="177"/>
      <c r="AH615" s="177"/>
      <c r="AI615" s="177"/>
      <c r="AJ615" s="178"/>
    </row>
    <row r="616" spans="2:36" ht="52" x14ac:dyDescent="0.3">
      <c r="B616" s="178"/>
      <c r="C616" s="178"/>
      <c r="D616" s="178"/>
      <c r="E616" s="207"/>
      <c r="F616" s="207"/>
      <c r="G616" s="207"/>
      <c r="H616" s="178"/>
      <c r="I616" s="178"/>
      <c r="J616" s="15" t="s">
        <v>216</v>
      </c>
      <c r="K616" s="11" t="s">
        <v>118</v>
      </c>
      <c r="L616" s="11" t="s">
        <v>119</v>
      </c>
      <c r="M616" s="11">
        <v>1</v>
      </c>
      <c r="N616" s="177"/>
      <c r="O616" s="178"/>
      <c r="P616" s="178"/>
      <c r="Q616" s="178"/>
      <c r="R616" s="199"/>
      <c r="S616" s="199"/>
      <c r="T616" s="171"/>
      <c r="U616" s="171"/>
      <c r="V616" s="175"/>
      <c r="W616" s="175"/>
      <c r="X616" s="175"/>
      <c r="Y616" s="175"/>
      <c r="Z616" s="175"/>
      <c r="AA616" s="175"/>
      <c r="AB616" s="175"/>
      <c r="AC616" s="177"/>
      <c r="AD616" s="176"/>
      <c r="AE616" s="176"/>
      <c r="AF616" s="178"/>
      <c r="AG616" s="177"/>
      <c r="AH616" s="177"/>
      <c r="AI616" s="177"/>
      <c r="AJ616" s="178"/>
    </row>
    <row r="617" spans="2:36" ht="47.25" customHeight="1" x14ac:dyDescent="0.3">
      <c r="B617" s="178"/>
      <c r="C617" s="178"/>
      <c r="D617" s="178"/>
      <c r="E617" s="207"/>
      <c r="F617" s="207"/>
      <c r="G617" s="207"/>
      <c r="H617" s="178"/>
      <c r="I617" s="178"/>
      <c r="J617" s="15" t="s">
        <v>120</v>
      </c>
      <c r="K617" s="11" t="s">
        <v>121</v>
      </c>
      <c r="L617" s="11" t="s">
        <v>119</v>
      </c>
      <c r="M617" s="59">
        <v>1</v>
      </c>
      <c r="N617" s="177"/>
      <c r="O617" s="178"/>
      <c r="P617" s="178"/>
      <c r="Q617" s="178"/>
      <c r="R617" s="199"/>
      <c r="S617" s="199"/>
      <c r="T617" s="171"/>
      <c r="U617" s="171"/>
      <c r="V617" s="175"/>
      <c r="W617" s="175"/>
      <c r="X617" s="175"/>
      <c r="Y617" s="175"/>
      <c r="Z617" s="175"/>
      <c r="AA617" s="175"/>
      <c r="AB617" s="175"/>
      <c r="AC617" s="177"/>
      <c r="AD617" s="176"/>
      <c r="AE617" s="176"/>
      <c r="AF617" s="178"/>
      <c r="AG617" s="177"/>
      <c r="AH617" s="177"/>
      <c r="AI617" s="177"/>
      <c r="AJ617" s="178"/>
    </row>
    <row r="618" spans="2:36" s="42" customFormat="1" ht="93" customHeight="1" x14ac:dyDescent="0.35">
      <c r="B618" s="178" t="s">
        <v>359</v>
      </c>
      <c r="C618" s="178" t="s">
        <v>360</v>
      </c>
      <c r="D618" s="178" t="s">
        <v>106</v>
      </c>
      <c r="E618" s="207" t="s">
        <v>67</v>
      </c>
      <c r="F618" s="207" t="s">
        <v>134</v>
      </c>
      <c r="G618" s="207" t="s">
        <v>147</v>
      </c>
      <c r="H618" s="178" t="s">
        <v>70</v>
      </c>
      <c r="I618" s="178" t="s">
        <v>79</v>
      </c>
      <c r="J618" s="292" t="s">
        <v>111</v>
      </c>
      <c r="K618" s="200" t="s">
        <v>112</v>
      </c>
      <c r="L618" s="200" t="s">
        <v>85</v>
      </c>
      <c r="M618" s="200">
        <v>1</v>
      </c>
      <c r="N618" s="177" t="s">
        <v>108</v>
      </c>
      <c r="O618" s="178" t="s">
        <v>355</v>
      </c>
      <c r="P618" s="178" t="s">
        <v>75</v>
      </c>
      <c r="Q618" s="178" t="s">
        <v>76</v>
      </c>
      <c r="R618" s="199" t="s">
        <v>77</v>
      </c>
      <c r="S618" s="199" t="s">
        <v>109</v>
      </c>
      <c r="T618" s="171">
        <f>V618+Y618</f>
        <v>29600</v>
      </c>
      <c r="U618" s="171" t="s">
        <v>79</v>
      </c>
      <c r="V618" s="172">
        <v>25160</v>
      </c>
      <c r="W618" s="175" t="s">
        <v>79</v>
      </c>
      <c r="X618" s="175" t="s">
        <v>79</v>
      </c>
      <c r="Y618" s="175">
        <v>4440</v>
      </c>
      <c r="Z618" s="175" t="s">
        <v>98</v>
      </c>
      <c r="AA618" s="175" t="s">
        <v>79</v>
      </c>
      <c r="AB618" s="175">
        <v>2400</v>
      </c>
      <c r="AC618" s="177" t="s">
        <v>149</v>
      </c>
      <c r="AD618" s="176" t="s">
        <v>79</v>
      </c>
      <c r="AE618" s="176">
        <f>V618+Y618</f>
        <v>29600</v>
      </c>
      <c r="AF618" s="177" t="s">
        <v>79</v>
      </c>
      <c r="AG618" s="177" t="s">
        <v>33</v>
      </c>
      <c r="AH618" s="177" t="s">
        <v>164</v>
      </c>
      <c r="AI618" s="177" t="s">
        <v>165</v>
      </c>
      <c r="AJ618" s="177"/>
    </row>
    <row r="619" spans="2:36" s="42" customFormat="1" ht="33.75" customHeight="1" x14ac:dyDescent="0.35">
      <c r="B619" s="178"/>
      <c r="C619" s="178"/>
      <c r="D619" s="178"/>
      <c r="E619" s="207"/>
      <c r="F619" s="207"/>
      <c r="G619" s="207"/>
      <c r="H619" s="178"/>
      <c r="I619" s="178"/>
      <c r="J619" s="293"/>
      <c r="K619" s="194"/>
      <c r="L619" s="194"/>
      <c r="M619" s="194"/>
      <c r="N619" s="177"/>
      <c r="O619" s="178"/>
      <c r="P619" s="178"/>
      <c r="Q619" s="178"/>
      <c r="R619" s="199"/>
      <c r="S619" s="199"/>
      <c r="T619" s="171"/>
      <c r="U619" s="171"/>
      <c r="V619" s="173"/>
      <c r="W619" s="175"/>
      <c r="X619" s="175"/>
      <c r="Y619" s="175"/>
      <c r="Z619" s="175"/>
      <c r="AA619" s="175"/>
      <c r="AB619" s="175"/>
      <c r="AC619" s="177"/>
      <c r="AD619" s="176"/>
      <c r="AE619" s="176"/>
      <c r="AF619" s="178"/>
      <c r="AG619" s="177"/>
      <c r="AH619" s="177"/>
      <c r="AI619" s="177"/>
      <c r="AJ619" s="178"/>
    </row>
    <row r="620" spans="2:36" s="42" customFormat="1" ht="155.25" customHeight="1" x14ac:dyDescent="0.35">
      <c r="B620" s="178"/>
      <c r="C620" s="178"/>
      <c r="D620" s="178"/>
      <c r="E620" s="207"/>
      <c r="F620" s="207"/>
      <c r="G620" s="207"/>
      <c r="H620" s="178"/>
      <c r="I620" s="178"/>
      <c r="J620" s="15" t="s">
        <v>127</v>
      </c>
      <c r="K620" s="11" t="s">
        <v>128</v>
      </c>
      <c r="L620" s="11" t="s">
        <v>85</v>
      </c>
      <c r="M620" s="59">
        <v>20</v>
      </c>
      <c r="N620" s="177"/>
      <c r="O620" s="178"/>
      <c r="P620" s="178"/>
      <c r="Q620" s="178"/>
      <c r="R620" s="199"/>
      <c r="S620" s="199"/>
      <c r="T620" s="171"/>
      <c r="U620" s="171"/>
      <c r="V620" s="174"/>
      <c r="W620" s="175"/>
      <c r="X620" s="175"/>
      <c r="Y620" s="175"/>
      <c r="Z620" s="175"/>
      <c r="AA620" s="175"/>
      <c r="AB620" s="175"/>
      <c r="AC620" s="177"/>
      <c r="AD620" s="176"/>
      <c r="AE620" s="176"/>
      <c r="AF620" s="178"/>
      <c r="AG620" s="177"/>
      <c r="AH620" s="177"/>
      <c r="AI620" s="177"/>
      <c r="AJ620" s="178"/>
    </row>
    <row r="621" spans="2:36" s="42" customFormat="1" ht="132" customHeight="1" x14ac:dyDescent="0.35">
      <c r="B621" s="178" t="s">
        <v>361</v>
      </c>
      <c r="C621" s="178" t="s">
        <v>362</v>
      </c>
      <c r="D621" s="178" t="s">
        <v>106</v>
      </c>
      <c r="E621" s="207" t="s">
        <v>67</v>
      </c>
      <c r="F621" s="207" t="s">
        <v>134</v>
      </c>
      <c r="G621" s="207" t="s">
        <v>147</v>
      </c>
      <c r="H621" s="178" t="s">
        <v>70</v>
      </c>
      <c r="I621" s="178" t="s">
        <v>79</v>
      </c>
      <c r="J621" s="292" t="s">
        <v>127</v>
      </c>
      <c r="K621" s="200" t="s">
        <v>128</v>
      </c>
      <c r="L621" s="200" t="s">
        <v>85</v>
      </c>
      <c r="M621" s="310">
        <v>20</v>
      </c>
      <c r="N621" s="177" t="s">
        <v>108</v>
      </c>
      <c r="O621" s="178" t="s">
        <v>355</v>
      </c>
      <c r="P621" s="178" t="s">
        <v>75</v>
      </c>
      <c r="Q621" s="178" t="s">
        <v>76</v>
      </c>
      <c r="R621" s="199" t="s">
        <v>77</v>
      </c>
      <c r="S621" s="199" t="s">
        <v>109</v>
      </c>
      <c r="T621" s="171">
        <f>V621+Y621</f>
        <v>78625</v>
      </c>
      <c r="U621" s="171" t="s">
        <v>79</v>
      </c>
      <c r="V621" s="172">
        <v>66831.25</v>
      </c>
      <c r="W621" s="175" t="s">
        <v>79</v>
      </c>
      <c r="X621" s="175" t="s">
        <v>79</v>
      </c>
      <c r="Y621" s="175">
        <v>11793.75</v>
      </c>
      <c r="Z621" s="175" t="s">
        <v>98</v>
      </c>
      <c r="AA621" s="175" t="s">
        <v>79</v>
      </c>
      <c r="AB621" s="175">
        <v>6375</v>
      </c>
      <c r="AC621" s="177" t="s">
        <v>149</v>
      </c>
      <c r="AD621" s="176" t="s">
        <v>79</v>
      </c>
      <c r="AE621" s="176">
        <f>V621+Y621</f>
        <v>78625</v>
      </c>
      <c r="AF621" s="177" t="s">
        <v>79</v>
      </c>
      <c r="AG621" s="177" t="s">
        <v>33</v>
      </c>
      <c r="AH621" s="177" t="s">
        <v>164</v>
      </c>
      <c r="AI621" s="177" t="s">
        <v>165</v>
      </c>
      <c r="AJ621" s="177"/>
    </row>
    <row r="622" spans="2:36" s="42" customFormat="1" ht="85" customHeight="1" x14ac:dyDescent="0.35">
      <c r="B622" s="178"/>
      <c r="C622" s="178"/>
      <c r="D622" s="178"/>
      <c r="E622" s="207"/>
      <c r="F622" s="207"/>
      <c r="G622" s="207"/>
      <c r="H622" s="178"/>
      <c r="I622" s="178"/>
      <c r="J622" s="309"/>
      <c r="K622" s="193"/>
      <c r="L622" s="193"/>
      <c r="M622" s="311"/>
      <c r="N622" s="177"/>
      <c r="O622" s="178"/>
      <c r="P622" s="178"/>
      <c r="Q622" s="178"/>
      <c r="R622" s="199"/>
      <c r="S622" s="199"/>
      <c r="T622" s="171"/>
      <c r="U622" s="171"/>
      <c r="V622" s="173"/>
      <c r="W622" s="175"/>
      <c r="X622" s="175"/>
      <c r="Y622" s="175"/>
      <c r="Z622" s="175"/>
      <c r="AA622" s="175"/>
      <c r="AB622" s="175"/>
      <c r="AC622" s="177"/>
      <c r="AD622" s="176"/>
      <c r="AE622" s="176"/>
      <c r="AF622" s="178"/>
      <c r="AG622" s="177"/>
      <c r="AH622" s="177"/>
      <c r="AI622" s="177"/>
      <c r="AJ622" s="178"/>
    </row>
    <row r="623" spans="2:36" s="42" customFormat="1" ht="59.15" customHeight="1" x14ac:dyDescent="0.35">
      <c r="B623" s="178"/>
      <c r="C623" s="178"/>
      <c r="D623" s="178"/>
      <c r="E623" s="207"/>
      <c r="F623" s="207"/>
      <c r="G623" s="207"/>
      <c r="H623" s="178"/>
      <c r="I623" s="178"/>
      <c r="J623" s="293"/>
      <c r="K623" s="194"/>
      <c r="L623" s="194"/>
      <c r="M623" s="312"/>
      <c r="N623" s="177"/>
      <c r="O623" s="178"/>
      <c r="P623" s="178"/>
      <c r="Q623" s="178"/>
      <c r="R623" s="199"/>
      <c r="S623" s="199"/>
      <c r="T623" s="171"/>
      <c r="U623" s="171"/>
      <c r="V623" s="174"/>
      <c r="W623" s="175"/>
      <c r="X623" s="175"/>
      <c r="Y623" s="175"/>
      <c r="Z623" s="175"/>
      <c r="AA623" s="175"/>
      <c r="AB623" s="175"/>
      <c r="AC623" s="177"/>
      <c r="AD623" s="176"/>
      <c r="AE623" s="176"/>
      <c r="AF623" s="178"/>
      <c r="AG623" s="177"/>
      <c r="AH623" s="177"/>
      <c r="AI623" s="177"/>
      <c r="AJ623" s="178"/>
    </row>
    <row r="624" spans="2:36" s="42" customFormat="1" ht="131.5" customHeight="1" x14ac:dyDescent="0.35">
      <c r="B624" s="178" t="s">
        <v>363</v>
      </c>
      <c r="C624" s="178" t="s">
        <v>364</v>
      </c>
      <c r="D624" s="178" t="s">
        <v>106</v>
      </c>
      <c r="E624" s="207" t="s">
        <v>67</v>
      </c>
      <c r="F624" s="207" t="s">
        <v>134</v>
      </c>
      <c r="G624" s="207" t="s">
        <v>147</v>
      </c>
      <c r="H624" s="178" t="s">
        <v>70</v>
      </c>
      <c r="I624" s="178" t="s">
        <v>79</v>
      </c>
      <c r="J624" s="34" t="s">
        <v>111</v>
      </c>
      <c r="K624" s="18" t="s">
        <v>112</v>
      </c>
      <c r="L624" s="18" t="s">
        <v>85</v>
      </c>
      <c r="M624" s="18">
        <v>2</v>
      </c>
      <c r="N624" s="177" t="s">
        <v>108</v>
      </c>
      <c r="O624" s="178" t="s">
        <v>355</v>
      </c>
      <c r="P624" s="178" t="s">
        <v>75</v>
      </c>
      <c r="Q624" s="178" t="s">
        <v>76</v>
      </c>
      <c r="R624" s="199" t="s">
        <v>77</v>
      </c>
      <c r="S624" s="199" t="s">
        <v>109</v>
      </c>
      <c r="T624" s="171">
        <f>V624+Y624</f>
        <v>161172</v>
      </c>
      <c r="U624" s="171" t="s">
        <v>79</v>
      </c>
      <c r="V624" s="172">
        <v>136996.20000000001</v>
      </c>
      <c r="W624" s="175" t="s">
        <v>79</v>
      </c>
      <c r="X624" s="175" t="s">
        <v>79</v>
      </c>
      <c r="Y624" s="175">
        <v>24175.8</v>
      </c>
      <c r="Z624" s="175" t="s">
        <v>98</v>
      </c>
      <c r="AA624" s="175" t="s">
        <v>79</v>
      </c>
      <c r="AB624" s="175">
        <v>13068</v>
      </c>
      <c r="AC624" s="177" t="s">
        <v>149</v>
      </c>
      <c r="AD624" s="176" t="s">
        <v>79</v>
      </c>
      <c r="AE624" s="176">
        <f>V624+Y624</f>
        <v>161172</v>
      </c>
      <c r="AF624" s="177" t="s">
        <v>79</v>
      </c>
      <c r="AG624" s="177" t="s">
        <v>33</v>
      </c>
      <c r="AH624" s="177" t="s">
        <v>171</v>
      </c>
      <c r="AI624" s="177" t="s">
        <v>245</v>
      </c>
      <c r="AJ624" s="177"/>
    </row>
    <row r="625" spans="2:36" s="42" customFormat="1" ht="159.65" customHeight="1" x14ac:dyDescent="0.35">
      <c r="B625" s="200"/>
      <c r="C625" s="200"/>
      <c r="D625" s="200"/>
      <c r="E625" s="226"/>
      <c r="F625" s="226"/>
      <c r="G625" s="226"/>
      <c r="H625" s="200"/>
      <c r="I625" s="200"/>
      <c r="J625" s="34" t="s">
        <v>127</v>
      </c>
      <c r="K625" s="18" t="s">
        <v>128</v>
      </c>
      <c r="L625" s="18" t="s">
        <v>85</v>
      </c>
      <c r="M625" s="60">
        <v>80</v>
      </c>
      <c r="N625" s="183"/>
      <c r="O625" s="200"/>
      <c r="P625" s="200"/>
      <c r="Q625" s="200"/>
      <c r="R625" s="179"/>
      <c r="S625" s="179"/>
      <c r="T625" s="181"/>
      <c r="U625" s="181"/>
      <c r="V625" s="173"/>
      <c r="W625" s="175"/>
      <c r="X625" s="175"/>
      <c r="Y625" s="175"/>
      <c r="Z625" s="175"/>
      <c r="AA625" s="175"/>
      <c r="AB625" s="175"/>
      <c r="AC625" s="177"/>
      <c r="AD625" s="176"/>
      <c r="AE625" s="185"/>
      <c r="AF625" s="200"/>
      <c r="AG625" s="183"/>
      <c r="AH625" s="183"/>
      <c r="AI625" s="183"/>
      <c r="AJ625" s="178"/>
    </row>
    <row r="626" spans="2:36" s="42" customFormat="1" ht="79.5" customHeight="1" x14ac:dyDescent="0.35">
      <c r="B626" s="178" t="s">
        <v>709</v>
      </c>
      <c r="C626" s="178" t="s">
        <v>698</v>
      </c>
      <c r="D626" s="178" t="s">
        <v>88</v>
      </c>
      <c r="E626" s="208" t="s">
        <v>67</v>
      </c>
      <c r="F626" s="208" t="s">
        <v>132</v>
      </c>
      <c r="G626" s="207" t="s">
        <v>699</v>
      </c>
      <c r="H626" s="200" t="s">
        <v>70</v>
      </c>
      <c r="I626" s="200" t="s">
        <v>98</v>
      </c>
      <c r="J626" s="15" t="s">
        <v>113</v>
      </c>
      <c r="K626" s="11" t="s">
        <v>114</v>
      </c>
      <c r="L626" s="11" t="s">
        <v>115</v>
      </c>
      <c r="M626" s="11">
        <v>3</v>
      </c>
      <c r="N626" s="177" t="s">
        <v>108</v>
      </c>
      <c r="O626" s="178" t="s">
        <v>358</v>
      </c>
      <c r="P626" s="178" t="s">
        <v>75</v>
      </c>
      <c r="Q626" s="178" t="s">
        <v>76</v>
      </c>
      <c r="R626" s="199" t="s">
        <v>77</v>
      </c>
      <c r="S626" s="199" t="s">
        <v>109</v>
      </c>
      <c r="T626" s="171">
        <f>V626+Y626</f>
        <v>203300.75</v>
      </c>
      <c r="U626" s="171">
        <f>+T626/M627</f>
        <v>203300.75</v>
      </c>
      <c r="V626" s="175">
        <v>172805.64</v>
      </c>
      <c r="W626" s="175" t="s">
        <v>79</v>
      </c>
      <c r="X626" s="175" t="s">
        <v>79</v>
      </c>
      <c r="Y626" s="268">
        <v>30495.11</v>
      </c>
      <c r="Z626" s="175" t="s">
        <v>79</v>
      </c>
      <c r="AA626" s="175" t="s">
        <v>79</v>
      </c>
      <c r="AB626" s="268">
        <v>51143.24</v>
      </c>
      <c r="AC626" s="177" t="s">
        <v>80</v>
      </c>
      <c r="AD626" s="176" t="s">
        <v>79</v>
      </c>
      <c r="AE626" s="176">
        <f>V626+Y626</f>
        <v>203300.75</v>
      </c>
      <c r="AF626" s="177" t="s">
        <v>79</v>
      </c>
      <c r="AG626" s="177" t="s">
        <v>33</v>
      </c>
      <c r="AH626" s="177" t="s">
        <v>178</v>
      </c>
      <c r="AI626" s="177" t="s">
        <v>162</v>
      </c>
      <c r="AJ626" s="177"/>
    </row>
    <row r="627" spans="2:36" s="42" customFormat="1" ht="78" customHeight="1" x14ac:dyDescent="0.35">
      <c r="B627" s="187"/>
      <c r="C627" s="187"/>
      <c r="D627" s="187"/>
      <c r="E627" s="208"/>
      <c r="F627" s="208"/>
      <c r="G627" s="208"/>
      <c r="H627" s="193"/>
      <c r="I627" s="193"/>
      <c r="J627" s="15" t="s">
        <v>116</v>
      </c>
      <c r="K627" s="11" t="s">
        <v>117</v>
      </c>
      <c r="L627" s="11" t="s">
        <v>85</v>
      </c>
      <c r="M627" s="11">
        <v>1</v>
      </c>
      <c r="N627" s="177"/>
      <c r="O627" s="178"/>
      <c r="P627" s="178"/>
      <c r="Q627" s="178"/>
      <c r="R627" s="199"/>
      <c r="S627" s="199"/>
      <c r="T627" s="171"/>
      <c r="U627" s="171"/>
      <c r="V627" s="175"/>
      <c r="W627" s="175"/>
      <c r="X627" s="175"/>
      <c r="Y627" s="224"/>
      <c r="Z627" s="175"/>
      <c r="AA627" s="175"/>
      <c r="AB627" s="224"/>
      <c r="AC627" s="177"/>
      <c r="AD627" s="176"/>
      <c r="AE627" s="176"/>
      <c r="AF627" s="178"/>
      <c r="AG627" s="177"/>
      <c r="AH627" s="177"/>
      <c r="AI627" s="177"/>
      <c r="AJ627" s="178"/>
    </row>
    <row r="628" spans="2:36" s="42" customFormat="1" ht="57.65" customHeight="1" x14ac:dyDescent="0.35">
      <c r="B628" s="187"/>
      <c r="C628" s="187"/>
      <c r="D628" s="187"/>
      <c r="E628" s="208"/>
      <c r="F628" s="208"/>
      <c r="G628" s="208"/>
      <c r="H628" s="193"/>
      <c r="I628" s="193"/>
      <c r="J628" s="15" t="s">
        <v>216</v>
      </c>
      <c r="K628" s="11" t="s">
        <v>118</v>
      </c>
      <c r="L628" s="11" t="s">
        <v>119</v>
      </c>
      <c r="M628" s="11">
        <v>1</v>
      </c>
      <c r="N628" s="177"/>
      <c r="O628" s="178"/>
      <c r="P628" s="178"/>
      <c r="Q628" s="178"/>
      <c r="R628" s="199"/>
      <c r="S628" s="199"/>
      <c r="T628" s="171"/>
      <c r="U628" s="171"/>
      <c r="V628" s="175"/>
      <c r="W628" s="175"/>
      <c r="X628" s="175"/>
      <c r="Y628" s="224"/>
      <c r="Z628" s="175"/>
      <c r="AA628" s="175"/>
      <c r="AB628" s="224"/>
      <c r="AC628" s="177"/>
      <c r="AD628" s="176"/>
      <c r="AE628" s="176"/>
      <c r="AF628" s="178"/>
      <c r="AG628" s="177"/>
      <c r="AH628" s="177"/>
      <c r="AI628" s="177"/>
      <c r="AJ628" s="178"/>
    </row>
    <row r="629" spans="2:36" s="42" customFormat="1" ht="59.5" customHeight="1" thickBot="1" x14ac:dyDescent="0.4">
      <c r="B629" s="187"/>
      <c r="C629" s="187"/>
      <c r="D629" s="187"/>
      <c r="E629" s="208"/>
      <c r="F629" s="208"/>
      <c r="G629" s="208"/>
      <c r="H629" s="194"/>
      <c r="I629" s="194"/>
      <c r="J629" s="15" t="s">
        <v>120</v>
      </c>
      <c r="K629" s="11" t="s">
        <v>121</v>
      </c>
      <c r="L629" s="11" t="s">
        <v>119</v>
      </c>
      <c r="M629" s="59">
        <v>1</v>
      </c>
      <c r="N629" s="177"/>
      <c r="O629" s="178"/>
      <c r="P629" s="178"/>
      <c r="Q629" s="178"/>
      <c r="R629" s="199"/>
      <c r="S629" s="199"/>
      <c r="T629" s="171"/>
      <c r="U629" s="171"/>
      <c r="V629" s="175"/>
      <c r="W629" s="175"/>
      <c r="X629" s="175"/>
      <c r="Y629" s="224"/>
      <c r="Z629" s="175"/>
      <c r="AA629" s="175"/>
      <c r="AB629" s="224"/>
      <c r="AC629" s="177"/>
      <c r="AD629" s="176"/>
      <c r="AE629" s="176"/>
      <c r="AF629" s="178"/>
      <c r="AG629" s="177"/>
      <c r="AH629" s="177"/>
      <c r="AI629" s="177"/>
      <c r="AJ629" s="178"/>
    </row>
    <row r="630" spans="2:36" s="42" customFormat="1" ht="132.65" customHeight="1" x14ac:dyDescent="0.35">
      <c r="B630" s="178" t="s">
        <v>710</v>
      </c>
      <c r="C630" s="178" t="s">
        <v>700</v>
      </c>
      <c r="D630" s="178" t="s">
        <v>88</v>
      </c>
      <c r="E630" s="208" t="s">
        <v>67</v>
      </c>
      <c r="F630" s="208" t="s">
        <v>134</v>
      </c>
      <c r="G630" s="207" t="s">
        <v>685</v>
      </c>
      <c r="H630" s="200" t="s">
        <v>70</v>
      </c>
      <c r="I630" s="200" t="s">
        <v>98</v>
      </c>
      <c r="J630" s="87" t="s">
        <v>691</v>
      </c>
      <c r="K630" s="88" t="s">
        <v>107</v>
      </c>
      <c r="L630" s="89" t="s">
        <v>86</v>
      </c>
      <c r="M630" s="90">
        <v>40</v>
      </c>
      <c r="N630" s="415" t="s">
        <v>706</v>
      </c>
      <c r="O630" s="417" t="s">
        <v>707</v>
      </c>
      <c r="P630" s="200" t="s">
        <v>75</v>
      </c>
      <c r="Q630" s="200" t="s">
        <v>76</v>
      </c>
      <c r="R630" s="200" t="s">
        <v>77</v>
      </c>
      <c r="S630" s="179" t="s">
        <v>109</v>
      </c>
      <c r="T630" s="181">
        <f>V630+Y630</f>
        <v>141240.83000000002</v>
      </c>
      <c r="U630" s="182">
        <f>+T630/M631</f>
        <v>47080.276666666672</v>
      </c>
      <c r="V630" s="305">
        <v>120054.71</v>
      </c>
      <c r="W630" s="173" t="s">
        <v>98</v>
      </c>
      <c r="X630" s="173" t="s">
        <v>98</v>
      </c>
      <c r="Y630" s="305">
        <v>21186.12</v>
      </c>
      <c r="Z630" s="173" t="s">
        <v>98</v>
      </c>
      <c r="AA630" s="173" t="s">
        <v>98</v>
      </c>
      <c r="AB630" s="305">
        <v>35531.17</v>
      </c>
      <c r="AC630" s="184" t="s">
        <v>149</v>
      </c>
      <c r="AD630" s="186" t="s">
        <v>79</v>
      </c>
      <c r="AE630" s="186">
        <f>V630+Y630</f>
        <v>141240.83000000002</v>
      </c>
      <c r="AF630" s="183" t="s">
        <v>79</v>
      </c>
      <c r="AG630" s="183" t="s">
        <v>33</v>
      </c>
      <c r="AH630" s="271" t="s">
        <v>161</v>
      </c>
      <c r="AI630" s="183" t="s">
        <v>162</v>
      </c>
      <c r="AJ630" s="183"/>
    </row>
    <row r="631" spans="2:36" s="42" customFormat="1" ht="95.15" customHeight="1" x14ac:dyDescent="0.35">
      <c r="B631" s="187"/>
      <c r="C631" s="187"/>
      <c r="D631" s="187"/>
      <c r="E631" s="208"/>
      <c r="F631" s="208"/>
      <c r="G631" s="208"/>
      <c r="H631" s="193"/>
      <c r="I631" s="193"/>
      <c r="J631" s="34" t="s">
        <v>111</v>
      </c>
      <c r="K631" s="74" t="s">
        <v>112</v>
      </c>
      <c r="L631" s="91" t="s">
        <v>85</v>
      </c>
      <c r="M631" s="79">
        <v>3</v>
      </c>
      <c r="N631" s="233"/>
      <c r="O631" s="418"/>
      <c r="P631" s="193"/>
      <c r="Q631" s="193"/>
      <c r="R631" s="193"/>
      <c r="S631" s="180"/>
      <c r="T631" s="182"/>
      <c r="U631" s="182"/>
      <c r="V631" s="224"/>
      <c r="W631" s="173"/>
      <c r="X631" s="173"/>
      <c r="Y631" s="224"/>
      <c r="Z631" s="173"/>
      <c r="AA631" s="173"/>
      <c r="AB631" s="224"/>
      <c r="AC631" s="184"/>
      <c r="AD631" s="186"/>
      <c r="AE631" s="186"/>
      <c r="AF631" s="193"/>
      <c r="AG631" s="184"/>
      <c r="AH631" s="184"/>
      <c r="AI631" s="184"/>
      <c r="AJ631" s="193"/>
    </row>
    <row r="632" spans="2:36" s="42" customFormat="1" ht="196.5" customHeight="1" thickBot="1" x14ac:dyDescent="0.4">
      <c r="B632" s="187"/>
      <c r="C632" s="187"/>
      <c r="D632" s="187"/>
      <c r="E632" s="208"/>
      <c r="F632" s="208"/>
      <c r="G632" s="208"/>
      <c r="H632" s="194"/>
      <c r="I632" s="194"/>
      <c r="J632" s="92" t="s">
        <v>705</v>
      </c>
      <c r="K632" s="93" t="s">
        <v>692</v>
      </c>
      <c r="L632" s="94" t="s">
        <v>85</v>
      </c>
      <c r="M632" s="95">
        <v>69</v>
      </c>
      <c r="N632" s="416"/>
      <c r="O632" s="419"/>
      <c r="P632" s="194"/>
      <c r="Q632" s="194"/>
      <c r="R632" s="194"/>
      <c r="S632" s="198"/>
      <c r="T632" s="223"/>
      <c r="U632" s="223"/>
      <c r="V632" s="224"/>
      <c r="W632" s="174"/>
      <c r="X632" s="174"/>
      <c r="Y632" s="224"/>
      <c r="Z632" s="174"/>
      <c r="AA632" s="174"/>
      <c r="AB632" s="224"/>
      <c r="AC632" s="191"/>
      <c r="AD632" s="192"/>
      <c r="AE632" s="192"/>
      <c r="AF632" s="194"/>
      <c r="AG632" s="191"/>
      <c r="AH632" s="191"/>
      <c r="AI632" s="191"/>
      <c r="AJ632" s="194"/>
    </row>
    <row r="633" spans="2:36" s="42" customFormat="1" ht="132.65" customHeight="1" x14ac:dyDescent="0.35">
      <c r="B633" s="178" t="s">
        <v>711</v>
      </c>
      <c r="C633" s="178" t="s">
        <v>701</v>
      </c>
      <c r="D633" s="178" t="s">
        <v>88</v>
      </c>
      <c r="E633" s="208" t="s">
        <v>67</v>
      </c>
      <c r="F633" s="208" t="s">
        <v>134</v>
      </c>
      <c r="G633" s="207" t="s">
        <v>685</v>
      </c>
      <c r="H633" s="200" t="s">
        <v>70</v>
      </c>
      <c r="I633" s="200" t="s">
        <v>98</v>
      </c>
      <c r="J633" s="87" t="s">
        <v>691</v>
      </c>
      <c r="K633" s="88" t="s">
        <v>107</v>
      </c>
      <c r="L633" s="89" t="s">
        <v>86</v>
      </c>
      <c r="M633" s="90">
        <v>40</v>
      </c>
      <c r="N633" s="274" t="s">
        <v>706</v>
      </c>
      <c r="O633" s="272" t="s">
        <v>707</v>
      </c>
      <c r="P633" s="200" t="s">
        <v>75</v>
      </c>
      <c r="Q633" s="200" t="s">
        <v>76</v>
      </c>
      <c r="R633" s="200" t="s">
        <v>77</v>
      </c>
      <c r="S633" s="179" t="s">
        <v>109</v>
      </c>
      <c r="T633" s="182">
        <f>V633+Y633</f>
        <v>310306.32</v>
      </c>
      <c r="U633" s="182">
        <f>+T633/M634</f>
        <v>31030.632000000001</v>
      </c>
      <c r="V633" s="192">
        <v>263760.37</v>
      </c>
      <c r="W633" s="173" t="s">
        <v>98</v>
      </c>
      <c r="X633" s="173" t="s">
        <v>98</v>
      </c>
      <c r="Y633" s="192">
        <v>46545.95</v>
      </c>
      <c r="Z633" s="173" t="s">
        <v>98</v>
      </c>
      <c r="AA633" s="173" t="s">
        <v>98</v>
      </c>
      <c r="AB633" s="192">
        <v>78062.039999999994</v>
      </c>
      <c r="AC633" s="184" t="s">
        <v>149</v>
      </c>
      <c r="AD633" s="186" t="s">
        <v>79</v>
      </c>
      <c r="AE633" s="185">
        <f>V633+Y633</f>
        <v>310306.32</v>
      </c>
      <c r="AF633" s="183" t="s">
        <v>79</v>
      </c>
      <c r="AG633" s="183" t="s">
        <v>33</v>
      </c>
      <c r="AH633" s="271" t="s">
        <v>161</v>
      </c>
      <c r="AI633" s="183" t="s">
        <v>180</v>
      </c>
      <c r="AJ633" s="183"/>
    </row>
    <row r="634" spans="2:36" s="42" customFormat="1" ht="108.65" customHeight="1" x14ac:dyDescent="0.35">
      <c r="B634" s="187"/>
      <c r="C634" s="187"/>
      <c r="D634" s="187"/>
      <c r="E634" s="208"/>
      <c r="F634" s="208"/>
      <c r="G634" s="208"/>
      <c r="H634" s="193"/>
      <c r="I634" s="193"/>
      <c r="J634" s="34" t="s">
        <v>111</v>
      </c>
      <c r="K634" s="74" t="s">
        <v>112</v>
      </c>
      <c r="L634" s="91" t="s">
        <v>85</v>
      </c>
      <c r="M634" s="79">
        <v>10</v>
      </c>
      <c r="N634" s="229"/>
      <c r="O634" s="208"/>
      <c r="P634" s="193"/>
      <c r="Q634" s="193"/>
      <c r="R634" s="193"/>
      <c r="S634" s="180"/>
      <c r="T634" s="182"/>
      <c r="U634" s="182"/>
      <c r="V634" s="254"/>
      <c r="W634" s="173"/>
      <c r="X634" s="173"/>
      <c r="Y634" s="254"/>
      <c r="Z634" s="173"/>
      <c r="AA634" s="173"/>
      <c r="AB634" s="254"/>
      <c r="AC634" s="184"/>
      <c r="AD634" s="186"/>
      <c r="AE634" s="186"/>
      <c r="AF634" s="193"/>
      <c r="AG634" s="184"/>
      <c r="AH634" s="184"/>
      <c r="AI634" s="184"/>
      <c r="AJ634" s="193"/>
    </row>
    <row r="635" spans="2:36" s="42" customFormat="1" ht="90.65" customHeight="1" thickBot="1" x14ac:dyDescent="0.4">
      <c r="B635" s="187"/>
      <c r="C635" s="187"/>
      <c r="D635" s="187"/>
      <c r="E635" s="208"/>
      <c r="F635" s="208"/>
      <c r="G635" s="208"/>
      <c r="H635" s="194"/>
      <c r="I635" s="194"/>
      <c r="J635" s="92" t="s">
        <v>705</v>
      </c>
      <c r="K635" s="93" t="s">
        <v>692</v>
      </c>
      <c r="L635" s="94" t="s">
        <v>85</v>
      </c>
      <c r="M635" s="95">
        <v>230</v>
      </c>
      <c r="N635" s="420"/>
      <c r="O635" s="273"/>
      <c r="P635" s="194"/>
      <c r="Q635" s="194"/>
      <c r="R635" s="194"/>
      <c r="S635" s="198"/>
      <c r="T635" s="223"/>
      <c r="U635" s="223"/>
      <c r="V635" s="254"/>
      <c r="W635" s="174"/>
      <c r="X635" s="174"/>
      <c r="Y635" s="254"/>
      <c r="Z635" s="174"/>
      <c r="AA635" s="174"/>
      <c r="AB635" s="254"/>
      <c r="AC635" s="191"/>
      <c r="AD635" s="192"/>
      <c r="AE635" s="192"/>
      <c r="AF635" s="194"/>
      <c r="AG635" s="191"/>
      <c r="AH635" s="191"/>
      <c r="AI635" s="191"/>
      <c r="AJ635" s="194"/>
    </row>
    <row r="636" spans="2:36" s="42" customFormat="1" ht="338.5" thickBot="1" x14ac:dyDescent="0.4">
      <c r="B636" s="11" t="s">
        <v>712</v>
      </c>
      <c r="C636" s="11" t="s">
        <v>702</v>
      </c>
      <c r="D636" s="14" t="s">
        <v>66</v>
      </c>
      <c r="E636" s="14" t="s">
        <v>67</v>
      </c>
      <c r="F636" s="14" t="s">
        <v>134</v>
      </c>
      <c r="G636" s="14" t="s">
        <v>685</v>
      </c>
      <c r="H636" s="18" t="s">
        <v>70</v>
      </c>
      <c r="I636" s="18" t="s">
        <v>98</v>
      </c>
      <c r="J636" s="96" t="s">
        <v>705</v>
      </c>
      <c r="K636" s="97" t="s">
        <v>692</v>
      </c>
      <c r="L636" s="98" t="s">
        <v>85</v>
      </c>
      <c r="M636" s="99">
        <v>10</v>
      </c>
      <c r="N636" s="100" t="s">
        <v>706</v>
      </c>
      <c r="O636" s="101" t="s">
        <v>708</v>
      </c>
      <c r="P636" s="18" t="s">
        <v>75</v>
      </c>
      <c r="Q636" s="18" t="s">
        <v>76</v>
      </c>
      <c r="R636" s="40" t="s">
        <v>77</v>
      </c>
      <c r="S636" s="40" t="s">
        <v>109</v>
      </c>
      <c r="T636" s="30">
        <f>+V636+Y636</f>
        <v>117700.3</v>
      </c>
      <c r="U636" s="30">
        <f>+T636/1</f>
        <v>117700.3</v>
      </c>
      <c r="V636" s="78">
        <v>100045.25</v>
      </c>
      <c r="W636" s="31" t="s">
        <v>98</v>
      </c>
      <c r="X636" s="31" t="s">
        <v>98</v>
      </c>
      <c r="Y636" s="78">
        <v>17655.05</v>
      </c>
      <c r="Z636" s="31" t="s">
        <v>98</v>
      </c>
      <c r="AA636" s="31" t="s">
        <v>98</v>
      </c>
      <c r="AB636" s="78">
        <v>29609.21</v>
      </c>
      <c r="AC636" s="21"/>
      <c r="AD636" s="48"/>
      <c r="AE636" s="48">
        <f>+V636+Y636</f>
        <v>117700.3</v>
      </c>
      <c r="AF636" s="20"/>
      <c r="AG636" s="21" t="s">
        <v>33</v>
      </c>
      <c r="AH636" s="21" t="s">
        <v>164</v>
      </c>
      <c r="AI636" s="19" t="s">
        <v>165</v>
      </c>
      <c r="AJ636" s="18"/>
    </row>
    <row r="637" spans="2:36" s="42" customFormat="1" ht="111.65" customHeight="1" x14ac:dyDescent="0.35">
      <c r="B637" s="178" t="s">
        <v>713</v>
      </c>
      <c r="C637" s="178" t="s">
        <v>701</v>
      </c>
      <c r="D637" s="178" t="s">
        <v>88</v>
      </c>
      <c r="E637" s="208" t="s">
        <v>67</v>
      </c>
      <c r="F637" s="208" t="s">
        <v>134</v>
      </c>
      <c r="G637" s="207" t="s">
        <v>685</v>
      </c>
      <c r="H637" s="200" t="s">
        <v>70</v>
      </c>
      <c r="I637" s="200" t="s">
        <v>98</v>
      </c>
      <c r="J637" s="87" t="s">
        <v>691</v>
      </c>
      <c r="K637" s="88" t="s">
        <v>107</v>
      </c>
      <c r="L637" s="89" t="s">
        <v>86</v>
      </c>
      <c r="M637" s="90">
        <v>40</v>
      </c>
      <c r="N637" s="274" t="s">
        <v>706</v>
      </c>
      <c r="O637" s="272" t="s">
        <v>707</v>
      </c>
      <c r="P637" s="200" t="s">
        <v>75</v>
      </c>
      <c r="Q637" s="200" t="s">
        <v>76</v>
      </c>
      <c r="R637" s="178" t="s">
        <v>77</v>
      </c>
      <c r="S637" s="199" t="s">
        <v>109</v>
      </c>
      <c r="T637" s="171">
        <f>V637+Y637</f>
        <v>62061.26</v>
      </c>
      <c r="U637" s="171">
        <f>+T637/M638</f>
        <v>31030.63</v>
      </c>
      <c r="V637" s="176">
        <v>52752.07</v>
      </c>
      <c r="W637" s="175" t="s">
        <v>98</v>
      </c>
      <c r="X637" s="175" t="s">
        <v>98</v>
      </c>
      <c r="Y637" s="176">
        <v>9309.19</v>
      </c>
      <c r="Z637" s="175" t="s">
        <v>98</v>
      </c>
      <c r="AA637" s="175" t="s">
        <v>98</v>
      </c>
      <c r="AB637" s="176">
        <v>15612.41</v>
      </c>
      <c r="AC637" s="177" t="s">
        <v>149</v>
      </c>
      <c r="AD637" s="176" t="s">
        <v>79</v>
      </c>
      <c r="AE637" s="176">
        <f>V637+Y637</f>
        <v>62061.26</v>
      </c>
      <c r="AF637" s="177" t="s">
        <v>79</v>
      </c>
      <c r="AG637" s="177" t="s">
        <v>33</v>
      </c>
      <c r="AH637" s="177" t="s">
        <v>245</v>
      </c>
      <c r="AI637" s="183" t="s">
        <v>436</v>
      </c>
      <c r="AJ637" s="183"/>
    </row>
    <row r="638" spans="2:36" s="42" customFormat="1" ht="102" customHeight="1" x14ac:dyDescent="0.35">
      <c r="B638" s="187"/>
      <c r="C638" s="187"/>
      <c r="D638" s="187"/>
      <c r="E638" s="208"/>
      <c r="F638" s="208"/>
      <c r="G638" s="208"/>
      <c r="H638" s="193"/>
      <c r="I638" s="193"/>
      <c r="J638" s="34" t="s">
        <v>111</v>
      </c>
      <c r="K638" s="74" t="s">
        <v>112</v>
      </c>
      <c r="L638" s="91" t="s">
        <v>85</v>
      </c>
      <c r="M638" s="57">
        <v>2</v>
      </c>
      <c r="N638" s="229"/>
      <c r="O638" s="208"/>
      <c r="P638" s="193"/>
      <c r="Q638" s="193"/>
      <c r="R638" s="193"/>
      <c r="S638" s="180"/>
      <c r="T638" s="182"/>
      <c r="U638" s="182"/>
      <c r="V638" s="303"/>
      <c r="W638" s="173"/>
      <c r="X638" s="173"/>
      <c r="Y638" s="303"/>
      <c r="Z638" s="173"/>
      <c r="AA638" s="173"/>
      <c r="AB638" s="303"/>
      <c r="AC638" s="184"/>
      <c r="AD638" s="186"/>
      <c r="AE638" s="186"/>
      <c r="AF638" s="193"/>
      <c r="AG638" s="184"/>
      <c r="AH638" s="184"/>
      <c r="AI638" s="184"/>
      <c r="AJ638" s="193"/>
    </row>
    <row r="639" spans="2:36" s="42" customFormat="1" ht="117" customHeight="1" thickBot="1" x14ac:dyDescent="0.4">
      <c r="B639" s="235"/>
      <c r="C639" s="235"/>
      <c r="D639" s="235"/>
      <c r="E639" s="245"/>
      <c r="F639" s="245"/>
      <c r="G639" s="245"/>
      <c r="H639" s="194"/>
      <c r="I639" s="193"/>
      <c r="J639" s="34" t="s">
        <v>705</v>
      </c>
      <c r="K639" s="102" t="s">
        <v>692</v>
      </c>
      <c r="L639" s="103" t="s">
        <v>85</v>
      </c>
      <c r="M639" s="104">
        <v>46</v>
      </c>
      <c r="N639" s="275"/>
      <c r="O639" s="245"/>
      <c r="P639" s="193"/>
      <c r="Q639" s="194"/>
      <c r="R639" s="194"/>
      <c r="S639" s="198"/>
      <c r="T639" s="223"/>
      <c r="U639" s="223"/>
      <c r="V639" s="304"/>
      <c r="W639" s="174"/>
      <c r="X639" s="174"/>
      <c r="Y639" s="304"/>
      <c r="Z639" s="174"/>
      <c r="AA639" s="174"/>
      <c r="AB639" s="304"/>
      <c r="AC639" s="191"/>
      <c r="AD639" s="192"/>
      <c r="AE639" s="192"/>
      <c r="AF639" s="194"/>
      <c r="AG639" s="191"/>
      <c r="AH639" s="191"/>
      <c r="AI639" s="191"/>
      <c r="AJ639" s="194"/>
    </row>
    <row r="640" spans="2:36" s="42" customFormat="1" ht="338.5" customHeight="1" thickBot="1" x14ac:dyDescent="0.4">
      <c r="B640" s="11" t="s">
        <v>703</v>
      </c>
      <c r="C640" s="11" t="s">
        <v>704</v>
      </c>
      <c r="D640" s="14" t="s">
        <v>66</v>
      </c>
      <c r="E640" s="14" t="s">
        <v>67</v>
      </c>
      <c r="F640" s="14" t="s">
        <v>134</v>
      </c>
      <c r="G640" s="14" t="s">
        <v>685</v>
      </c>
      <c r="H640" s="11" t="s">
        <v>70</v>
      </c>
      <c r="I640" s="11" t="s">
        <v>98</v>
      </c>
      <c r="J640" s="15" t="s">
        <v>705</v>
      </c>
      <c r="K640" s="74" t="s">
        <v>692</v>
      </c>
      <c r="L640" s="91" t="s">
        <v>85</v>
      </c>
      <c r="M640" s="57">
        <v>10</v>
      </c>
      <c r="N640" s="13" t="s">
        <v>706</v>
      </c>
      <c r="O640" s="14" t="s">
        <v>708</v>
      </c>
      <c r="P640" s="11" t="s">
        <v>75</v>
      </c>
      <c r="Q640" s="18" t="s">
        <v>76</v>
      </c>
      <c r="R640" s="40" t="s">
        <v>77</v>
      </c>
      <c r="S640" s="40" t="s">
        <v>109</v>
      </c>
      <c r="T640" s="23">
        <f>+V640+Y640</f>
        <v>117700.28</v>
      </c>
      <c r="U640" s="23">
        <f>+T640</f>
        <v>117700.28</v>
      </c>
      <c r="V640" s="153">
        <v>100045.24</v>
      </c>
      <c r="W640" s="24" t="s">
        <v>98</v>
      </c>
      <c r="X640" s="24" t="s">
        <v>98</v>
      </c>
      <c r="Y640" s="153">
        <v>17655.04</v>
      </c>
      <c r="Z640" s="24" t="s">
        <v>98</v>
      </c>
      <c r="AA640" s="24" t="s">
        <v>98</v>
      </c>
      <c r="AB640" s="105">
        <v>29609.21</v>
      </c>
      <c r="AC640" s="19"/>
      <c r="AD640" s="41"/>
      <c r="AE640" s="41">
        <f>+Y640+V640</f>
        <v>117700.28</v>
      </c>
      <c r="AF640" s="18"/>
      <c r="AG640" s="19" t="s">
        <v>33</v>
      </c>
      <c r="AH640" s="19" t="s">
        <v>245</v>
      </c>
      <c r="AI640" s="19" t="s">
        <v>436</v>
      </c>
      <c r="AJ640" s="18"/>
    </row>
    <row r="641" spans="2:36" s="42" customFormat="1" ht="117.5" thickBot="1" x14ac:dyDescent="0.4">
      <c r="B641" s="198" t="s">
        <v>684</v>
      </c>
      <c r="C641" s="194" t="s">
        <v>696</v>
      </c>
      <c r="D641" s="228" t="s">
        <v>66</v>
      </c>
      <c r="E641" s="228" t="s">
        <v>67</v>
      </c>
      <c r="F641" s="228" t="s">
        <v>134</v>
      </c>
      <c r="G641" s="228" t="s">
        <v>685</v>
      </c>
      <c r="H641" s="200" t="s">
        <v>70</v>
      </c>
      <c r="I641" s="237" t="s">
        <v>98</v>
      </c>
      <c r="J641" s="107" t="s">
        <v>691</v>
      </c>
      <c r="K641" s="106" t="s">
        <v>107</v>
      </c>
      <c r="L641" s="75" t="s">
        <v>86</v>
      </c>
      <c r="M641" s="108">
        <v>40</v>
      </c>
      <c r="N641" s="286" t="s">
        <v>695</v>
      </c>
      <c r="O641" s="287" t="s">
        <v>384</v>
      </c>
      <c r="P641" s="193" t="s">
        <v>75</v>
      </c>
      <c r="Q641" s="200" t="s">
        <v>76</v>
      </c>
      <c r="R641" s="200" t="s">
        <v>77</v>
      </c>
      <c r="S641" s="199" t="s">
        <v>109</v>
      </c>
      <c r="T641" s="171">
        <f>V641+Y641</f>
        <v>291040</v>
      </c>
      <c r="U641" s="171">
        <f>+T641/M642</f>
        <v>72760</v>
      </c>
      <c r="V641" s="176">
        <v>247384</v>
      </c>
      <c r="W641" s="175" t="s">
        <v>98</v>
      </c>
      <c r="X641" s="175" t="s">
        <v>98</v>
      </c>
      <c r="Y641" s="176">
        <v>43656</v>
      </c>
      <c r="Z641" s="175" t="s">
        <v>98</v>
      </c>
      <c r="AA641" s="175" t="s">
        <v>98</v>
      </c>
      <c r="AB641" s="261">
        <v>23597.84</v>
      </c>
      <c r="AC641" s="177" t="s">
        <v>149</v>
      </c>
      <c r="AD641" s="176" t="s">
        <v>79</v>
      </c>
      <c r="AE641" s="176">
        <f>V641+Y641</f>
        <v>291040</v>
      </c>
      <c r="AF641" s="177" t="s">
        <v>79</v>
      </c>
      <c r="AG641" s="177" t="s">
        <v>33</v>
      </c>
      <c r="AH641" s="177" t="s">
        <v>180</v>
      </c>
      <c r="AI641" s="177" t="s">
        <v>164</v>
      </c>
      <c r="AJ641" s="183"/>
    </row>
    <row r="642" spans="2:36" s="42" customFormat="1" ht="68.5" customHeight="1" x14ac:dyDescent="0.35">
      <c r="B642" s="199"/>
      <c r="C642" s="178"/>
      <c r="D642" s="207"/>
      <c r="E642" s="207"/>
      <c r="F642" s="207"/>
      <c r="G642" s="207"/>
      <c r="H642" s="193"/>
      <c r="I642" s="187"/>
      <c r="J642" s="34" t="s">
        <v>111</v>
      </c>
      <c r="K642" s="74" t="s">
        <v>112</v>
      </c>
      <c r="L642" s="91" t="s">
        <v>85</v>
      </c>
      <c r="M642" s="79">
        <v>4</v>
      </c>
      <c r="N642" s="229"/>
      <c r="O642" s="208"/>
      <c r="P642" s="193"/>
      <c r="Q642" s="193"/>
      <c r="R642" s="193"/>
      <c r="S642" s="199"/>
      <c r="T642" s="171"/>
      <c r="U642" s="171"/>
      <c r="V642" s="254"/>
      <c r="W642" s="175"/>
      <c r="X642" s="175"/>
      <c r="Y642" s="254"/>
      <c r="Z642" s="175"/>
      <c r="AA642" s="175"/>
      <c r="AB642" s="262"/>
      <c r="AC642" s="177"/>
      <c r="AD642" s="176"/>
      <c r="AE642" s="176"/>
      <c r="AF642" s="178"/>
      <c r="AG642" s="177"/>
      <c r="AH642" s="177"/>
      <c r="AI642" s="177"/>
      <c r="AJ642" s="193"/>
    </row>
    <row r="643" spans="2:36" s="42" customFormat="1" ht="87.65" customHeight="1" x14ac:dyDescent="0.35">
      <c r="B643" s="199"/>
      <c r="C643" s="178"/>
      <c r="D643" s="207"/>
      <c r="E643" s="207"/>
      <c r="F643" s="207"/>
      <c r="G643" s="207"/>
      <c r="H643" s="194"/>
      <c r="I643" s="187"/>
      <c r="J643" s="15" t="s">
        <v>127</v>
      </c>
      <c r="K643" s="74" t="s">
        <v>692</v>
      </c>
      <c r="L643" s="91" t="s">
        <v>85</v>
      </c>
      <c r="M643" s="79">
        <v>228</v>
      </c>
      <c r="N643" s="229"/>
      <c r="O643" s="208"/>
      <c r="P643" s="194"/>
      <c r="Q643" s="194"/>
      <c r="R643" s="194"/>
      <c r="S643" s="199"/>
      <c r="T643" s="171"/>
      <c r="U643" s="171"/>
      <c r="V643" s="254"/>
      <c r="W643" s="175"/>
      <c r="X643" s="175"/>
      <c r="Y643" s="254"/>
      <c r="Z643" s="175"/>
      <c r="AA643" s="175"/>
      <c r="AB643" s="262"/>
      <c r="AC643" s="177"/>
      <c r="AD643" s="176"/>
      <c r="AE643" s="176"/>
      <c r="AF643" s="178"/>
      <c r="AG643" s="177"/>
      <c r="AH643" s="177"/>
      <c r="AI643" s="177"/>
      <c r="AJ643" s="194"/>
    </row>
    <row r="644" spans="2:36" s="42" customFormat="1" ht="117" x14ac:dyDescent="0.35">
      <c r="B644" s="178" t="s">
        <v>686</v>
      </c>
      <c r="C644" s="178" t="s">
        <v>697</v>
      </c>
      <c r="D644" s="207" t="s">
        <v>66</v>
      </c>
      <c r="E644" s="207" t="s">
        <v>67</v>
      </c>
      <c r="F644" s="207" t="s">
        <v>134</v>
      </c>
      <c r="G644" s="207" t="s">
        <v>685</v>
      </c>
      <c r="H644" s="200" t="s">
        <v>70</v>
      </c>
      <c r="I644" s="187" t="s">
        <v>98</v>
      </c>
      <c r="J644" s="109" t="s">
        <v>691</v>
      </c>
      <c r="K644" s="74" t="s">
        <v>107</v>
      </c>
      <c r="L644" s="91" t="s">
        <v>86</v>
      </c>
      <c r="M644" s="79">
        <v>40</v>
      </c>
      <c r="N644" s="229" t="s">
        <v>695</v>
      </c>
      <c r="O644" s="208" t="s">
        <v>384</v>
      </c>
      <c r="P644" s="200" t="s">
        <v>75</v>
      </c>
      <c r="Q644" s="200" t="s">
        <v>76</v>
      </c>
      <c r="R644" s="200" t="s">
        <v>77</v>
      </c>
      <c r="S644" s="199" t="s">
        <v>656</v>
      </c>
      <c r="T644" s="171">
        <f>V644+Y644</f>
        <v>42799.99</v>
      </c>
      <c r="U644" s="171">
        <f>+T644/M645</f>
        <v>42799.99</v>
      </c>
      <c r="V644" s="216">
        <v>36379.99</v>
      </c>
      <c r="W644" s="175" t="s">
        <v>98</v>
      </c>
      <c r="X644" s="175" t="s">
        <v>98</v>
      </c>
      <c r="Y644" s="216">
        <v>6420</v>
      </c>
      <c r="Z644" s="175" t="s">
        <v>98</v>
      </c>
      <c r="AA644" s="175" t="s">
        <v>98</v>
      </c>
      <c r="AB644" s="306">
        <v>3470.27</v>
      </c>
      <c r="AC644" s="177" t="s">
        <v>149</v>
      </c>
      <c r="AD644" s="176" t="s">
        <v>79</v>
      </c>
      <c r="AE644" s="176">
        <f>V644+Y644</f>
        <v>42799.99</v>
      </c>
      <c r="AF644" s="177" t="s">
        <v>79</v>
      </c>
      <c r="AG644" s="177" t="s">
        <v>33</v>
      </c>
      <c r="AH644" s="177" t="s">
        <v>180</v>
      </c>
      <c r="AI644" s="177" t="s">
        <v>164</v>
      </c>
      <c r="AJ644" s="183"/>
    </row>
    <row r="645" spans="2:36" s="42" customFormat="1" ht="77.5" customHeight="1" x14ac:dyDescent="0.35">
      <c r="B645" s="242"/>
      <c r="C645" s="178"/>
      <c r="D645" s="208"/>
      <c r="E645" s="208"/>
      <c r="F645" s="207"/>
      <c r="G645" s="208"/>
      <c r="H645" s="193"/>
      <c r="I645" s="187"/>
      <c r="J645" s="34" t="s">
        <v>111</v>
      </c>
      <c r="K645" s="74" t="s">
        <v>112</v>
      </c>
      <c r="L645" s="91" t="s">
        <v>85</v>
      </c>
      <c r="M645" s="79">
        <v>1</v>
      </c>
      <c r="N645" s="229"/>
      <c r="O645" s="208"/>
      <c r="P645" s="193"/>
      <c r="Q645" s="193"/>
      <c r="R645" s="193"/>
      <c r="S645" s="199"/>
      <c r="T645" s="171"/>
      <c r="U645" s="171"/>
      <c r="V645" s="224"/>
      <c r="W645" s="175"/>
      <c r="X645" s="175"/>
      <c r="Y645" s="224"/>
      <c r="Z645" s="175"/>
      <c r="AA645" s="175"/>
      <c r="AB645" s="230"/>
      <c r="AC645" s="177"/>
      <c r="AD645" s="176"/>
      <c r="AE645" s="176"/>
      <c r="AF645" s="178"/>
      <c r="AG645" s="177"/>
      <c r="AH645" s="177"/>
      <c r="AI645" s="177"/>
      <c r="AJ645" s="193"/>
    </row>
    <row r="646" spans="2:36" s="42" customFormat="1" ht="87.65" customHeight="1" x14ac:dyDescent="0.35">
      <c r="B646" s="242"/>
      <c r="C646" s="178"/>
      <c r="D646" s="208"/>
      <c r="E646" s="208"/>
      <c r="F646" s="207"/>
      <c r="G646" s="208"/>
      <c r="H646" s="194"/>
      <c r="I646" s="187"/>
      <c r="J646" s="15" t="s">
        <v>127</v>
      </c>
      <c r="K646" s="74" t="s">
        <v>692</v>
      </c>
      <c r="L646" s="91" t="s">
        <v>85</v>
      </c>
      <c r="M646" s="79">
        <v>20</v>
      </c>
      <c r="N646" s="229"/>
      <c r="O646" s="208"/>
      <c r="P646" s="194"/>
      <c r="Q646" s="194"/>
      <c r="R646" s="194"/>
      <c r="S646" s="199"/>
      <c r="T646" s="171"/>
      <c r="U646" s="171"/>
      <c r="V646" s="224"/>
      <c r="W646" s="175"/>
      <c r="X646" s="175"/>
      <c r="Y646" s="224"/>
      <c r="Z646" s="175"/>
      <c r="AA646" s="175"/>
      <c r="AB646" s="230"/>
      <c r="AC646" s="177"/>
      <c r="AD646" s="176"/>
      <c r="AE646" s="176"/>
      <c r="AF646" s="178"/>
      <c r="AG646" s="177"/>
      <c r="AH646" s="177"/>
      <c r="AI646" s="177"/>
      <c r="AJ646" s="194"/>
    </row>
    <row r="647" spans="2:36" s="42" customFormat="1" ht="87.65" customHeight="1" x14ac:dyDescent="0.35">
      <c r="B647" s="178" t="s">
        <v>687</v>
      </c>
      <c r="C647" s="178" t="s">
        <v>688</v>
      </c>
      <c r="D647" s="207" t="s">
        <v>66</v>
      </c>
      <c r="E647" s="207" t="s">
        <v>67</v>
      </c>
      <c r="F647" s="207" t="s">
        <v>132</v>
      </c>
      <c r="G647" s="207" t="s">
        <v>689</v>
      </c>
      <c r="H647" s="200" t="s">
        <v>70</v>
      </c>
      <c r="I647" s="187" t="s">
        <v>98</v>
      </c>
      <c r="J647" s="109" t="s">
        <v>113</v>
      </c>
      <c r="K647" s="74" t="s">
        <v>114</v>
      </c>
      <c r="L647" s="11" t="s">
        <v>115</v>
      </c>
      <c r="M647" s="59">
        <v>1</v>
      </c>
      <c r="N647" s="229" t="s">
        <v>695</v>
      </c>
      <c r="O647" s="208" t="s">
        <v>384</v>
      </c>
      <c r="P647" s="200" t="s">
        <v>75</v>
      </c>
      <c r="Q647" s="200" t="s">
        <v>76</v>
      </c>
      <c r="R647" s="200" t="s">
        <v>77</v>
      </c>
      <c r="S647" s="199" t="s">
        <v>109</v>
      </c>
      <c r="T647" s="171">
        <f>V647+Y647</f>
        <v>75970</v>
      </c>
      <c r="U647" s="171">
        <f>+T647/M648</f>
        <v>75970</v>
      </c>
      <c r="V647" s="268">
        <v>64574.5</v>
      </c>
      <c r="W647" s="175" t="s">
        <v>98</v>
      </c>
      <c r="X647" s="175" t="s">
        <v>98</v>
      </c>
      <c r="Y647" s="268">
        <v>11395.5</v>
      </c>
      <c r="Z647" s="175" t="s">
        <v>98</v>
      </c>
      <c r="AA647" s="175" t="s">
        <v>98</v>
      </c>
      <c r="AB647" s="307">
        <v>6159.73</v>
      </c>
      <c r="AC647" s="177" t="s">
        <v>80</v>
      </c>
      <c r="AD647" s="176" t="s">
        <v>79</v>
      </c>
      <c r="AE647" s="176">
        <f>V647+Y647</f>
        <v>75970</v>
      </c>
      <c r="AF647" s="177" t="s">
        <v>79</v>
      </c>
      <c r="AG647" s="177" t="s">
        <v>33</v>
      </c>
      <c r="AH647" s="177" t="s">
        <v>165</v>
      </c>
      <c r="AI647" s="177" t="s">
        <v>183</v>
      </c>
      <c r="AJ647" s="177"/>
    </row>
    <row r="648" spans="2:36" s="42" customFormat="1" ht="106.5" customHeight="1" x14ac:dyDescent="0.35">
      <c r="B648" s="178"/>
      <c r="C648" s="178"/>
      <c r="D648" s="207"/>
      <c r="E648" s="207"/>
      <c r="F648" s="207"/>
      <c r="G648" s="207"/>
      <c r="H648" s="193"/>
      <c r="I648" s="187"/>
      <c r="J648" s="109" t="s">
        <v>693</v>
      </c>
      <c r="K648" s="74" t="s">
        <v>117</v>
      </c>
      <c r="L648" s="11" t="s">
        <v>85</v>
      </c>
      <c r="M648" s="59">
        <v>1</v>
      </c>
      <c r="N648" s="229"/>
      <c r="O648" s="208"/>
      <c r="P648" s="193"/>
      <c r="Q648" s="193"/>
      <c r="R648" s="193"/>
      <c r="S648" s="199"/>
      <c r="T648" s="171"/>
      <c r="U648" s="171"/>
      <c r="V648" s="268"/>
      <c r="W648" s="175"/>
      <c r="X648" s="175"/>
      <c r="Y648" s="268"/>
      <c r="Z648" s="175"/>
      <c r="AA648" s="175"/>
      <c r="AB648" s="307"/>
      <c r="AC648" s="177"/>
      <c r="AD648" s="176"/>
      <c r="AE648" s="176"/>
      <c r="AF648" s="178"/>
      <c r="AG648" s="177"/>
      <c r="AH648" s="177"/>
      <c r="AI648" s="177"/>
      <c r="AJ648" s="178"/>
    </row>
    <row r="649" spans="2:36" s="42" customFormat="1" ht="87.65" customHeight="1" x14ac:dyDescent="0.35">
      <c r="B649" s="178"/>
      <c r="C649" s="178"/>
      <c r="D649" s="207"/>
      <c r="E649" s="207"/>
      <c r="F649" s="207"/>
      <c r="G649" s="207"/>
      <c r="H649" s="193"/>
      <c r="I649" s="187"/>
      <c r="J649" s="109" t="s">
        <v>694</v>
      </c>
      <c r="K649" s="74" t="s">
        <v>118</v>
      </c>
      <c r="L649" s="11" t="s">
        <v>119</v>
      </c>
      <c r="M649" s="59">
        <v>1</v>
      </c>
      <c r="N649" s="229"/>
      <c r="O649" s="208"/>
      <c r="P649" s="193"/>
      <c r="Q649" s="193"/>
      <c r="R649" s="193"/>
      <c r="S649" s="199"/>
      <c r="T649" s="171"/>
      <c r="U649" s="171"/>
      <c r="V649" s="268"/>
      <c r="W649" s="175"/>
      <c r="X649" s="175"/>
      <c r="Y649" s="268"/>
      <c r="Z649" s="175"/>
      <c r="AA649" s="175"/>
      <c r="AB649" s="307"/>
      <c r="AC649" s="177"/>
      <c r="AD649" s="176"/>
      <c r="AE649" s="176"/>
      <c r="AF649" s="178"/>
      <c r="AG649" s="177"/>
      <c r="AH649" s="177"/>
      <c r="AI649" s="177"/>
      <c r="AJ649" s="178"/>
    </row>
    <row r="650" spans="2:36" s="42" customFormat="1" ht="87.65" customHeight="1" x14ac:dyDescent="0.35">
      <c r="B650" s="178"/>
      <c r="C650" s="178"/>
      <c r="D650" s="207"/>
      <c r="E650" s="207"/>
      <c r="F650" s="207"/>
      <c r="G650" s="207"/>
      <c r="H650" s="194"/>
      <c r="I650" s="187"/>
      <c r="J650" s="15" t="s">
        <v>120</v>
      </c>
      <c r="K650" s="74" t="s">
        <v>121</v>
      </c>
      <c r="L650" s="11" t="s">
        <v>119</v>
      </c>
      <c r="M650" s="59">
        <v>1</v>
      </c>
      <c r="N650" s="229"/>
      <c r="O650" s="208"/>
      <c r="P650" s="194"/>
      <c r="Q650" s="194"/>
      <c r="R650" s="194"/>
      <c r="S650" s="199"/>
      <c r="T650" s="171"/>
      <c r="U650" s="171"/>
      <c r="V650" s="268"/>
      <c r="W650" s="175"/>
      <c r="X650" s="175"/>
      <c r="Y650" s="268"/>
      <c r="Z650" s="175"/>
      <c r="AA650" s="175"/>
      <c r="AB650" s="307"/>
      <c r="AC650" s="177"/>
      <c r="AD650" s="176"/>
      <c r="AE650" s="176"/>
      <c r="AF650" s="178"/>
      <c r="AG650" s="177"/>
      <c r="AH650" s="177"/>
      <c r="AI650" s="177"/>
      <c r="AJ650" s="178"/>
    </row>
    <row r="651" spans="2:36" s="42" customFormat="1" ht="117" x14ac:dyDescent="0.35">
      <c r="B651" s="199" t="s">
        <v>690</v>
      </c>
      <c r="C651" s="178" t="s">
        <v>696</v>
      </c>
      <c r="D651" s="207" t="s">
        <v>66</v>
      </c>
      <c r="E651" s="207" t="s">
        <v>67</v>
      </c>
      <c r="F651" s="207" t="s">
        <v>134</v>
      </c>
      <c r="G651" s="207" t="s">
        <v>685</v>
      </c>
      <c r="H651" s="200" t="s">
        <v>70</v>
      </c>
      <c r="I651" s="187" t="s">
        <v>98</v>
      </c>
      <c r="J651" s="109" t="s">
        <v>691</v>
      </c>
      <c r="K651" s="74" t="s">
        <v>107</v>
      </c>
      <c r="L651" s="91" t="s">
        <v>86</v>
      </c>
      <c r="M651" s="79">
        <v>40</v>
      </c>
      <c r="N651" s="229" t="s">
        <v>695</v>
      </c>
      <c r="O651" s="208" t="s">
        <v>384</v>
      </c>
      <c r="P651" s="200" t="s">
        <v>75</v>
      </c>
      <c r="Q651" s="200" t="s">
        <v>76</v>
      </c>
      <c r="R651" s="200" t="s">
        <v>77</v>
      </c>
      <c r="S651" s="199" t="s">
        <v>109</v>
      </c>
      <c r="T651" s="171">
        <f>V651+Y651</f>
        <v>145520</v>
      </c>
      <c r="U651" s="171" t="s">
        <v>79</v>
      </c>
      <c r="V651" s="176">
        <v>123692</v>
      </c>
      <c r="W651" s="175" t="s">
        <v>98</v>
      </c>
      <c r="X651" s="175" t="s">
        <v>98</v>
      </c>
      <c r="Y651" s="176">
        <v>21828</v>
      </c>
      <c r="Z651" s="175" t="s">
        <v>98</v>
      </c>
      <c r="AA651" s="175" t="s">
        <v>98</v>
      </c>
      <c r="AB651" s="261">
        <v>11798.92</v>
      </c>
      <c r="AC651" s="177" t="s">
        <v>149</v>
      </c>
      <c r="AD651" s="176" t="s">
        <v>79</v>
      </c>
      <c r="AE651" s="176">
        <f>V651+Y651</f>
        <v>145520</v>
      </c>
      <c r="AF651" s="177" t="s">
        <v>79</v>
      </c>
      <c r="AG651" s="177" t="s">
        <v>33</v>
      </c>
      <c r="AH651" s="177" t="s">
        <v>165</v>
      </c>
      <c r="AI651" s="177" t="s">
        <v>183</v>
      </c>
      <c r="AJ651" s="183"/>
    </row>
    <row r="652" spans="2:36" s="42" customFormat="1" ht="69.650000000000006" customHeight="1" x14ac:dyDescent="0.35">
      <c r="B652" s="199"/>
      <c r="C652" s="178"/>
      <c r="D652" s="207"/>
      <c r="E652" s="207"/>
      <c r="F652" s="207"/>
      <c r="G652" s="207"/>
      <c r="H652" s="193"/>
      <c r="I652" s="187"/>
      <c r="J652" s="34" t="s">
        <v>111</v>
      </c>
      <c r="K652" s="74" t="s">
        <v>112</v>
      </c>
      <c r="L652" s="91" t="s">
        <v>85</v>
      </c>
      <c r="M652" s="79">
        <v>2</v>
      </c>
      <c r="N652" s="229"/>
      <c r="O652" s="208"/>
      <c r="P652" s="193"/>
      <c r="Q652" s="193"/>
      <c r="R652" s="193"/>
      <c r="S652" s="199"/>
      <c r="T652" s="171"/>
      <c r="U652" s="171"/>
      <c r="V652" s="254"/>
      <c r="W652" s="175"/>
      <c r="X652" s="175"/>
      <c r="Y652" s="254"/>
      <c r="Z652" s="175"/>
      <c r="AA652" s="175"/>
      <c r="AB652" s="262"/>
      <c r="AC652" s="177"/>
      <c r="AD652" s="176"/>
      <c r="AE652" s="176"/>
      <c r="AF652" s="178"/>
      <c r="AG652" s="177"/>
      <c r="AH652" s="177"/>
      <c r="AI652" s="177"/>
      <c r="AJ652" s="193"/>
    </row>
    <row r="653" spans="2:36" s="42" customFormat="1" ht="58.5" customHeight="1" x14ac:dyDescent="0.35">
      <c r="B653" s="199"/>
      <c r="C653" s="178"/>
      <c r="D653" s="207"/>
      <c r="E653" s="207"/>
      <c r="F653" s="207"/>
      <c r="G653" s="207"/>
      <c r="H653" s="194"/>
      <c r="I653" s="187"/>
      <c r="J653" s="15" t="s">
        <v>127</v>
      </c>
      <c r="K653" s="74" t="s">
        <v>692</v>
      </c>
      <c r="L653" s="91" t="s">
        <v>85</v>
      </c>
      <c r="M653" s="79">
        <v>112</v>
      </c>
      <c r="N653" s="229"/>
      <c r="O653" s="208"/>
      <c r="P653" s="194"/>
      <c r="Q653" s="194"/>
      <c r="R653" s="194"/>
      <c r="S653" s="199"/>
      <c r="T653" s="171"/>
      <c r="U653" s="171"/>
      <c r="V653" s="254"/>
      <c r="W653" s="175"/>
      <c r="X653" s="175"/>
      <c r="Y653" s="254"/>
      <c r="Z653" s="175"/>
      <c r="AA653" s="175"/>
      <c r="AB653" s="262"/>
      <c r="AC653" s="177"/>
      <c r="AD653" s="176"/>
      <c r="AE653" s="176"/>
      <c r="AF653" s="178"/>
      <c r="AG653" s="177"/>
      <c r="AH653" s="177"/>
      <c r="AI653" s="177"/>
      <c r="AJ653" s="194"/>
    </row>
    <row r="654" spans="2:36" s="42" customFormat="1" ht="132" customHeight="1" x14ac:dyDescent="0.35">
      <c r="B654" s="193" t="s">
        <v>172</v>
      </c>
      <c r="C654" s="193" t="s">
        <v>173</v>
      </c>
      <c r="D654" s="193" t="s">
        <v>106</v>
      </c>
      <c r="E654" s="227" t="s">
        <v>67</v>
      </c>
      <c r="F654" s="227" t="s">
        <v>134</v>
      </c>
      <c r="G654" s="227" t="s">
        <v>147</v>
      </c>
      <c r="H654" s="193" t="s">
        <v>70</v>
      </c>
      <c r="I654" s="193" t="s">
        <v>79</v>
      </c>
      <c r="J654" s="58" t="s">
        <v>215</v>
      </c>
      <c r="K654" s="27" t="s">
        <v>107</v>
      </c>
      <c r="L654" s="27" t="s">
        <v>86</v>
      </c>
      <c r="M654" s="27">
        <v>40</v>
      </c>
      <c r="N654" s="184" t="s">
        <v>108</v>
      </c>
      <c r="O654" s="193" t="s">
        <v>174</v>
      </c>
      <c r="P654" s="193" t="s">
        <v>75</v>
      </c>
      <c r="Q654" s="193" t="s">
        <v>76</v>
      </c>
      <c r="R654" s="180" t="s">
        <v>77</v>
      </c>
      <c r="S654" s="180" t="s">
        <v>109</v>
      </c>
      <c r="T654" s="182">
        <f>V654+Y654</f>
        <v>351052.49</v>
      </c>
      <c r="U654" s="182">
        <f>T654/M655</f>
        <v>70210.497999999992</v>
      </c>
      <c r="V654" s="173">
        <v>298394.62</v>
      </c>
      <c r="W654" s="173" t="s">
        <v>79</v>
      </c>
      <c r="X654" s="173" t="s">
        <v>79</v>
      </c>
      <c r="Y654" s="173">
        <v>52657.87</v>
      </c>
      <c r="Z654" s="173" t="s">
        <v>98</v>
      </c>
      <c r="AA654" s="173" t="s">
        <v>79</v>
      </c>
      <c r="AB654" s="173">
        <v>28463.72</v>
      </c>
      <c r="AC654" s="184" t="s">
        <v>149</v>
      </c>
      <c r="AD654" s="186" t="s">
        <v>79</v>
      </c>
      <c r="AE654" s="186">
        <f>V654+Y654</f>
        <v>351052.49</v>
      </c>
      <c r="AF654" s="184" t="s">
        <v>79</v>
      </c>
      <c r="AG654" s="184" t="s">
        <v>33</v>
      </c>
      <c r="AH654" s="184" t="s">
        <v>178</v>
      </c>
      <c r="AI654" s="184" t="s">
        <v>162</v>
      </c>
      <c r="AJ654" s="183"/>
    </row>
    <row r="655" spans="2:36" s="42" customFormat="1" ht="86.15" customHeight="1" x14ac:dyDescent="0.35">
      <c r="B655" s="193"/>
      <c r="C655" s="193"/>
      <c r="D655" s="193"/>
      <c r="E655" s="227"/>
      <c r="F655" s="227"/>
      <c r="G655" s="227"/>
      <c r="H655" s="193"/>
      <c r="I655" s="193"/>
      <c r="J655" s="15" t="s">
        <v>111</v>
      </c>
      <c r="K655" s="11" t="s">
        <v>112</v>
      </c>
      <c r="L655" s="11" t="s">
        <v>85</v>
      </c>
      <c r="M655" s="11">
        <v>5</v>
      </c>
      <c r="N655" s="184"/>
      <c r="O655" s="193"/>
      <c r="P655" s="193"/>
      <c r="Q655" s="193"/>
      <c r="R655" s="180"/>
      <c r="S655" s="180"/>
      <c r="T655" s="182"/>
      <c r="U655" s="182"/>
      <c r="V655" s="173"/>
      <c r="W655" s="173"/>
      <c r="X655" s="173"/>
      <c r="Y655" s="173"/>
      <c r="Z655" s="173"/>
      <c r="AA655" s="173"/>
      <c r="AB655" s="173"/>
      <c r="AC655" s="184"/>
      <c r="AD655" s="186"/>
      <c r="AE655" s="186"/>
      <c r="AF655" s="193"/>
      <c r="AG655" s="184"/>
      <c r="AH655" s="184"/>
      <c r="AI655" s="184"/>
      <c r="AJ655" s="193"/>
    </row>
    <row r="656" spans="2:36" s="42" customFormat="1" ht="59.15" customHeight="1" x14ac:dyDescent="0.35">
      <c r="B656" s="194"/>
      <c r="C656" s="194"/>
      <c r="D656" s="194"/>
      <c r="E656" s="228"/>
      <c r="F656" s="228"/>
      <c r="G656" s="228"/>
      <c r="H656" s="194"/>
      <c r="I656" s="194"/>
      <c r="J656" s="15" t="s">
        <v>127</v>
      </c>
      <c r="K656" s="11" t="s">
        <v>128</v>
      </c>
      <c r="L656" s="11" t="s">
        <v>85</v>
      </c>
      <c r="M656" s="59">
        <v>220</v>
      </c>
      <c r="N656" s="191"/>
      <c r="O656" s="194"/>
      <c r="P656" s="194"/>
      <c r="Q656" s="194"/>
      <c r="R656" s="198"/>
      <c r="S656" s="198"/>
      <c r="T656" s="223"/>
      <c r="U656" s="223"/>
      <c r="V656" s="174"/>
      <c r="W656" s="174"/>
      <c r="X656" s="174"/>
      <c r="Y656" s="174"/>
      <c r="Z656" s="174"/>
      <c r="AA656" s="174"/>
      <c r="AB656" s="174"/>
      <c r="AC656" s="191"/>
      <c r="AD656" s="192"/>
      <c r="AE656" s="192"/>
      <c r="AF656" s="194"/>
      <c r="AG656" s="191"/>
      <c r="AH656" s="191"/>
      <c r="AI656" s="191"/>
      <c r="AJ656" s="194"/>
    </row>
    <row r="657" spans="2:36" s="42" customFormat="1" ht="132" customHeight="1" x14ac:dyDescent="0.35">
      <c r="B657" s="178" t="s">
        <v>175</v>
      </c>
      <c r="C657" s="178" t="s">
        <v>176</v>
      </c>
      <c r="D657" s="178" t="s">
        <v>106</v>
      </c>
      <c r="E657" s="207" t="s">
        <v>67</v>
      </c>
      <c r="F657" s="207" t="s">
        <v>134</v>
      </c>
      <c r="G657" s="207" t="s">
        <v>147</v>
      </c>
      <c r="H657" s="178" t="s">
        <v>70</v>
      </c>
      <c r="I657" s="178" t="s">
        <v>79</v>
      </c>
      <c r="J657" s="15" t="s">
        <v>215</v>
      </c>
      <c r="K657" s="11" t="s">
        <v>107</v>
      </c>
      <c r="L657" s="11" t="s">
        <v>86</v>
      </c>
      <c r="M657" s="11">
        <v>40</v>
      </c>
      <c r="N657" s="177" t="s">
        <v>108</v>
      </c>
      <c r="O657" s="178" t="s">
        <v>174</v>
      </c>
      <c r="P657" s="178" t="s">
        <v>75</v>
      </c>
      <c r="Q657" s="178" t="s">
        <v>76</v>
      </c>
      <c r="R657" s="199" t="s">
        <v>77</v>
      </c>
      <c r="S657" s="199" t="s">
        <v>109</v>
      </c>
      <c r="T657" s="171">
        <f>V657+Y657</f>
        <v>59999.99</v>
      </c>
      <c r="U657" s="171">
        <f>T657</f>
        <v>59999.99</v>
      </c>
      <c r="V657" s="172">
        <v>51000</v>
      </c>
      <c r="W657" s="175" t="s">
        <v>79</v>
      </c>
      <c r="X657" s="175" t="s">
        <v>79</v>
      </c>
      <c r="Y657" s="175">
        <v>8999.99</v>
      </c>
      <c r="Z657" s="175" t="s">
        <v>98</v>
      </c>
      <c r="AA657" s="175" t="s">
        <v>79</v>
      </c>
      <c r="AB657" s="175">
        <v>4864.87</v>
      </c>
      <c r="AC657" s="177" t="s">
        <v>149</v>
      </c>
      <c r="AD657" s="176" t="s">
        <v>79</v>
      </c>
      <c r="AE657" s="176">
        <f>V657+Y657</f>
        <v>59999.99</v>
      </c>
      <c r="AF657" s="177" t="s">
        <v>79</v>
      </c>
      <c r="AG657" s="177" t="s">
        <v>33</v>
      </c>
      <c r="AH657" s="177" t="s">
        <v>161</v>
      </c>
      <c r="AI657" s="177" t="s">
        <v>162</v>
      </c>
      <c r="AJ657" s="177"/>
    </row>
    <row r="658" spans="2:36" s="42" customFormat="1" ht="86.15" customHeight="1" x14ac:dyDescent="0.35">
      <c r="B658" s="178"/>
      <c r="C658" s="178"/>
      <c r="D658" s="178"/>
      <c r="E658" s="207"/>
      <c r="F658" s="207"/>
      <c r="G658" s="207"/>
      <c r="H658" s="178"/>
      <c r="I658" s="178"/>
      <c r="J658" s="15" t="s">
        <v>111</v>
      </c>
      <c r="K658" s="11" t="s">
        <v>112</v>
      </c>
      <c r="L658" s="11" t="s">
        <v>85</v>
      </c>
      <c r="M658" s="11">
        <v>1</v>
      </c>
      <c r="N658" s="177"/>
      <c r="O658" s="178"/>
      <c r="P658" s="178"/>
      <c r="Q658" s="178"/>
      <c r="R658" s="199"/>
      <c r="S658" s="199"/>
      <c r="T658" s="171"/>
      <c r="U658" s="171"/>
      <c r="V658" s="173"/>
      <c r="W658" s="175"/>
      <c r="X658" s="175"/>
      <c r="Y658" s="175"/>
      <c r="Z658" s="175"/>
      <c r="AA658" s="175"/>
      <c r="AB658" s="175"/>
      <c r="AC658" s="177"/>
      <c r="AD658" s="176"/>
      <c r="AE658" s="176"/>
      <c r="AF658" s="178"/>
      <c r="AG658" s="177"/>
      <c r="AH658" s="177"/>
      <c r="AI658" s="177"/>
      <c r="AJ658" s="178"/>
    </row>
    <row r="659" spans="2:36" s="42" customFormat="1" ht="59.15" customHeight="1" x14ac:dyDescent="0.35">
      <c r="B659" s="178"/>
      <c r="C659" s="178"/>
      <c r="D659" s="178"/>
      <c r="E659" s="207"/>
      <c r="F659" s="207"/>
      <c r="G659" s="207"/>
      <c r="H659" s="178"/>
      <c r="I659" s="178"/>
      <c r="J659" s="15" t="s">
        <v>127</v>
      </c>
      <c r="K659" s="11" t="s">
        <v>128</v>
      </c>
      <c r="L659" s="11" t="s">
        <v>85</v>
      </c>
      <c r="M659" s="59">
        <v>30</v>
      </c>
      <c r="N659" s="177"/>
      <c r="O659" s="178"/>
      <c r="P659" s="178"/>
      <c r="Q659" s="178"/>
      <c r="R659" s="199"/>
      <c r="S659" s="199"/>
      <c r="T659" s="171"/>
      <c r="U659" s="171"/>
      <c r="V659" s="174"/>
      <c r="W659" s="175"/>
      <c r="X659" s="175"/>
      <c r="Y659" s="175"/>
      <c r="Z659" s="175"/>
      <c r="AA659" s="175"/>
      <c r="AB659" s="175"/>
      <c r="AC659" s="177"/>
      <c r="AD659" s="176"/>
      <c r="AE659" s="176"/>
      <c r="AF659" s="178"/>
      <c r="AG659" s="177"/>
      <c r="AH659" s="177"/>
      <c r="AI659" s="177"/>
      <c r="AJ659" s="178"/>
    </row>
    <row r="660" spans="2:36" s="42" customFormat="1" ht="132" customHeight="1" x14ac:dyDescent="0.35">
      <c r="B660" s="178" t="s">
        <v>177</v>
      </c>
      <c r="C660" s="178" t="s">
        <v>901</v>
      </c>
      <c r="D660" s="178" t="s">
        <v>106</v>
      </c>
      <c r="E660" s="207" t="s">
        <v>67</v>
      </c>
      <c r="F660" s="207" t="s">
        <v>134</v>
      </c>
      <c r="G660" s="207" t="s">
        <v>147</v>
      </c>
      <c r="H660" s="178" t="s">
        <v>70</v>
      </c>
      <c r="I660" s="178" t="s">
        <v>79</v>
      </c>
      <c r="J660" s="15" t="s">
        <v>215</v>
      </c>
      <c r="K660" s="11" t="s">
        <v>107</v>
      </c>
      <c r="L660" s="11" t="s">
        <v>86</v>
      </c>
      <c r="M660" s="11">
        <v>40</v>
      </c>
      <c r="N660" s="177" t="s">
        <v>108</v>
      </c>
      <c r="O660" s="178" t="s">
        <v>174</v>
      </c>
      <c r="P660" s="178" t="s">
        <v>75</v>
      </c>
      <c r="Q660" s="178" t="s">
        <v>76</v>
      </c>
      <c r="R660" s="199" t="s">
        <v>77</v>
      </c>
      <c r="S660" s="199" t="s">
        <v>109</v>
      </c>
      <c r="T660" s="171">
        <f>V660+Y660</f>
        <v>108000</v>
      </c>
      <c r="U660" s="171">
        <f>+T660/M661</f>
        <v>54000</v>
      </c>
      <c r="V660" s="172">
        <v>91800</v>
      </c>
      <c r="W660" s="175" t="s">
        <v>79</v>
      </c>
      <c r="X660" s="175" t="s">
        <v>79</v>
      </c>
      <c r="Y660" s="175">
        <v>16200</v>
      </c>
      <c r="Z660" s="175" t="s">
        <v>98</v>
      </c>
      <c r="AA660" s="175" t="s">
        <v>79</v>
      </c>
      <c r="AB660" s="175">
        <v>8756.76</v>
      </c>
      <c r="AC660" s="177" t="s">
        <v>149</v>
      </c>
      <c r="AD660" s="176" t="s">
        <v>79</v>
      </c>
      <c r="AE660" s="176">
        <f>V660+Y660</f>
        <v>108000</v>
      </c>
      <c r="AF660" s="177" t="s">
        <v>79</v>
      </c>
      <c r="AG660" s="177" t="s">
        <v>33</v>
      </c>
      <c r="AH660" s="177" t="s">
        <v>164</v>
      </c>
      <c r="AI660" s="177" t="s">
        <v>165</v>
      </c>
      <c r="AJ660" s="177"/>
    </row>
    <row r="661" spans="2:36" s="42" customFormat="1" ht="86.15" customHeight="1" x14ac:dyDescent="0.35">
      <c r="B661" s="178"/>
      <c r="C661" s="178"/>
      <c r="D661" s="178"/>
      <c r="E661" s="207"/>
      <c r="F661" s="207"/>
      <c r="G661" s="207"/>
      <c r="H661" s="178"/>
      <c r="I661" s="178"/>
      <c r="J661" s="15" t="s">
        <v>111</v>
      </c>
      <c r="K661" s="11" t="s">
        <v>112</v>
      </c>
      <c r="L661" s="11" t="s">
        <v>85</v>
      </c>
      <c r="M661" s="11">
        <v>2</v>
      </c>
      <c r="N661" s="177"/>
      <c r="O661" s="178"/>
      <c r="P661" s="178"/>
      <c r="Q661" s="178"/>
      <c r="R661" s="199"/>
      <c r="S661" s="199"/>
      <c r="T661" s="171"/>
      <c r="U661" s="171"/>
      <c r="V661" s="173"/>
      <c r="W661" s="175"/>
      <c r="X661" s="175"/>
      <c r="Y661" s="175"/>
      <c r="Z661" s="175"/>
      <c r="AA661" s="175"/>
      <c r="AB661" s="175"/>
      <c r="AC661" s="177"/>
      <c r="AD661" s="176"/>
      <c r="AE661" s="176"/>
      <c r="AF661" s="178"/>
      <c r="AG661" s="177"/>
      <c r="AH661" s="177"/>
      <c r="AI661" s="177"/>
      <c r="AJ661" s="178"/>
    </row>
    <row r="662" spans="2:36" s="42" customFormat="1" ht="59.15" customHeight="1" x14ac:dyDescent="0.35">
      <c r="B662" s="178"/>
      <c r="C662" s="178"/>
      <c r="D662" s="178"/>
      <c r="E662" s="207"/>
      <c r="F662" s="207"/>
      <c r="G662" s="207"/>
      <c r="H662" s="178"/>
      <c r="I662" s="178"/>
      <c r="J662" s="15" t="s">
        <v>127</v>
      </c>
      <c r="K662" s="11" t="s">
        <v>128</v>
      </c>
      <c r="L662" s="11" t="s">
        <v>85</v>
      </c>
      <c r="M662" s="59">
        <v>92</v>
      </c>
      <c r="N662" s="177"/>
      <c r="O662" s="178"/>
      <c r="P662" s="178"/>
      <c r="Q662" s="178"/>
      <c r="R662" s="199"/>
      <c r="S662" s="199"/>
      <c r="T662" s="171"/>
      <c r="U662" s="171"/>
      <c r="V662" s="174"/>
      <c r="W662" s="175"/>
      <c r="X662" s="175"/>
      <c r="Y662" s="175"/>
      <c r="Z662" s="175"/>
      <c r="AA662" s="175"/>
      <c r="AB662" s="175"/>
      <c r="AC662" s="177"/>
      <c r="AD662" s="176"/>
      <c r="AE662" s="176"/>
      <c r="AF662" s="178"/>
      <c r="AG662" s="177"/>
      <c r="AH662" s="177"/>
      <c r="AI662" s="177"/>
      <c r="AJ662" s="178"/>
    </row>
    <row r="663" spans="2:36" s="42" customFormat="1" ht="132" customHeight="1" x14ac:dyDescent="0.35">
      <c r="B663" s="178" t="s">
        <v>179</v>
      </c>
      <c r="C663" s="178" t="s">
        <v>902</v>
      </c>
      <c r="D663" s="178" t="s">
        <v>106</v>
      </c>
      <c r="E663" s="207" t="s">
        <v>67</v>
      </c>
      <c r="F663" s="207" t="s">
        <v>134</v>
      </c>
      <c r="G663" s="207" t="s">
        <v>147</v>
      </c>
      <c r="H663" s="178" t="s">
        <v>70</v>
      </c>
      <c r="I663" s="178" t="s">
        <v>79</v>
      </c>
      <c r="J663" s="15" t="s">
        <v>215</v>
      </c>
      <c r="K663" s="11" t="s">
        <v>107</v>
      </c>
      <c r="L663" s="11" t="s">
        <v>86</v>
      </c>
      <c r="M663" s="11">
        <v>40</v>
      </c>
      <c r="N663" s="177" t="s">
        <v>108</v>
      </c>
      <c r="O663" s="178" t="s">
        <v>174</v>
      </c>
      <c r="P663" s="178" t="s">
        <v>75</v>
      </c>
      <c r="Q663" s="178" t="s">
        <v>76</v>
      </c>
      <c r="R663" s="199" t="s">
        <v>77</v>
      </c>
      <c r="S663" s="199" t="s">
        <v>109</v>
      </c>
      <c r="T663" s="171">
        <f>V663+Y663</f>
        <v>99999.99</v>
      </c>
      <c r="U663" s="171">
        <f>T663/M664</f>
        <v>99999.99</v>
      </c>
      <c r="V663" s="172">
        <v>84999.99</v>
      </c>
      <c r="W663" s="175" t="s">
        <v>79</v>
      </c>
      <c r="X663" s="175" t="s">
        <v>79</v>
      </c>
      <c r="Y663" s="175">
        <v>15000</v>
      </c>
      <c r="Z663" s="175" t="s">
        <v>98</v>
      </c>
      <c r="AA663" s="175" t="s">
        <v>79</v>
      </c>
      <c r="AB663" s="175">
        <v>8108.11</v>
      </c>
      <c r="AC663" s="177" t="s">
        <v>149</v>
      </c>
      <c r="AD663" s="176" t="s">
        <v>79</v>
      </c>
      <c r="AE663" s="176">
        <f>V663+Y663</f>
        <v>99999.99</v>
      </c>
      <c r="AF663" s="177" t="s">
        <v>79</v>
      </c>
      <c r="AG663" s="177" t="s">
        <v>33</v>
      </c>
      <c r="AH663" s="177" t="s">
        <v>314</v>
      </c>
      <c r="AI663" s="177" t="s">
        <v>379</v>
      </c>
      <c r="AJ663" s="177"/>
    </row>
    <row r="664" spans="2:36" s="42" customFormat="1" ht="86.15" customHeight="1" x14ac:dyDescent="0.35">
      <c r="B664" s="178"/>
      <c r="C664" s="178"/>
      <c r="D664" s="178"/>
      <c r="E664" s="207"/>
      <c r="F664" s="207"/>
      <c r="G664" s="207"/>
      <c r="H664" s="178"/>
      <c r="I664" s="178"/>
      <c r="J664" s="15" t="s">
        <v>111</v>
      </c>
      <c r="K664" s="11" t="s">
        <v>112</v>
      </c>
      <c r="L664" s="11" t="s">
        <v>85</v>
      </c>
      <c r="M664" s="11">
        <v>1</v>
      </c>
      <c r="N664" s="177"/>
      <c r="O664" s="178"/>
      <c r="P664" s="178"/>
      <c r="Q664" s="178"/>
      <c r="R664" s="199"/>
      <c r="S664" s="199"/>
      <c r="T664" s="171"/>
      <c r="U664" s="171"/>
      <c r="V664" s="173"/>
      <c r="W664" s="175"/>
      <c r="X664" s="175"/>
      <c r="Y664" s="175"/>
      <c r="Z664" s="175"/>
      <c r="AA664" s="175"/>
      <c r="AB664" s="175"/>
      <c r="AC664" s="177"/>
      <c r="AD664" s="176"/>
      <c r="AE664" s="176"/>
      <c r="AF664" s="178"/>
      <c r="AG664" s="177"/>
      <c r="AH664" s="177"/>
      <c r="AI664" s="177"/>
      <c r="AJ664" s="178"/>
    </row>
    <row r="665" spans="2:36" s="42" customFormat="1" ht="59.15" customHeight="1" x14ac:dyDescent="0.35">
      <c r="B665" s="178"/>
      <c r="C665" s="178"/>
      <c r="D665" s="178"/>
      <c r="E665" s="207"/>
      <c r="F665" s="207"/>
      <c r="G665" s="207"/>
      <c r="H665" s="178"/>
      <c r="I665" s="178"/>
      <c r="J665" s="15" t="s">
        <v>127</v>
      </c>
      <c r="K665" s="11" t="s">
        <v>128</v>
      </c>
      <c r="L665" s="11" t="s">
        <v>85</v>
      </c>
      <c r="M665" s="59">
        <v>50</v>
      </c>
      <c r="N665" s="177"/>
      <c r="O665" s="178"/>
      <c r="P665" s="178"/>
      <c r="Q665" s="178"/>
      <c r="R665" s="199"/>
      <c r="S665" s="199"/>
      <c r="T665" s="171"/>
      <c r="U665" s="171"/>
      <c r="V665" s="174"/>
      <c r="W665" s="175"/>
      <c r="X665" s="175"/>
      <c r="Y665" s="175"/>
      <c r="Z665" s="175"/>
      <c r="AA665" s="175"/>
      <c r="AB665" s="175"/>
      <c r="AC665" s="177"/>
      <c r="AD665" s="176"/>
      <c r="AE665" s="176"/>
      <c r="AF665" s="178"/>
      <c r="AG665" s="177"/>
      <c r="AH665" s="177"/>
      <c r="AI665" s="177"/>
      <c r="AJ665" s="178"/>
    </row>
    <row r="666" spans="2:36" s="42" customFormat="1" ht="132" customHeight="1" x14ac:dyDescent="0.35">
      <c r="B666" s="178" t="s">
        <v>181</v>
      </c>
      <c r="C666" s="178" t="s">
        <v>182</v>
      </c>
      <c r="D666" s="178" t="s">
        <v>106</v>
      </c>
      <c r="E666" s="207" t="s">
        <v>67</v>
      </c>
      <c r="F666" s="207" t="s">
        <v>134</v>
      </c>
      <c r="G666" s="207" t="s">
        <v>147</v>
      </c>
      <c r="H666" s="178" t="s">
        <v>70</v>
      </c>
      <c r="I666" s="178" t="s">
        <v>79</v>
      </c>
      <c r="J666" s="15" t="s">
        <v>215</v>
      </c>
      <c r="K666" s="11" t="s">
        <v>107</v>
      </c>
      <c r="L666" s="11" t="s">
        <v>86</v>
      </c>
      <c r="M666" s="11">
        <v>40</v>
      </c>
      <c r="N666" s="177" t="s">
        <v>108</v>
      </c>
      <c r="O666" s="178" t="s">
        <v>174</v>
      </c>
      <c r="P666" s="178" t="s">
        <v>75</v>
      </c>
      <c r="Q666" s="178" t="s">
        <v>76</v>
      </c>
      <c r="R666" s="199" t="s">
        <v>77</v>
      </c>
      <c r="S666" s="199" t="s">
        <v>109</v>
      </c>
      <c r="T666" s="171">
        <f>V666+Y666</f>
        <v>247999.99</v>
      </c>
      <c r="U666" s="171">
        <v>123999.99</v>
      </c>
      <c r="V666" s="172">
        <v>210799.99</v>
      </c>
      <c r="W666" s="175" t="s">
        <v>79</v>
      </c>
      <c r="X666" s="175" t="s">
        <v>79</v>
      </c>
      <c r="Y666" s="175">
        <v>37200</v>
      </c>
      <c r="Z666" s="175" t="s">
        <v>98</v>
      </c>
      <c r="AA666" s="175" t="s">
        <v>79</v>
      </c>
      <c r="AB666" s="175">
        <v>20108.11</v>
      </c>
      <c r="AC666" s="177" t="s">
        <v>149</v>
      </c>
      <c r="AD666" s="176" t="s">
        <v>79</v>
      </c>
      <c r="AE666" s="176">
        <f>V666+Y666</f>
        <v>247999.99</v>
      </c>
      <c r="AF666" s="177" t="s">
        <v>79</v>
      </c>
      <c r="AG666" s="177" t="s">
        <v>33</v>
      </c>
      <c r="AH666" s="177" t="s">
        <v>262</v>
      </c>
      <c r="AI666" s="177" t="s">
        <v>268</v>
      </c>
      <c r="AJ666" s="177"/>
    </row>
    <row r="667" spans="2:36" s="42" customFormat="1" ht="86.15" customHeight="1" x14ac:dyDescent="0.35">
      <c r="B667" s="178"/>
      <c r="C667" s="178"/>
      <c r="D667" s="178"/>
      <c r="E667" s="207"/>
      <c r="F667" s="207"/>
      <c r="G667" s="207"/>
      <c r="H667" s="178"/>
      <c r="I667" s="178"/>
      <c r="J667" s="15" t="s">
        <v>111</v>
      </c>
      <c r="K667" s="11" t="s">
        <v>112</v>
      </c>
      <c r="L667" s="11" t="s">
        <v>85</v>
      </c>
      <c r="M667" s="11">
        <v>2</v>
      </c>
      <c r="N667" s="177"/>
      <c r="O667" s="178"/>
      <c r="P667" s="178"/>
      <c r="Q667" s="178"/>
      <c r="R667" s="199"/>
      <c r="S667" s="199"/>
      <c r="T667" s="171"/>
      <c r="U667" s="171"/>
      <c r="V667" s="173"/>
      <c r="W667" s="175"/>
      <c r="X667" s="175"/>
      <c r="Y667" s="175"/>
      <c r="Z667" s="175"/>
      <c r="AA667" s="175"/>
      <c r="AB667" s="175"/>
      <c r="AC667" s="177"/>
      <c r="AD667" s="176"/>
      <c r="AE667" s="176"/>
      <c r="AF667" s="178"/>
      <c r="AG667" s="177"/>
      <c r="AH667" s="177"/>
      <c r="AI667" s="177"/>
      <c r="AJ667" s="178"/>
    </row>
    <row r="668" spans="2:36" s="42" customFormat="1" ht="59.15" customHeight="1" x14ac:dyDescent="0.35">
      <c r="B668" s="178"/>
      <c r="C668" s="178"/>
      <c r="D668" s="178"/>
      <c r="E668" s="207"/>
      <c r="F668" s="207"/>
      <c r="G668" s="207"/>
      <c r="H668" s="178"/>
      <c r="I668" s="178"/>
      <c r="J668" s="15" t="s">
        <v>127</v>
      </c>
      <c r="K668" s="11" t="s">
        <v>128</v>
      </c>
      <c r="L668" s="11" t="s">
        <v>85</v>
      </c>
      <c r="M668" s="59">
        <v>116</v>
      </c>
      <c r="N668" s="177"/>
      <c r="O668" s="178"/>
      <c r="P668" s="178"/>
      <c r="Q668" s="178"/>
      <c r="R668" s="199"/>
      <c r="S668" s="199"/>
      <c r="T668" s="171"/>
      <c r="U668" s="171"/>
      <c r="V668" s="174"/>
      <c r="W668" s="175"/>
      <c r="X668" s="175"/>
      <c r="Y668" s="175"/>
      <c r="Z668" s="175"/>
      <c r="AA668" s="175"/>
      <c r="AB668" s="175"/>
      <c r="AC668" s="177"/>
      <c r="AD668" s="176"/>
      <c r="AE668" s="176"/>
      <c r="AF668" s="178"/>
      <c r="AG668" s="177"/>
      <c r="AH668" s="177"/>
      <c r="AI668" s="177"/>
      <c r="AJ668" s="178"/>
    </row>
    <row r="669" spans="2:36" ht="52" customHeight="1" x14ac:dyDescent="0.3">
      <c r="B669" s="178" t="s">
        <v>184</v>
      </c>
      <c r="C669" s="178" t="s">
        <v>185</v>
      </c>
      <c r="D669" s="178" t="s">
        <v>66</v>
      </c>
      <c r="E669" s="207" t="s">
        <v>67</v>
      </c>
      <c r="F669" s="207" t="s">
        <v>132</v>
      </c>
      <c r="G669" s="207" t="s">
        <v>69</v>
      </c>
      <c r="H669" s="178" t="s">
        <v>70</v>
      </c>
      <c r="I669" s="178" t="s">
        <v>79</v>
      </c>
      <c r="J669" s="15" t="s">
        <v>113</v>
      </c>
      <c r="K669" s="11" t="s">
        <v>114</v>
      </c>
      <c r="L669" s="11" t="s">
        <v>115</v>
      </c>
      <c r="M669" s="11">
        <v>2</v>
      </c>
      <c r="N669" s="177" t="s">
        <v>108</v>
      </c>
      <c r="O669" s="178" t="s">
        <v>174</v>
      </c>
      <c r="P669" s="178" t="s">
        <v>75</v>
      </c>
      <c r="Q669" s="178" t="s">
        <v>76</v>
      </c>
      <c r="R669" s="199" t="s">
        <v>77</v>
      </c>
      <c r="S669" s="199" t="s">
        <v>109</v>
      </c>
      <c r="T669" s="171">
        <f>V669+Y669</f>
        <v>132947.5</v>
      </c>
      <c r="U669" s="171">
        <f>T669/M670</f>
        <v>66473.75</v>
      </c>
      <c r="V669" s="175">
        <v>113005.38</v>
      </c>
      <c r="W669" s="175" t="s">
        <v>79</v>
      </c>
      <c r="X669" s="175" t="s">
        <v>79</v>
      </c>
      <c r="Y669" s="175">
        <v>19942.12</v>
      </c>
      <c r="Z669" s="175" t="s">
        <v>79</v>
      </c>
      <c r="AA669" s="175" t="s">
        <v>79</v>
      </c>
      <c r="AB669" s="175">
        <v>10779.53</v>
      </c>
      <c r="AC669" s="177" t="s">
        <v>80</v>
      </c>
      <c r="AD669" s="176" t="s">
        <v>79</v>
      </c>
      <c r="AE669" s="176">
        <f>V669+Y669</f>
        <v>132947.5</v>
      </c>
      <c r="AF669" s="177" t="s">
        <v>79</v>
      </c>
      <c r="AG669" s="177" t="s">
        <v>33</v>
      </c>
      <c r="AH669" s="177" t="s">
        <v>269</v>
      </c>
      <c r="AI669" s="177" t="s">
        <v>170</v>
      </c>
      <c r="AJ669" s="177"/>
    </row>
    <row r="670" spans="2:36" ht="65" x14ac:dyDescent="0.3">
      <c r="B670" s="178"/>
      <c r="C670" s="178"/>
      <c r="D670" s="178"/>
      <c r="E670" s="207"/>
      <c r="F670" s="207"/>
      <c r="G670" s="207"/>
      <c r="H670" s="178"/>
      <c r="I670" s="178"/>
      <c r="J670" s="15" t="s">
        <v>116</v>
      </c>
      <c r="K670" s="11" t="s">
        <v>117</v>
      </c>
      <c r="L670" s="11" t="s">
        <v>85</v>
      </c>
      <c r="M670" s="11">
        <v>2</v>
      </c>
      <c r="N670" s="177"/>
      <c r="O670" s="178"/>
      <c r="P670" s="178"/>
      <c r="Q670" s="178"/>
      <c r="R670" s="199"/>
      <c r="S670" s="199"/>
      <c r="T670" s="171"/>
      <c r="U670" s="171"/>
      <c r="V670" s="175"/>
      <c r="W670" s="175"/>
      <c r="X670" s="175"/>
      <c r="Y670" s="175"/>
      <c r="Z670" s="175"/>
      <c r="AA670" s="175"/>
      <c r="AB670" s="175"/>
      <c r="AC670" s="177"/>
      <c r="AD670" s="176"/>
      <c r="AE670" s="176"/>
      <c r="AF670" s="178"/>
      <c r="AG670" s="177"/>
      <c r="AH670" s="177"/>
      <c r="AI670" s="177"/>
      <c r="AJ670" s="178"/>
    </row>
    <row r="671" spans="2:36" ht="52" x14ac:dyDescent="0.3">
      <c r="B671" s="178"/>
      <c r="C671" s="178"/>
      <c r="D671" s="178"/>
      <c r="E671" s="207"/>
      <c r="F671" s="207"/>
      <c r="G671" s="207"/>
      <c r="H671" s="178"/>
      <c r="I671" s="178"/>
      <c r="J671" s="15" t="s">
        <v>216</v>
      </c>
      <c r="K671" s="11" t="s">
        <v>118</v>
      </c>
      <c r="L671" s="11" t="s">
        <v>119</v>
      </c>
      <c r="M671" s="11">
        <v>2</v>
      </c>
      <c r="N671" s="177"/>
      <c r="O671" s="178"/>
      <c r="P671" s="178"/>
      <c r="Q671" s="178"/>
      <c r="R671" s="199"/>
      <c r="S671" s="199"/>
      <c r="T671" s="171"/>
      <c r="U671" s="171"/>
      <c r="V671" s="175"/>
      <c r="W671" s="175"/>
      <c r="X671" s="175"/>
      <c r="Y671" s="175"/>
      <c r="Z671" s="175"/>
      <c r="AA671" s="175"/>
      <c r="AB671" s="175"/>
      <c r="AC671" s="177"/>
      <c r="AD671" s="176"/>
      <c r="AE671" s="176"/>
      <c r="AF671" s="178"/>
      <c r="AG671" s="177"/>
      <c r="AH671" s="177"/>
      <c r="AI671" s="177"/>
      <c r="AJ671" s="178"/>
    </row>
    <row r="672" spans="2:36" ht="47.5" customHeight="1" x14ac:dyDescent="0.3">
      <c r="B672" s="178"/>
      <c r="C672" s="178"/>
      <c r="D672" s="178"/>
      <c r="E672" s="207"/>
      <c r="F672" s="207"/>
      <c r="G672" s="207"/>
      <c r="H672" s="178"/>
      <c r="I672" s="178"/>
      <c r="J672" s="15" t="s">
        <v>120</v>
      </c>
      <c r="K672" s="11" t="s">
        <v>121</v>
      </c>
      <c r="L672" s="11" t="s">
        <v>119</v>
      </c>
      <c r="M672" s="59">
        <v>2</v>
      </c>
      <c r="N672" s="177"/>
      <c r="O672" s="178"/>
      <c r="P672" s="178"/>
      <c r="Q672" s="178"/>
      <c r="R672" s="199"/>
      <c r="S672" s="199"/>
      <c r="T672" s="171"/>
      <c r="U672" s="171"/>
      <c r="V672" s="175"/>
      <c r="W672" s="175"/>
      <c r="X672" s="175"/>
      <c r="Y672" s="175"/>
      <c r="Z672" s="175"/>
      <c r="AA672" s="175"/>
      <c r="AB672" s="175"/>
      <c r="AC672" s="177"/>
      <c r="AD672" s="176"/>
      <c r="AE672" s="176"/>
      <c r="AF672" s="178"/>
      <c r="AG672" s="177"/>
      <c r="AH672" s="177"/>
      <c r="AI672" s="177"/>
      <c r="AJ672" s="178"/>
    </row>
    <row r="673" spans="2:36" s="72" customFormat="1" ht="132" customHeight="1" x14ac:dyDescent="0.35">
      <c r="B673" s="200" t="s">
        <v>565</v>
      </c>
      <c r="C673" s="178" t="s">
        <v>581</v>
      </c>
      <c r="D673" s="200" t="s">
        <v>106</v>
      </c>
      <c r="E673" s="226" t="s">
        <v>67</v>
      </c>
      <c r="F673" s="231" t="s">
        <v>134</v>
      </c>
      <c r="G673" s="226" t="s">
        <v>147</v>
      </c>
      <c r="H673" s="270" t="s">
        <v>70</v>
      </c>
      <c r="I673" s="270" t="s">
        <v>79</v>
      </c>
      <c r="J673" s="15" t="s">
        <v>215</v>
      </c>
      <c r="K673" s="11" t="s">
        <v>107</v>
      </c>
      <c r="L673" s="11" t="s">
        <v>86</v>
      </c>
      <c r="M673" s="11">
        <v>40</v>
      </c>
      <c r="N673" s="271" t="s">
        <v>108</v>
      </c>
      <c r="O673" s="207" t="s">
        <v>566</v>
      </c>
      <c r="P673" s="200" t="s">
        <v>75</v>
      </c>
      <c r="Q673" s="200" t="s">
        <v>76</v>
      </c>
      <c r="R673" s="179" t="s">
        <v>77</v>
      </c>
      <c r="S673" s="179" t="s">
        <v>109</v>
      </c>
      <c r="T673" s="181">
        <f>V673+Y673</f>
        <v>119840.01</v>
      </c>
      <c r="U673" s="181" t="s">
        <v>79</v>
      </c>
      <c r="V673" s="294">
        <v>101864.01</v>
      </c>
      <c r="W673" s="412" t="s">
        <v>98</v>
      </c>
      <c r="X673" s="238" t="s">
        <v>98</v>
      </c>
      <c r="Y673" s="412">
        <v>17976</v>
      </c>
      <c r="Z673" s="412" t="s">
        <v>98</v>
      </c>
      <c r="AA673" s="238" t="s">
        <v>98</v>
      </c>
      <c r="AB673" s="238">
        <v>9716.76</v>
      </c>
      <c r="AC673" s="183" t="s">
        <v>149</v>
      </c>
      <c r="AD673" s="185" t="s">
        <v>79</v>
      </c>
      <c r="AE673" s="185">
        <f>V673+Y673</f>
        <v>119840.01</v>
      </c>
      <c r="AF673" s="183" t="s">
        <v>79</v>
      </c>
      <c r="AG673" s="183" t="s">
        <v>33</v>
      </c>
      <c r="AH673" s="183" t="s">
        <v>178</v>
      </c>
      <c r="AI673" s="183" t="s">
        <v>755</v>
      </c>
      <c r="AJ673" s="183"/>
    </row>
    <row r="674" spans="2:36" s="72" customFormat="1" ht="86.15" customHeight="1" x14ac:dyDescent="0.35">
      <c r="B674" s="193"/>
      <c r="C674" s="178"/>
      <c r="D674" s="193"/>
      <c r="E674" s="227"/>
      <c r="F674" s="227"/>
      <c r="G674" s="227"/>
      <c r="H674" s="193"/>
      <c r="I674" s="193"/>
      <c r="J674" s="15" t="s">
        <v>111</v>
      </c>
      <c r="K674" s="11" t="s">
        <v>112</v>
      </c>
      <c r="L674" s="11" t="s">
        <v>85</v>
      </c>
      <c r="M674" s="110">
        <v>1</v>
      </c>
      <c r="N674" s="184"/>
      <c r="O674" s="207"/>
      <c r="P674" s="193"/>
      <c r="Q674" s="193"/>
      <c r="R674" s="180"/>
      <c r="S674" s="180"/>
      <c r="T674" s="182"/>
      <c r="U674" s="182"/>
      <c r="V674" s="295"/>
      <c r="W674" s="413"/>
      <c r="X674" s="266"/>
      <c r="Y674" s="413"/>
      <c r="Z674" s="413"/>
      <c r="AA674" s="266"/>
      <c r="AB674" s="266"/>
      <c r="AC674" s="184"/>
      <c r="AD674" s="186"/>
      <c r="AE674" s="186"/>
      <c r="AF674" s="193"/>
      <c r="AG674" s="184"/>
      <c r="AH674" s="184"/>
      <c r="AI674" s="184"/>
      <c r="AJ674" s="193"/>
    </row>
    <row r="675" spans="2:36" s="72" customFormat="1" ht="59.15" customHeight="1" x14ac:dyDescent="0.35">
      <c r="B675" s="194"/>
      <c r="C675" s="178"/>
      <c r="D675" s="194"/>
      <c r="E675" s="228"/>
      <c r="F675" s="228"/>
      <c r="G675" s="228"/>
      <c r="H675" s="194"/>
      <c r="I675" s="194"/>
      <c r="J675" s="15" t="s">
        <v>127</v>
      </c>
      <c r="K675" s="11" t="s">
        <v>128</v>
      </c>
      <c r="L675" s="11" t="s">
        <v>85</v>
      </c>
      <c r="M675" s="11">
        <v>56</v>
      </c>
      <c r="N675" s="191"/>
      <c r="O675" s="207"/>
      <c r="P675" s="194"/>
      <c r="Q675" s="194"/>
      <c r="R675" s="198"/>
      <c r="S675" s="198"/>
      <c r="T675" s="223"/>
      <c r="U675" s="223"/>
      <c r="V675" s="296"/>
      <c r="W675" s="414"/>
      <c r="X675" s="267"/>
      <c r="Y675" s="414"/>
      <c r="Z675" s="414"/>
      <c r="AA675" s="267"/>
      <c r="AB675" s="267"/>
      <c r="AC675" s="191"/>
      <c r="AD675" s="192"/>
      <c r="AE675" s="192"/>
      <c r="AF675" s="194"/>
      <c r="AG675" s="191"/>
      <c r="AH675" s="191"/>
      <c r="AI675" s="191"/>
      <c r="AJ675" s="194"/>
    </row>
    <row r="676" spans="2:36" s="72" customFormat="1" ht="132" customHeight="1" x14ac:dyDescent="0.35">
      <c r="B676" s="200" t="s">
        <v>567</v>
      </c>
      <c r="C676" s="178" t="s">
        <v>582</v>
      </c>
      <c r="D676" s="200" t="s">
        <v>106</v>
      </c>
      <c r="E676" s="226" t="s">
        <v>67</v>
      </c>
      <c r="F676" s="231" t="s">
        <v>134</v>
      </c>
      <c r="G676" s="226" t="s">
        <v>147</v>
      </c>
      <c r="H676" s="270" t="s">
        <v>70</v>
      </c>
      <c r="I676" s="270" t="s">
        <v>79</v>
      </c>
      <c r="J676" s="15" t="s">
        <v>215</v>
      </c>
      <c r="K676" s="11" t="s">
        <v>107</v>
      </c>
      <c r="L676" s="11" t="s">
        <v>86</v>
      </c>
      <c r="M676" s="11">
        <v>40</v>
      </c>
      <c r="N676" s="271" t="s">
        <v>108</v>
      </c>
      <c r="O676" s="207" t="s">
        <v>566</v>
      </c>
      <c r="P676" s="200" t="s">
        <v>75</v>
      </c>
      <c r="Q676" s="200" t="s">
        <v>76</v>
      </c>
      <c r="R676" s="179" t="s">
        <v>77</v>
      </c>
      <c r="S676" s="179" t="s">
        <v>109</v>
      </c>
      <c r="T676" s="181">
        <f>V676+Y676</f>
        <v>47668.490000000005</v>
      </c>
      <c r="U676" s="181" t="s">
        <v>79</v>
      </c>
      <c r="V676" s="294">
        <v>40518.22</v>
      </c>
      <c r="W676" s="294" t="s">
        <v>98</v>
      </c>
      <c r="X676" s="238" t="s">
        <v>98</v>
      </c>
      <c r="Y676" s="294">
        <v>7150.27</v>
      </c>
      <c r="Z676" s="294" t="s">
        <v>98</v>
      </c>
      <c r="AA676" s="238" t="s">
        <v>98</v>
      </c>
      <c r="AB676" s="238">
        <v>3865.02</v>
      </c>
      <c r="AC676" s="183" t="s">
        <v>149</v>
      </c>
      <c r="AD676" s="185" t="s">
        <v>79</v>
      </c>
      <c r="AE676" s="185">
        <f>V676+Y676</f>
        <v>47668.490000000005</v>
      </c>
      <c r="AF676" s="183" t="s">
        <v>79</v>
      </c>
      <c r="AG676" s="183" t="s">
        <v>33</v>
      </c>
      <c r="AH676" s="183" t="s">
        <v>178</v>
      </c>
      <c r="AI676" s="183" t="s">
        <v>162</v>
      </c>
      <c r="AJ676" s="183"/>
    </row>
    <row r="677" spans="2:36" s="72" customFormat="1" ht="86.15" customHeight="1" x14ac:dyDescent="0.35">
      <c r="B677" s="193"/>
      <c r="C677" s="178"/>
      <c r="D677" s="193"/>
      <c r="E677" s="227"/>
      <c r="F677" s="227"/>
      <c r="G677" s="227"/>
      <c r="H677" s="193"/>
      <c r="I677" s="193"/>
      <c r="J677" s="15" t="s">
        <v>111</v>
      </c>
      <c r="K677" s="11" t="s">
        <v>112</v>
      </c>
      <c r="L677" s="11" t="s">
        <v>85</v>
      </c>
      <c r="M677" s="11">
        <v>1</v>
      </c>
      <c r="N677" s="184"/>
      <c r="O677" s="207"/>
      <c r="P677" s="193"/>
      <c r="Q677" s="193"/>
      <c r="R677" s="180"/>
      <c r="S677" s="180"/>
      <c r="T677" s="182"/>
      <c r="U677" s="182"/>
      <c r="V677" s="295"/>
      <c r="W677" s="295"/>
      <c r="X677" s="266"/>
      <c r="Y677" s="295"/>
      <c r="Z677" s="295"/>
      <c r="AA677" s="266"/>
      <c r="AB677" s="266"/>
      <c r="AC677" s="184"/>
      <c r="AD677" s="186"/>
      <c r="AE677" s="186"/>
      <c r="AF677" s="193"/>
      <c r="AG677" s="184"/>
      <c r="AH677" s="184"/>
      <c r="AI677" s="184"/>
      <c r="AJ677" s="193"/>
    </row>
    <row r="678" spans="2:36" s="72" customFormat="1" ht="59.15" customHeight="1" x14ac:dyDescent="0.35">
      <c r="B678" s="194"/>
      <c r="C678" s="178"/>
      <c r="D678" s="194"/>
      <c r="E678" s="228"/>
      <c r="F678" s="228"/>
      <c r="G678" s="228"/>
      <c r="H678" s="194"/>
      <c r="I678" s="194"/>
      <c r="J678" s="15" t="s">
        <v>127</v>
      </c>
      <c r="K678" s="11" t="s">
        <v>128</v>
      </c>
      <c r="L678" s="11" t="s">
        <v>85</v>
      </c>
      <c r="M678" s="11">
        <v>45</v>
      </c>
      <c r="N678" s="191"/>
      <c r="O678" s="207"/>
      <c r="P678" s="194"/>
      <c r="Q678" s="194"/>
      <c r="R678" s="198"/>
      <c r="S678" s="198"/>
      <c r="T678" s="223"/>
      <c r="U678" s="223"/>
      <c r="V678" s="296"/>
      <c r="W678" s="296"/>
      <c r="X678" s="267"/>
      <c r="Y678" s="296"/>
      <c r="Z678" s="296"/>
      <c r="AA678" s="267"/>
      <c r="AB678" s="267"/>
      <c r="AC678" s="191"/>
      <c r="AD678" s="192"/>
      <c r="AE678" s="192"/>
      <c r="AF678" s="194"/>
      <c r="AG678" s="191"/>
      <c r="AH678" s="191"/>
      <c r="AI678" s="191"/>
      <c r="AJ678" s="194"/>
    </row>
    <row r="679" spans="2:36" s="72" customFormat="1" ht="132" customHeight="1" x14ac:dyDescent="0.35">
      <c r="B679" s="200" t="s">
        <v>568</v>
      </c>
      <c r="C679" s="178" t="s">
        <v>583</v>
      </c>
      <c r="D679" s="200" t="s">
        <v>106</v>
      </c>
      <c r="E679" s="226" t="s">
        <v>67</v>
      </c>
      <c r="F679" s="231" t="s">
        <v>134</v>
      </c>
      <c r="G679" s="226" t="s">
        <v>147</v>
      </c>
      <c r="H679" s="270" t="s">
        <v>70</v>
      </c>
      <c r="I679" s="270" t="s">
        <v>79</v>
      </c>
      <c r="J679" s="15" t="s">
        <v>215</v>
      </c>
      <c r="K679" s="11" t="s">
        <v>107</v>
      </c>
      <c r="L679" s="11" t="s">
        <v>86</v>
      </c>
      <c r="M679" s="11">
        <v>40</v>
      </c>
      <c r="N679" s="271" t="s">
        <v>108</v>
      </c>
      <c r="O679" s="207" t="s">
        <v>566</v>
      </c>
      <c r="P679" s="200" t="s">
        <v>75</v>
      </c>
      <c r="Q679" s="200" t="s">
        <v>76</v>
      </c>
      <c r="R679" s="179" t="s">
        <v>77</v>
      </c>
      <c r="S679" s="179" t="s">
        <v>109</v>
      </c>
      <c r="T679" s="181">
        <f>V679+Y679</f>
        <v>54570</v>
      </c>
      <c r="U679" s="181" t="s">
        <v>79</v>
      </c>
      <c r="V679" s="294">
        <v>46384.5</v>
      </c>
      <c r="W679" s="294" t="s">
        <v>98</v>
      </c>
      <c r="X679" s="238" t="s">
        <v>98</v>
      </c>
      <c r="Y679" s="294">
        <v>8185.5</v>
      </c>
      <c r="Z679" s="294" t="s">
        <v>98</v>
      </c>
      <c r="AA679" s="238" t="s">
        <v>98</v>
      </c>
      <c r="AB679" s="238">
        <v>4424.59</v>
      </c>
      <c r="AC679" s="183" t="s">
        <v>149</v>
      </c>
      <c r="AD679" s="185" t="s">
        <v>79</v>
      </c>
      <c r="AE679" s="185">
        <f>V679+Y679</f>
        <v>54570</v>
      </c>
      <c r="AF679" s="183" t="s">
        <v>79</v>
      </c>
      <c r="AG679" s="183" t="s">
        <v>33</v>
      </c>
      <c r="AH679" s="183" t="s">
        <v>178</v>
      </c>
      <c r="AI679" s="183" t="s">
        <v>162</v>
      </c>
      <c r="AJ679" s="183"/>
    </row>
    <row r="680" spans="2:36" s="72" customFormat="1" ht="86.15" customHeight="1" x14ac:dyDescent="0.35">
      <c r="B680" s="193"/>
      <c r="C680" s="178"/>
      <c r="D680" s="193"/>
      <c r="E680" s="227"/>
      <c r="F680" s="227"/>
      <c r="G680" s="227"/>
      <c r="H680" s="193"/>
      <c r="I680" s="193"/>
      <c r="J680" s="15" t="s">
        <v>111</v>
      </c>
      <c r="K680" s="11" t="s">
        <v>112</v>
      </c>
      <c r="L680" s="11" t="s">
        <v>85</v>
      </c>
      <c r="M680" s="11">
        <v>1</v>
      </c>
      <c r="N680" s="184"/>
      <c r="O680" s="207"/>
      <c r="P680" s="193"/>
      <c r="Q680" s="193"/>
      <c r="R680" s="180"/>
      <c r="S680" s="180"/>
      <c r="T680" s="182"/>
      <c r="U680" s="182"/>
      <c r="V680" s="295"/>
      <c r="W680" s="295"/>
      <c r="X680" s="266"/>
      <c r="Y680" s="295"/>
      <c r="Z680" s="295"/>
      <c r="AA680" s="266"/>
      <c r="AB680" s="266"/>
      <c r="AC680" s="184"/>
      <c r="AD680" s="186"/>
      <c r="AE680" s="186"/>
      <c r="AF680" s="193"/>
      <c r="AG680" s="184"/>
      <c r="AH680" s="184"/>
      <c r="AI680" s="184"/>
      <c r="AJ680" s="193"/>
    </row>
    <row r="681" spans="2:36" s="72" customFormat="1" ht="59.15" customHeight="1" x14ac:dyDescent="0.35">
      <c r="B681" s="194"/>
      <c r="C681" s="178"/>
      <c r="D681" s="194"/>
      <c r="E681" s="228"/>
      <c r="F681" s="228"/>
      <c r="G681" s="228"/>
      <c r="H681" s="194"/>
      <c r="I681" s="194"/>
      <c r="J681" s="15" t="s">
        <v>127</v>
      </c>
      <c r="K681" s="11" t="s">
        <v>128</v>
      </c>
      <c r="L681" s="11" t="s">
        <v>85</v>
      </c>
      <c r="M681" s="11">
        <v>30</v>
      </c>
      <c r="N681" s="191"/>
      <c r="O681" s="207"/>
      <c r="P681" s="194"/>
      <c r="Q681" s="194"/>
      <c r="R681" s="198"/>
      <c r="S681" s="198"/>
      <c r="T681" s="223"/>
      <c r="U681" s="223"/>
      <c r="V681" s="296"/>
      <c r="W681" s="296"/>
      <c r="X681" s="267"/>
      <c r="Y681" s="296"/>
      <c r="Z681" s="296"/>
      <c r="AA681" s="267"/>
      <c r="AB681" s="267"/>
      <c r="AC681" s="191"/>
      <c r="AD681" s="192"/>
      <c r="AE681" s="192"/>
      <c r="AF681" s="194"/>
      <c r="AG681" s="191"/>
      <c r="AH681" s="191"/>
      <c r="AI681" s="191"/>
      <c r="AJ681" s="194"/>
    </row>
    <row r="682" spans="2:36" s="72" customFormat="1" ht="132" customHeight="1" x14ac:dyDescent="0.35">
      <c r="B682" s="200" t="s">
        <v>569</v>
      </c>
      <c r="C682" s="178" t="s">
        <v>584</v>
      </c>
      <c r="D682" s="200" t="s">
        <v>106</v>
      </c>
      <c r="E682" s="226" t="s">
        <v>67</v>
      </c>
      <c r="F682" s="231" t="s">
        <v>134</v>
      </c>
      <c r="G682" s="226" t="s">
        <v>147</v>
      </c>
      <c r="H682" s="270" t="s">
        <v>70</v>
      </c>
      <c r="I682" s="270" t="s">
        <v>79</v>
      </c>
      <c r="J682" s="15" t="s">
        <v>215</v>
      </c>
      <c r="K682" s="11" t="s">
        <v>107</v>
      </c>
      <c r="L682" s="11" t="s">
        <v>86</v>
      </c>
      <c r="M682" s="11">
        <v>40</v>
      </c>
      <c r="N682" s="271" t="s">
        <v>108</v>
      </c>
      <c r="O682" s="207" t="s">
        <v>566</v>
      </c>
      <c r="P682" s="200" t="s">
        <v>75</v>
      </c>
      <c r="Q682" s="200" t="s">
        <v>76</v>
      </c>
      <c r="R682" s="179" t="s">
        <v>77</v>
      </c>
      <c r="S682" s="179" t="s">
        <v>109</v>
      </c>
      <c r="T682" s="181">
        <f>V682+Y682</f>
        <v>109782</v>
      </c>
      <c r="U682" s="181" t="s">
        <v>79</v>
      </c>
      <c r="V682" s="294">
        <v>93314.7</v>
      </c>
      <c r="W682" s="294" t="s">
        <v>98</v>
      </c>
      <c r="X682" s="238" t="s">
        <v>98</v>
      </c>
      <c r="Y682" s="294">
        <v>16467.3</v>
      </c>
      <c r="Z682" s="294" t="s">
        <v>98</v>
      </c>
      <c r="AA682" s="238" t="s">
        <v>98</v>
      </c>
      <c r="AB682" s="238">
        <v>8901.24</v>
      </c>
      <c r="AC682" s="183" t="s">
        <v>149</v>
      </c>
      <c r="AD682" s="185" t="s">
        <v>79</v>
      </c>
      <c r="AE682" s="185">
        <f>V682+Y682</f>
        <v>109782</v>
      </c>
      <c r="AF682" s="183" t="s">
        <v>79</v>
      </c>
      <c r="AG682" s="183" t="s">
        <v>33</v>
      </c>
      <c r="AH682" s="183" t="s">
        <v>178</v>
      </c>
      <c r="AI682" s="183" t="s">
        <v>162</v>
      </c>
      <c r="AJ682" s="183"/>
    </row>
    <row r="683" spans="2:36" s="72" customFormat="1" ht="86.15" customHeight="1" x14ac:dyDescent="0.35">
      <c r="B683" s="193"/>
      <c r="C683" s="178"/>
      <c r="D683" s="193"/>
      <c r="E683" s="227"/>
      <c r="F683" s="227"/>
      <c r="G683" s="227"/>
      <c r="H683" s="193"/>
      <c r="I683" s="193"/>
      <c r="J683" s="15" t="s">
        <v>111</v>
      </c>
      <c r="K683" s="11" t="s">
        <v>112</v>
      </c>
      <c r="L683" s="11" t="s">
        <v>85</v>
      </c>
      <c r="M683" s="11">
        <v>1</v>
      </c>
      <c r="N683" s="184"/>
      <c r="O683" s="207"/>
      <c r="P683" s="193"/>
      <c r="Q683" s="193"/>
      <c r="R683" s="180"/>
      <c r="S683" s="180"/>
      <c r="T683" s="182"/>
      <c r="U683" s="182"/>
      <c r="V683" s="295"/>
      <c r="W683" s="295"/>
      <c r="X683" s="266"/>
      <c r="Y683" s="295"/>
      <c r="Z683" s="295"/>
      <c r="AA683" s="266"/>
      <c r="AB683" s="266"/>
      <c r="AC683" s="184"/>
      <c r="AD683" s="186"/>
      <c r="AE683" s="186"/>
      <c r="AF683" s="193"/>
      <c r="AG683" s="184"/>
      <c r="AH683" s="184"/>
      <c r="AI683" s="184"/>
      <c r="AJ683" s="193"/>
    </row>
    <row r="684" spans="2:36" s="72" customFormat="1" ht="59.15" customHeight="1" x14ac:dyDescent="0.35">
      <c r="B684" s="194"/>
      <c r="C684" s="178"/>
      <c r="D684" s="194"/>
      <c r="E684" s="228"/>
      <c r="F684" s="228"/>
      <c r="G684" s="228"/>
      <c r="H684" s="194"/>
      <c r="I684" s="194"/>
      <c r="J684" s="15" t="s">
        <v>127</v>
      </c>
      <c r="K684" s="11" t="s">
        <v>128</v>
      </c>
      <c r="L684" s="11" t="s">
        <v>85</v>
      </c>
      <c r="M684" s="11">
        <v>27</v>
      </c>
      <c r="N684" s="191"/>
      <c r="O684" s="207"/>
      <c r="P684" s="194"/>
      <c r="Q684" s="194"/>
      <c r="R684" s="198"/>
      <c r="S684" s="198"/>
      <c r="T684" s="223"/>
      <c r="U684" s="223"/>
      <c r="V684" s="296"/>
      <c r="W684" s="296"/>
      <c r="X684" s="267"/>
      <c r="Y684" s="296"/>
      <c r="Z684" s="296"/>
      <c r="AA684" s="267"/>
      <c r="AB684" s="267"/>
      <c r="AC684" s="191"/>
      <c r="AD684" s="192"/>
      <c r="AE684" s="192"/>
      <c r="AF684" s="194"/>
      <c r="AG684" s="191"/>
      <c r="AH684" s="191"/>
      <c r="AI684" s="191"/>
      <c r="AJ684" s="194"/>
    </row>
    <row r="685" spans="2:36" s="72" customFormat="1" ht="132" customHeight="1" x14ac:dyDescent="0.35">
      <c r="B685" s="200" t="s">
        <v>570</v>
      </c>
      <c r="C685" s="178" t="s">
        <v>585</v>
      </c>
      <c r="D685" s="200" t="s">
        <v>106</v>
      </c>
      <c r="E685" s="226" t="s">
        <v>67</v>
      </c>
      <c r="F685" s="231" t="s">
        <v>134</v>
      </c>
      <c r="G685" s="226" t="s">
        <v>147</v>
      </c>
      <c r="H685" s="270" t="s">
        <v>70</v>
      </c>
      <c r="I685" s="270" t="s">
        <v>79</v>
      </c>
      <c r="J685" s="15" t="s">
        <v>215</v>
      </c>
      <c r="K685" s="11" t="s">
        <v>107</v>
      </c>
      <c r="L685" s="11" t="s">
        <v>86</v>
      </c>
      <c r="M685" s="11">
        <v>40</v>
      </c>
      <c r="N685" s="271" t="s">
        <v>108</v>
      </c>
      <c r="O685" s="207" t="s">
        <v>566</v>
      </c>
      <c r="P685" s="200" t="s">
        <v>75</v>
      </c>
      <c r="Q685" s="200" t="s">
        <v>76</v>
      </c>
      <c r="R685" s="179" t="s">
        <v>77</v>
      </c>
      <c r="S685" s="179" t="s">
        <v>109</v>
      </c>
      <c r="T685" s="181">
        <f>V685+Y685</f>
        <v>72225</v>
      </c>
      <c r="U685" s="181" t="s">
        <v>79</v>
      </c>
      <c r="V685" s="294">
        <v>61391.25</v>
      </c>
      <c r="W685" s="294" t="s">
        <v>98</v>
      </c>
      <c r="X685" s="238" t="s">
        <v>98</v>
      </c>
      <c r="Y685" s="294">
        <v>10833.75</v>
      </c>
      <c r="Z685" s="294" t="s">
        <v>98</v>
      </c>
      <c r="AA685" s="238" t="s">
        <v>98</v>
      </c>
      <c r="AB685" s="238">
        <v>5856.08</v>
      </c>
      <c r="AC685" s="183" t="s">
        <v>149</v>
      </c>
      <c r="AD685" s="185" t="s">
        <v>79</v>
      </c>
      <c r="AE685" s="185">
        <f>V685+Y685</f>
        <v>72225</v>
      </c>
      <c r="AF685" s="183" t="s">
        <v>79</v>
      </c>
      <c r="AG685" s="183" t="s">
        <v>33</v>
      </c>
      <c r="AH685" s="183" t="s">
        <v>178</v>
      </c>
      <c r="AI685" s="183" t="s">
        <v>162</v>
      </c>
      <c r="AJ685" s="183"/>
    </row>
    <row r="686" spans="2:36" s="72" customFormat="1" ht="86.15" customHeight="1" x14ac:dyDescent="0.35">
      <c r="B686" s="193"/>
      <c r="C686" s="178"/>
      <c r="D686" s="193"/>
      <c r="E686" s="227"/>
      <c r="F686" s="227"/>
      <c r="G686" s="227"/>
      <c r="H686" s="193"/>
      <c r="I686" s="193"/>
      <c r="J686" s="15" t="s">
        <v>111</v>
      </c>
      <c r="K686" s="11" t="s">
        <v>112</v>
      </c>
      <c r="L686" s="11" t="s">
        <v>85</v>
      </c>
      <c r="M686" s="11">
        <v>1</v>
      </c>
      <c r="N686" s="184"/>
      <c r="O686" s="207"/>
      <c r="P686" s="193"/>
      <c r="Q686" s="193"/>
      <c r="R686" s="180"/>
      <c r="S686" s="180"/>
      <c r="T686" s="182"/>
      <c r="U686" s="182"/>
      <c r="V686" s="295"/>
      <c r="W686" s="295"/>
      <c r="X686" s="266"/>
      <c r="Y686" s="295"/>
      <c r="Z686" s="295"/>
      <c r="AA686" s="266"/>
      <c r="AB686" s="266"/>
      <c r="AC686" s="184"/>
      <c r="AD686" s="186"/>
      <c r="AE686" s="186"/>
      <c r="AF686" s="193"/>
      <c r="AG686" s="184"/>
      <c r="AH686" s="184"/>
      <c r="AI686" s="184"/>
      <c r="AJ686" s="193"/>
    </row>
    <row r="687" spans="2:36" s="72" customFormat="1" ht="59.15" customHeight="1" x14ac:dyDescent="0.35">
      <c r="B687" s="194"/>
      <c r="C687" s="178"/>
      <c r="D687" s="194"/>
      <c r="E687" s="228"/>
      <c r="F687" s="228"/>
      <c r="G687" s="228"/>
      <c r="H687" s="194"/>
      <c r="I687" s="194"/>
      <c r="J687" s="15" t="s">
        <v>127</v>
      </c>
      <c r="K687" s="11" t="s">
        <v>128</v>
      </c>
      <c r="L687" s="11" t="s">
        <v>85</v>
      </c>
      <c r="M687" s="11">
        <v>45</v>
      </c>
      <c r="N687" s="191"/>
      <c r="O687" s="207"/>
      <c r="P687" s="194"/>
      <c r="Q687" s="194"/>
      <c r="R687" s="198"/>
      <c r="S687" s="198"/>
      <c r="T687" s="223"/>
      <c r="U687" s="223"/>
      <c r="V687" s="296"/>
      <c r="W687" s="296"/>
      <c r="X687" s="267"/>
      <c r="Y687" s="296"/>
      <c r="Z687" s="296"/>
      <c r="AA687" s="267"/>
      <c r="AB687" s="267"/>
      <c r="AC687" s="191"/>
      <c r="AD687" s="192"/>
      <c r="AE687" s="192"/>
      <c r="AF687" s="194"/>
      <c r="AG687" s="191"/>
      <c r="AH687" s="191"/>
      <c r="AI687" s="191"/>
      <c r="AJ687" s="194"/>
    </row>
    <row r="688" spans="2:36" s="72" customFormat="1" ht="132" customHeight="1" x14ac:dyDescent="0.35">
      <c r="B688" s="200" t="s">
        <v>571</v>
      </c>
      <c r="C688" s="178" t="s">
        <v>586</v>
      </c>
      <c r="D688" s="200" t="s">
        <v>106</v>
      </c>
      <c r="E688" s="226" t="s">
        <v>67</v>
      </c>
      <c r="F688" s="231" t="s">
        <v>134</v>
      </c>
      <c r="G688" s="226" t="s">
        <v>147</v>
      </c>
      <c r="H688" s="270" t="s">
        <v>70</v>
      </c>
      <c r="I688" s="270" t="s">
        <v>79</v>
      </c>
      <c r="J688" s="15" t="s">
        <v>215</v>
      </c>
      <c r="K688" s="11" t="s">
        <v>107</v>
      </c>
      <c r="L688" s="11" t="s">
        <v>86</v>
      </c>
      <c r="M688" s="11">
        <v>40</v>
      </c>
      <c r="N688" s="271" t="s">
        <v>108</v>
      </c>
      <c r="O688" s="207" t="s">
        <v>566</v>
      </c>
      <c r="P688" s="200" t="s">
        <v>75</v>
      </c>
      <c r="Q688" s="200" t="s">
        <v>76</v>
      </c>
      <c r="R688" s="179" t="s">
        <v>77</v>
      </c>
      <c r="S688" s="179" t="s">
        <v>109</v>
      </c>
      <c r="T688" s="181">
        <f>V688+Y688</f>
        <v>38520</v>
      </c>
      <c r="U688" s="181" t="s">
        <v>79</v>
      </c>
      <c r="V688" s="294">
        <v>32742</v>
      </c>
      <c r="W688" s="294" t="s">
        <v>98</v>
      </c>
      <c r="X688" s="238" t="s">
        <v>98</v>
      </c>
      <c r="Y688" s="294">
        <v>5778</v>
      </c>
      <c r="Z688" s="294" t="s">
        <v>98</v>
      </c>
      <c r="AA688" s="238" t="s">
        <v>98</v>
      </c>
      <c r="AB688" s="238">
        <v>3123.24</v>
      </c>
      <c r="AC688" s="183" t="s">
        <v>149</v>
      </c>
      <c r="AD688" s="185" t="s">
        <v>79</v>
      </c>
      <c r="AE688" s="185">
        <f>V688+Y688</f>
        <v>38520</v>
      </c>
      <c r="AF688" s="183" t="s">
        <v>79</v>
      </c>
      <c r="AG688" s="183" t="s">
        <v>33</v>
      </c>
      <c r="AH688" s="177" t="s">
        <v>162</v>
      </c>
      <c r="AI688" s="177" t="s">
        <v>164</v>
      </c>
      <c r="AJ688" s="183"/>
    </row>
    <row r="689" spans="2:36" s="72" customFormat="1" ht="86.15" customHeight="1" x14ac:dyDescent="0.35">
      <c r="B689" s="193"/>
      <c r="C689" s="178"/>
      <c r="D689" s="193"/>
      <c r="E689" s="227"/>
      <c r="F689" s="227"/>
      <c r="G689" s="227"/>
      <c r="H689" s="193"/>
      <c r="I689" s="193"/>
      <c r="J689" s="15" t="s">
        <v>111</v>
      </c>
      <c r="K689" s="11" t="s">
        <v>112</v>
      </c>
      <c r="L689" s="11" t="s">
        <v>85</v>
      </c>
      <c r="M689" s="11">
        <v>1</v>
      </c>
      <c r="N689" s="184"/>
      <c r="O689" s="207"/>
      <c r="P689" s="193"/>
      <c r="Q689" s="193"/>
      <c r="R689" s="180"/>
      <c r="S689" s="180"/>
      <c r="T689" s="182"/>
      <c r="U689" s="182"/>
      <c r="V689" s="295"/>
      <c r="W689" s="295"/>
      <c r="X689" s="266"/>
      <c r="Y689" s="295"/>
      <c r="Z689" s="295"/>
      <c r="AA689" s="266"/>
      <c r="AB689" s="266"/>
      <c r="AC689" s="184"/>
      <c r="AD689" s="186"/>
      <c r="AE689" s="186"/>
      <c r="AF689" s="193"/>
      <c r="AG689" s="184"/>
      <c r="AH689" s="177"/>
      <c r="AI689" s="177"/>
      <c r="AJ689" s="193"/>
    </row>
    <row r="690" spans="2:36" s="72" customFormat="1" ht="59.15" customHeight="1" x14ac:dyDescent="0.35">
      <c r="B690" s="194"/>
      <c r="C690" s="178"/>
      <c r="D690" s="194"/>
      <c r="E690" s="228"/>
      <c r="F690" s="228"/>
      <c r="G690" s="228"/>
      <c r="H690" s="194"/>
      <c r="I690" s="194"/>
      <c r="J690" s="15" t="s">
        <v>127</v>
      </c>
      <c r="K690" s="11" t="s">
        <v>128</v>
      </c>
      <c r="L690" s="11" t="s">
        <v>85</v>
      </c>
      <c r="M690" s="11">
        <v>36</v>
      </c>
      <c r="N690" s="191"/>
      <c r="O690" s="207"/>
      <c r="P690" s="194"/>
      <c r="Q690" s="194"/>
      <c r="R690" s="198"/>
      <c r="S690" s="198"/>
      <c r="T690" s="223"/>
      <c r="U690" s="223"/>
      <c r="V690" s="296"/>
      <c r="W690" s="296"/>
      <c r="X690" s="267"/>
      <c r="Y690" s="296"/>
      <c r="Z690" s="296"/>
      <c r="AA690" s="267"/>
      <c r="AB690" s="267"/>
      <c r="AC690" s="191"/>
      <c r="AD690" s="192"/>
      <c r="AE690" s="192"/>
      <c r="AF690" s="194"/>
      <c r="AG690" s="191"/>
      <c r="AH690" s="177"/>
      <c r="AI690" s="177"/>
      <c r="AJ690" s="194"/>
    </row>
    <row r="691" spans="2:36" s="72" customFormat="1" ht="132" customHeight="1" x14ac:dyDescent="0.35">
      <c r="B691" s="200" t="s">
        <v>572</v>
      </c>
      <c r="C691" s="178" t="s">
        <v>587</v>
      </c>
      <c r="D691" s="200" t="s">
        <v>106</v>
      </c>
      <c r="E691" s="226" t="s">
        <v>67</v>
      </c>
      <c r="F691" s="231" t="s">
        <v>134</v>
      </c>
      <c r="G691" s="226" t="s">
        <v>147</v>
      </c>
      <c r="H691" s="270" t="s">
        <v>70</v>
      </c>
      <c r="I691" s="270" t="s">
        <v>79</v>
      </c>
      <c r="J691" s="15" t="s">
        <v>215</v>
      </c>
      <c r="K691" s="11" t="s">
        <v>107</v>
      </c>
      <c r="L691" s="11" t="s">
        <v>86</v>
      </c>
      <c r="M691" s="11">
        <v>40</v>
      </c>
      <c r="N691" s="271" t="s">
        <v>108</v>
      </c>
      <c r="O691" s="207" t="s">
        <v>566</v>
      </c>
      <c r="P691" s="200" t="s">
        <v>75</v>
      </c>
      <c r="Q691" s="200" t="s">
        <v>76</v>
      </c>
      <c r="R691" s="179" t="s">
        <v>77</v>
      </c>
      <c r="S691" s="179" t="s">
        <v>109</v>
      </c>
      <c r="T691" s="181">
        <f>V691+Y691</f>
        <v>68480.009999999995</v>
      </c>
      <c r="U691" s="181" t="s">
        <v>79</v>
      </c>
      <c r="V691" s="294">
        <v>58208</v>
      </c>
      <c r="W691" s="294" t="s">
        <v>98</v>
      </c>
      <c r="X691" s="238" t="s">
        <v>98</v>
      </c>
      <c r="Y691" s="294">
        <v>10272.01</v>
      </c>
      <c r="Z691" s="294" t="s">
        <v>98</v>
      </c>
      <c r="AA691" s="238" t="s">
        <v>98</v>
      </c>
      <c r="AB691" s="238">
        <v>5552.43</v>
      </c>
      <c r="AC691" s="183" t="s">
        <v>149</v>
      </c>
      <c r="AD691" s="185" t="s">
        <v>79</v>
      </c>
      <c r="AE691" s="185">
        <f>V691+Y691</f>
        <v>68480.009999999995</v>
      </c>
      <c r="AF691" s="183" t="s">
        <v>79</v>
      </c>
      <c r="AG691" s="183" t="s">
        <v>33</v>
      </c>
      <c r="AH691" s="177" t="s">
        <v>162</v>
      </c>
      <c r="AI691" s="177" t="s">
        <v>164</v>
      </c>
      <c r="AJ691" s="183"/>
    </row>
    <row r="692" spans="2:36" s="72" customFormat="1" ht="86.15" customHeight="1" x14ac:dyDescent="0.35">
      <c r="B692" s="193"/>
      <c r="C692" s="178"/>
      <c r="D692" s="193"/>
      <c r="E692" s="227"/>
      <c r="F692" s="227"/>
      <c r="G692" s="227"/>
      <c r="H692" s="193"/>
      <c r="I692" s="193"/>
      <c r="J692" s="15" t="s">
        <v>111</v>
      </c>
      <c r="K692" s="11" t="s">
        <v>112</v>
      </c>
      <c r="L692" s="11" t="s">
        <v>85</v>
      </c>
      <c r="M692" s="11">
        <v>1</v>
      </c>
      <c r="N692" s="184"/>
      <c r="O692" s="207"/>
      <c r="P692" s="193"/>
      <c r="Q692" s="193"/>
      <c r="R692" s="180"/>
      <c r="S692" s="180"/>
      <c r="T692" s="182"/>
      <c r="U692" s="182"/>
      <c r="V692" s="295"/>
      <c r="W692" s="295"/>
      <c r="X692" s="266"/>
      <c r="Y692" s="295"/>
      <c r="Z692" s="295"/>
      <c r="AA692" s="266"/>
      <c r="AB692" s="266"/>
      <c r="AC692" s="184"/>
      <c r="AD692" s="186"/>
      <c r="AE692" s="186"/>
      <c r="AF692" s="193"/>
      <c r="AG692" s="184"/>
      <c r="AH692" s="177"/>
      <c r="AI692" s="177"/>
      <c r="AJ692" s="193"/>
    </row>
    <row r="693" spans="2:36" s="72" customFormat="1" ht="59.15" customHeight="1" x14ac:dyDescent="0.35">
      <c r="B693" s="194"/>
      <c r="C693" s="178"/>
      <c r="D693" s="194"/>
      <c r="E693" s="228"/>
      <c r="F693" s="228"/>
      <c r="G693" s="228"/>
      <c r="H693" s="194"/>
      <c r="I693" s="194"/>
      <c r="J693" s="15" t="s">
        <v>127</v>
      </c>
      <c r="K693" s="11" t="s">
        <v>128</v>
      </c>
      <c r="L693" s="11" t="s">
        <v>85</v>
      </c>
      <c r="M693" s="11">
        <v>32</v>
      </c>
      <c r="N693" s="191"/>
      <c r="O693" s="207"/>
      <c r="P693" s="194"/>
      <c r="Q693" s="194"/>
      <c r="R693" s="198"/>
      <c r="S693" s="198"/>
      <c r="T693" s="223"/>
      <c r="U693" s="223"/>
      <c r="V693" s="296"/>
      <c r="W693" s="296"/>
      <c r="X693" s="267"/>
      <c r="Y693" s="296"/>
      <c r="Z693" s="296"/>
      <c r="AA693" s="267"/>
      <c r="AB693" s="267"/>
      <c r="AC693" s="191"/>
      <c r="AD693" s="192"/>
      <c r="AE693" s="192"/>
      <c r="AF693" s="194"/>
      <c r="AG693" s="191"/>
      <c r="AH693" s="177"/>
      <c r="AI693" s="177"/>
      <c r="AJ693" s="194"/>
    </row>
    <row r="694" spans="2:36" s="72" customFormat="1" ht="132" customHeight="1" x14ac:dyDescent="0.35">
      <c r="B694" s="200" t="s">
        <v>573</v>
      </c>
      <c r="C694" s="178" t="s">
        <v>588</v>
      </c>
      <c r="D694" s="200" t="s">
        <v>106</v>
      </c>
      <c r="E694" s="226" t="s">
        <v>67</v>
      </c>
      <c r="F694" s="231" t="s">
        <v>134</v>
      </c>
      <c r="G694" s="226" t="s">
        <v>147</v>
      </c>
      <c r="H694" s="270" t="s">
        <v>70</v>
      </c>
      <c r="I694" s="270" t="s">
        <v>79</v>
      </c>
      <c r="J694" s="15" t="s">
        <v>215</v>
      </c>
      <c r="K694" s="11" t="s">
        <v>107</v>
      </c>
      <c r="L694" s="11" t="s">
        <v>86</v>
      </c>
      <c r="M694" s="11">
        <v>40</v>
      </c>
      <c r="N694" s="271" t="s">
        <v>108</v>
      </c>
      <c r="O694" s="207" t="s">
        <v>566</v>
      </c>
      <c r="P694" s="200" t="s">
        <v>75</v>
      </c>
      <c r="Q694" s="200" t="s">
        <v>76</v>
      </c>
      <c r="R694" s="179" t="s">
        <v>77</v>
      </c>
      <c r="S694" s="179" t="s">
        <v>109</v>
      </c>
      <c r="T694" s="181">
        <f>V694+Y694</f>
        <v>27820</v>
      </c>
      <c r="U694" s="181" t="s">
        <v>79</v>
      </c>
      <c r="V694" s="294">
        <v>23647</v>
      </c>
      <c r="W694" s="294" t="s">
        <v>98</v>
      </c>
      <c r="X694" s="238" t="s">
        <v>98</v>
      </c>
      <c r="Y694" s="294">
        <v>4173</v>
      </c>
      <c r="Z694" s="294" t="s">
        <v>98</v>
      </c>
      <c r="AA694" s="238" t="s">
        <v>98</v>
      </c>
      <c r="AB694" s="238">
        <v>2255.6799999999998</v>
      </c>
      <c r="AC694" s="183" t="s">
        <v>149</v>
      </c>
      <c r="AD694" s="185" t="s">
        <v>79</v>
      </c>
      <c r="AE694" s="185">
        <f>V694+Y694</f>
        <v>27820</v>
      </c>
      <c r="AF694" s="183" t="s">
        <v>79</v>
      </c>
      <c r="AG694" s="183" t="s">
        <v>33</v>
      </c>
      <c r="AH694" s="177" t="s">
        <v>162</v>
      </c>
      <c r="AI694" s="177" t="s">
        <v>164</v>
      </c>
      <c r="AJ694" s="183"/>
    </row>
    <row r="695" spans="2:36" s="72" customFormat="1" ht="86.15" customHeight="1" x14ac:dyDescent="0.35">
      <c r="B695" s="193"/>
      <c r="C695" s="178"/>
      <c r="D695" s="193"/>
      <c r="E695" s="227"/>
      <c r="F695" s="227"/>
      <c r="G695" s="227"/>
      <c r="H695" s="193"/>
      <c r="I695" s="193"/>
      <c r="J695" s="15" t="s">
        <v>111</v>
      </c>
      <c r="K695" s="11" t="s">
        <v>112</v>
      </c>
      <c r="L695" s="11" t="s">
        <v>85</v>
      </c>
      <c r="M695" s="11">
        <v>1</v>
      </c>
      <c r="N695" s="184"/>
      <c r="O695" s="207"/>
      <c r="P695" s="193"/>
      <c r="Q695" s="193"/>
      <c r="R695" s="180"/>
      <c r="S695" s="180"/>
      <c r="T695" s="182"/>
      <c r="U695" s="182"/>
      <c r="V695" s="295"/>
      <c r="W695" s="295"/>
      <c r="X695" s="266"/>
      <c r="Y695" s="295"/>
      <c r="Z695" s="295"/>
      <c r="AA695" s="266"/>
      <c r="AB695" s="266"/>
      <c r="AC695" s="184"/>
      <c r="AD695" s="186"/>
      <c r="AE695" s="186"/>
      <c r="AF695" s="193"/>
      <c r="AG695" s="184"/>
      <c r="AH695" s="177"/>
      <c r="AI695" s="177"/>
      <c r="AJ695" s="193"/>
    </row>
    <row r="696" spans="2:36" s="72" customFormat="1" ht="59.15" customHeight="1" x14ac:dyDescent="0.35">
      <c r="B696" s="194"/>
      <c r="C696" s="178"/>
      <c r="D696" s="194"/>
      <c r="E696" s="228"/>
      <c r="F696" s="228"/>
      <c r="G696" s="228"/>
      <c r="H696" s="194"/>
      <c r="I696" s="194"/>
      <c r="J696" s="15" t="s">
        <v>127</v>
      </c>
      <c r="K696" s="11" t="s">
        <v>128</v>
      </c>
      <c r="L696" s="11" t="s">
        <v>85</v>
      </c>
      <c r="M696" s="11">
        <v>20</v>
      </c>
      <c r="N696" s="191"/>
      <c r="O696" s="207"/>
      <c r="P696" s="194"/>
      <c r="Q696" s="194"/>
      <c r="R696" s="198"/>
      <c r="S696" s="198"/>
      <c r="T696" s="223"/>
      <c r="U696" s="223"/>
      <c r="V696" s="296"/>
      <c r="W696" s="296"/>
      <c r="X696" s="267"/>
      <c r="Y696" s="296"/>
      <c r="Z696" s="296"/>
      <c r="AA696" s="267"/>
      <c r="AB696" s="267"/>
      <c r="AC696" s="191"/>
      <c r="AD696" s="192"/>
      <c r="AE696" s="192"/>
      <c r="AF696" s="194"/>
      <c r="AG696" s="191"/>
      <c r="AH696" s="177"/>
      <c r="AI696" s="177"/>
      <c r="AJ696" s="194"/>
    </row>
    <row r="697" spans="2:36" s="72" customFormat="1" ht="132" customHeight="1" x14ac:dyDescent="0.35">
      <c r="B697" s="200" t="s">
        <v>574</v>
      </c>
      <c r="C697" s="178" t="s">
        <v>589</v>
      </c>
      <c r="D697" s="200" t="s">
        <v>106</v>
      </c>
      <c r="E697" s="226" t="s">
        <v>67</v>
      </c>
      <c r="F697" s="231" t="s">
        <v>134</v>
      </c>
      <c r="G697" s="226" t="s">
        <v>147</v>
      </c>
      <c r="H697" s="270" t="s">
        <v>70</v>
      </c>
      <c r="I697" s="270" t="s">
        <v>79</v>
      </c>
      <c r="J697" s="15" t="s">
        <v>215</v>
      </c>
      <c r="K697" s="11" t="s">
        <v>107</v>
      </c>
      <c r="L697" s="11" t="s">
        <v>86</v>
      </c>
      <c r="M697" s="11">
        <v>40</v>
      </c>
      <c r="N697" s="271" t="s">
        <v>108</v>
      </c>
      <c r="O697" s="207" t="s">
        <v>566</v>
      </c>
      <c r="P697" s="200" t="s">
        <v>75</v>
      </c>
      <c r="Q697" s="200" t="s">
        <v>76</v>
      </c>
      <c r="R697" s="179" t="s">
        <v>77</v>
      </c>
      <c r="S697" s="179" t="s">
        <v>109</v>
      </c>
      <c r="T697" s="181">
        <f>V697+Y697</f>
        <v>48792</v>
      </c>
      <c r="U697" s="181" t="s">
        <v>79</v>
      </c>
      <c r="V697" s="294">
        <v>41473.199999999997</v>
      </c>
      <c r="W697" s="294" t="s">
        <v>98</v>
      </c>
      <c r="X697" s="238" t="s">
        <v>98</v>
      </c>
      <c r="Y697" s="294">
        <v>7318.8</v>
      </c>
      <c r="Z697" s="294" t="s">
        <v>98</v>
      </c>
      <c r="AA697" s="238" t="s">
        <v>98</v>
      </c>
      <c r="AB697" s="238">
        <v>3956.11</v>
      </c>
      <c r="AC697" s="183" t="s">
        <v>149</v>
      </c>
      <c r="AD697" s="185" t="s">
        <v>79</v>
      </c>
      <c r="AE697" s="185">
        <f>V697+Y697</f>
        <v>48792</v>
      </c>
      <c r="AF697" s="183" t="s">
        <v>79</v>
      </c>
      <c r="AG697" s="183" t="s">
        <v>33</v>
      </c>
      <c r="AH697" s="177" t="s">
        <v>162</v>
      </c>
      <c r="AI697" s="177" t="s">
        <v>164</v>
      </c>
      <c r="AJ697" s="183"/>
    </row>
    <row r="698" spans="2:36" s="72" customFormat="1" ht="86.15" customHeight="1" x14ac:dyDescent="0.35">
      <c r="B698" s="193"/>
      <c r="C698" s="178"/>
      <c r="D698" s="193"/>
      <c r="E698" s="227"/>
      <c r="F698" s="227"/>
      <c r="G698" s="227"/>
      <c r="H698" s="193"/>
      <c r="I698" s="193"/>
      <c r="J698" s="15" t="s">
        <v>111</v>
      </c>
      <c r="K698" s="11" t="s">
        <v>112</v>
      </c>
      <c r="L698" s="11" t="s">
        <v>85</v>
      </c>
      <c r="M698" s="11">
        <v>1</v>
      </c>
      <c r="N698" s="184"/>
      <c r="O698" s="207"/>
      <c r="P698" s="193"/>
      <c r="Q698" s="193"/>
      <c r="R698" s="180"/>
      <c r="S698" s="180"/>
      <c r="T698" s="182"/>
      <c r="U698" s="182"/>
      <c r="V698" s="295"/>
      <c r="W698" s="295"/>
      <c r="X698" s="266"/>
      <c r="Y698" s="295"/>
      <c r="Z698" s="295"/>
      <c r="AA698" s="266"/>
      <c r="AB698" s="266"/>
      <c r="AC698" s="184"/>
      <c r="AD698" s="186"/>
      <c r="AE698" s="186"/>
      <c r="AF698" s="193"/>
      <c r="AG698" s="184"/>
      <c r="AH698" s="177"/>
      <c r="AI698" s="177"/>
      <c r="AJ698" s="193"/>
    </row>
    <row r="699" spans="2:36" s="72" customFormat="1" ht="59.15" customHeight="1" x14ac:dyDescent="0.35">
      <c r="B699" s="194"/>
      <c r="C699" s="178"/>
      <c r="D699" s="194"/>
      <c r="E699" s="228"/>
      <c r="F699" s="228"/>
      <c r="G699" s="228"/>
      <c r="H699" s="194"/>
      <c r="I699" s="194"/>
      <c r="J699" s="15" t="s">
        <v>127</v>
      </c>
      <c r="K699" s="11" t="s">
        <v>128</v>
      </c>
      <c r="L699" s="11" t="s">
        <v>85</v>
      </c>
      <c r="M699" s="11">
        <v>24</v>
      </c>
      <c r="N699" s="191"/>
      <c r="O699" s="207"/>
      <c r="P699" s="194"/>
      <c r="Q699" s="194"/>
      <c r="R699" s="198"/>
      <c r="S699" s="198"/>
      <c r="T699" s="223"/>
      <c r="U699" s="223"/>
      <c r="V699" s="296"/>
      <c r="W699" s="296"/>
      <c r="X699" s="267"/>
      <c r="Y699" s="296"/>
      <c r="Z699" s="296"/>
      <c r="AA699" s="267"/>
      <c r="AB699" s="267"/>
      <c r="AC699" s="191"/>
      <c r="AD699" s="192"/>
      <c r="AE699" s="192"/>
      <c r="AF699" s="194"/>
      <c r="AG699" s="191"/>
      <c r="AH699" s="177"/>
      <c r="AI699" s="177"/>
      <c r="AJ699" s="194"/>
    </row>
    <row r="700" spans="2:36" s="72" customFormat="1" ht="132" customHeight="1" x14ac:dyDescent="0.35">
      <c r="B700" s="200" t="s">
        <v>575</v>
      </c>
      <c r="C700" s="178" t="s">
        <v>583</v>
      </c>
      <c r="D700" s="200" t="s">
        <v>106</v>
      </c>
      <c r="E700" s="226" t="s">
        <v>67</v>
      </c>
      <c r="F700" s="231" t="s">
        <v>134</v>
      </c>
      <c r="G700" s="226" t="s">
        <v>147</v>
      </c>
      <c r="H700" s="270" t="s">
        <v>70</v>
      </c>
      <c r="I700" s="270" t="s">
        <v>79</v>
      </c>
      <c r="J700" s="15" t="s">
        <v>215</v>
      </c>
      <c r="K700" s="11" t="s">
        <v>107</v>
      </c>
      <c r="L700" s="11" t="s">
        <v>86</v>
      </c>
      <c r="M700" s="11">
        <v>40</v>
      </c>
      <c r="N700" s="271" t="s">
        <v>108</v>
      </c>
      <c r="O700" s="207" t="s">
        <v>566</v>
      </c>
      <c r="P700" s="200" t="s">
        <v>75</v>
      </c>
      <c r="Q700" s="200" t="s">
        <v>76</v>
      </c>
      <c r="R700" s="179" t="s">
        <v>77</v>
      </c>
      <c r="S700" s="179" t="s">
        <v>109</v>
      </c>
      <c r="T700" s="181">
        <f>V700+Y700</f>
        <v>226840</v>
      </c>
      <c r="U700" s="181" t="s">
        <v>79</v>
      </c>
      <c r="V700" s="294">
        <v>192814</v>
      </c>
      <c r="W700" s="294" t="s">
        <v>98</v>
      </c>
      <c r="X700" s="238" t="s">
        <v>98</v>
      </c>
      <c r="Y700" s="294">
        <v>34026</v>
      </c>
      <c r="Z700" s="294" t="s">
        <v>98</v>
      </c>
      <c r="AA700" s="238" t="s">
        <v>98</v>
      </c>
      <c r="AB700" s="238">
        <v>18392.439999999999</v>
      </c>
      <c r="AC700" s="183" t="s">
        <v>149</v>
      </c>
      <c r="AD700" s="185" t="s">
        <v>79</v>
      </c>
      <c r="AE700" s="185">
        <f>V700+Y700</f>
        <v>226840</v>
      </c>
      <c r="AF700" s="183" t="s">
        <v>79</v>
      </c>
      <c r="AG700" s="183" t="s">
        <v>33</v>
      </c>
      <c r="AH700" s="177" t="s">
        <v>953</v>
      </c>
      <c r="AI700" s="177" t="s">
        <v>164</v>
      </c>
      <c r="AJ700" s="183"/>
    </row>
    <row r="701" spans="2:36" s="72" customFormat="1" ht="86.15" customHeight="1" x14ac:dyDescent="0.35">
      <c r="B701" s="193"/>
      <c r="C701" s="178"/>
      <c r="D701" s="193"/>
      <c r="E701" s="227"/>
      <c r="F701" s="227"/>
      <c r="G701" s="227"/>
      <c r="H701" s="193"/>
      <c r="I701" s="193"/>
      <c r="J701" s="15" t="s">
        <v>111</v>
      </c>
      <c r="K701" s="11" t="s">
        <v>112</v>
      </c>
      <c r="L701" s="11" t="s">
        <v>85</v>
      </c>
      <c r="M701" s="110">
        <v>1</v>
      </c>
      <c r="N701" s="184"/>
      <c r="O701" s="207"/>
      <c r="P701" s="193"/>
      <c r="Q701" s="193"/>
      <c r="R701" s="180"/>
      <c r="S701" s="180"/>
      <c r="T701" s="182"/>
      <c r="U701" s="182"/>
      <c r="V701" s="295"/>
      <c r="W701" s="295"/>
      <c r="X701" s="266"/>
      <c r="Y701" s="295"/>
      <c r="Z701" s="295"/>
      <c r="AA701" s="266"/>
      <c r="AB701" s="266"/>
      <c r="AC701" s="184"/>
      <c r="AD701" s="186"/>
      <c r="AE701" s="186"/>
      <c r="AF701" s="193"/>
      <c r="AG701" s="184"/>
      <c r="AH701" s="177"/>
      <c r="AI701" s="177"/>
      <c r="AJ701" s="193"/>
    </row>
    <row r="702" spans="2:36" s="72" customFormat="1" ht="59.15" customHeight="1" x14ac:dyDescent="0.35">
      <c r="B702" s="194"/>
      <c r="C702" s="178"/>
      <c r="D702" s="194"/>
      <c r="E702" s="228"/>
      <c r="F702" s="228"/>
      <c r="G702" s="228"/>
      <c r="H702" s="194"/>
      <c r="I702" s="194"/>
      <c r="J702" s="15" t="s">
        <v>127</v>
      </c>
      <c r="K702" s="11" t="s">
        <v>128</v>
      </c>
      <c r="L702" s="11" t="s">
        <v>85</v>
      </c>
      <c r="M702" s="11" t="s">
        <v>576</v>
      </c>
      <c r="N702" s="191"/>
      <c r="O702" s="207"/>
      <c r="P702" s="194"/>
      <c r="Q702" s="194"/>
      <c r="R702" s="198"/>
      <c r="S702" s="198"/>
      <c r="T702" s="223"/>
      <c r="U702" s="223"/>
      <c r="V702" s="296"/>
      <c r="W702" s="296"/>
      <c r="X702" s="267"/>
      <c r="Y702" s="296"/>
      <c r="Z702" s="296"/>
      <c r="AA702" s="267"/>
      <c r="AB702" s="267"/>
      <c r="AC702" s="191"/>
      <c r="AD702" s="192"/>
      <c r="AE702" s="192"/>
      <c r="AF702" s="194"/>
      <c r="AG702" s="191"/>
      <c r="AH702" s="177"/>
      <c r="AI702" s="177"/>
      <c r="AJ702" s="194"/>
    </row>
    <row r="703" spans="2:36" s="72" customFormat="1" ht="132" customHeight="1" x14ac:dyDescent="0.35">
      <c r="B703" s="200" t="s">
        <v>577</v>
      </c>
      <c r="C703" s="178" t="s">
        <v>590</v>
      </c>
      <c r="D703" s="200" t="s">
        <v>106</v>
      </c>
      <c r="E703" s="226" t="s">
        <v>67</v>
      </c>
      <c r="F703" s="231" t="s">
        <v>134</v>
      </c>
      <c r="G703" s="226" t="s">
        <v>147</v>
      </c>
      <c r="H703" s="270" t="s">
        <v>70</v>
      </c>
      <c r="I703" s="270" t="s">
        <v>79</v>
      </c>
      <c r="J703" s="15" t="s">
        <v>215</v>
      </c>
      <c r="K703" s="11" t="s">
        <v>107</v>
      </c>
      <c r="L703" s="11" t="s">
        <v>86</v>
      </c>
      <c r="M703" s="11">
        <v>40</v>
      </c>
      <c r="N703" s="271" t="s">
        <v>108</v>
      </c>
      <c r="O703" s="207" t="s">
        <v>566</v>
      </c>
      <c r="P703" s="200" t="s">
        <v>75</v>
      </c>
      <c r="Q703" s="200" t="s">
        <v>76</v>
      </c>
      <c r="R703" s="179" t="s">
        <v>77</v>
      </c>
      <c r="S703" s="179" t="s">
        <v>109</v>
      </c>
      <c r="T703" s="181">
        <f>V703+Y703</f>
        <v>29960</v>
      </c>
      <c r="U703" s="181" t="s">
        <v>79</v>
      </c>
      <c r="V703" s="294">
        <v>25466</v>
      </c>
      <c r="W703" s="294" t="s">
        <v>98</v>
      </c>
      <c r="X703" s="238" t="s">
        <v>98</v>
      </c>
      <c r="Y703" s="294">
        <v>4494</v>
      </c>
      <c r="Z703" s="294" t="s">
        <v>98</v>
      </c>
      <c r="AA703" s="238" t="s">
        <v>98</v>
      </c>
      <c r="AB703" s="238">
        <v>2429.19</v>
      </c>
      <c r="AC703" s="183" t="s">
        <v>149</v>
      </c>
      <c r="AD703" s="185" t="s">
        <v>79</v>
      </c>
      <c r="AE703" s="185">
        <f>V703+Y703</f>
        <v>29960</v>
      </c>
      <c r="AF703" s="183" t="s">
        <v>79</v>
      </c>
      <c r="AG703" s="183" t="s">
        <v>33</v>
      </c>
      <c r="AH703" s="177" t="s">
        <v>183</v>
      </c>
      <c r="AI703" s="177" t="s">
        <v>1026</v>
      </c>
      <c r="AJ703" s="183"/>
    </row>
    <row r="704" spans="2:36" s="72" customFormat="1" ht="86.15" customHeight="1" x14ac:dyDescent="0.35">
      <c r="B704" s="193"/>
      <c r="C704" s="178"/>
      <c r="D704" s="193"/>
      <c r="E704" s="227"/>
      <c r="F704" s="227"/>
      <c r="G704" s="227"/>
      <c r="H704" s="193"/>
      <c r="I704" s="193"/>
      <c r="J704" s="15" t="s">
        <v>111</v>
      </c>
      <c r="K704" s="11" t="s">
        <v>112</v>
      </c>
      <c r="L704" s="11" t="s">
        <v>85</v>
      </c>
      <c r="M704" s="110">
        <v>1</v>
      </c>
      <c r="N704" s="184"/>
      <c r="O704" s="207"/>
      <c r="P704" s="193"/>
      <c r="Q704" s="193"/>
      <c r="R704" s="180"/>
      <c r="S704" s="180"/>
      <c r="T704" s="182"/>
      <c r="U704" s="182"/>
      <c r="V704" s="295"/>
      <c r="W704" s="295"/>
      <c r="X704" s="266"/>
      <c r="Y704" s="295"/>
      <c r="Z704" s="295"/>
      <c r="AA704" s="266"/>
      <c r="AB704" s="266"/>
      <c r="AC704" s="184"/>
      <c r="AD704" s="186"/>
      <c r="AE704" s="186"/>
      <c r="AF704" s="193"/>
      <c r="AG704" s="184"/>
      <c r="AH704" s="177"/>
      <c r="AI704" s="177"/>
      <c r="AJ704" s="193"/>
    </row>
    <row r="705" spans="2:36" s="72" customFormat="1" ht="59.15" customHeight="1" x14ac:dyDescent="0.35">
      <c r="B705" s="194"/>
      <c r="C705" s="178"/>
      <c r="D705" s="194"/>
      <c r="E705" s="228"/>
      <c r="F705" s="228"/>
      <c r="G705" s="228"/>
      <c r="H705" s="194"/>
      <c r="I705" s="194"/>
      <c r="J705" s="15" t="s">
        <v>127</v>
      </c>
      <c r="K705" s="11" t="s">
        <v>128</v>
      </c>
      <c r="L705" s="11" t="s">
        <v>85</v>
      </c>
      <c r="M705" s="11">
        <v>20</v>
      </c>
      <c r="N705" s="191"/>
      <c r="O705" s="207"/>
      <c r="P705" s="194"/>
      <c r="Q705" s="194"/>
      <c r="R705" s="198"/>
      <c r="S705" s="198"/>
      <c r="T705" s="223"/>
      <c r="U705" s="223"/>
      <c r="V705" s="296"/>
      <c r="W705" s="296"/>
      <c r="X705" s="267"/>
      <c r="Y705" s="296"/>
      <c r="Z705" s="296"/>
      <c r="AA705" s="267"/>
      <c r="AB705" s="267"/>
      <c r="AC705" s="191"/>
      <c r="AD705" s="192"/>
      <c r="AE705" s="192"/>
      <c r="AF705" s="194"/>
      <c r="AG705" s="191"/>
      <c r="AH705" s="177"/>
      <c r="AI705" s="177"/>
      <c r="AJ705" s="194"/>
    </row>
    <row r="706" spans="2:36" s="72" customFormat="1" ht="132" customHeight="1" x14ac:dyDescent="0.35">
      <c r="B706" s="200" t="s">
        <v>578</v>
      </c>
      <c r="C706" s="178" t="s">
        <v>591</v>
      </c>
      <c r="D706" s="200" t="s">
        <v>106</v>
      </c>
      <c r="E706" s="226" t="s">
        <v>67</v>
      </c>
      <c r="F706" s="231" t="s">
        <v>134</v>
      </c>
      <c r="G706" s="226" t="s">
        <v>147</v>
      </c>
      <c r="H706" s="270" t="s">
        <v>70</v>
      </c>
      <c r="I706" s="270" t="s">
        <v>79</v>
      </c>
      <c r="J706" s="15" t="s">
        <v>215</v>
      </c>
      <c r="K706" s="11" t="s">
        <v>107</v>
      </c>
      <c r="L706" s="11" t="s">
        <v>86</v>
      </c>
      <c r="M706" s="11">
        <v>40</v>
      </c>
      <c r="N706" s="271" t="s">
        <v>108</v>
      </c>
      <c r="O706" s="207" t="s">
        <v>566</v>
      </c>
      <c r="P706" s="200" t="s">
        <v>75</v>
      </c>
      <c r="Q706" s="200" t="s">
        <v>76</v>
      </c>
      <c r="R706" s="179" t="s">
        <v>77</v>
      </c>
      <c r="S706" s="179" t="s">
        <v>109</v>
      </c>
      <c r="T706" s="181">
        <f>V706+Y706</f>
        <v>85600</v>
      </c>
      <c r="U706" s="181" t="s">
        <v>79</v>
      </c>
      <c r="V706" s="294">
        <v>72760</v>
      </c>
      <c r="W706" s="294" t="s">
        <v>98</v>
      </c>
      <c r="X706" s="238" t="s">
        <v>98</v>
      </c>
      <c r="Y706" s="294">
        <v>12840</v>
      </c>
      <c r="Z706" s="294" t="s">
        <v>98</v>
      </c>
      <c r="AA706" s="238" t="s">
        <v>98</v>
      </c>
      <c r="AB706" s="238">
        <v>6940.54</v>
      </c>
      <c r="AC706" s="183" t="s">
        <v>149</v>
      </c>
      <c r="AD706" s="185" t="s">
        <v>79</v>
      </c>
      <c r="AE706" s="185">
        <f>V706+Y706</f>
        <v>85600</v>
      </c>
      <c r="AF706" s="183" t="s">
        <v>79</v>
      </c>
      <c r="AG706" s="183" t="s">
        <v>33</v>
      </c>
      <c r="AH706" s="177" t="s">
        <v>183</v>
      </c>
      <c r="AI706" s="177" t="s">
        <v>1026</v>
      </c>
      <c r="AJ706" s="183"/>
    </row>
    <row r="707" spans="2:36" s="72" customFormat="1" ht="86.15" customHeight="1" x14ac:dyDescent="0.35">
      <c r="B707" s="193"/>
      <c r="C707" s="178"/>
      <c r="D707" s="193"/>
      <c r="E707" s="227"/>
      <c r="F707" s="227"/>
      <c r="G707" s="227"/>
      <c r="H707" s="193"/>
      <c r="I707" s="193"/>
      <c r="J707" s="15" t="s">
        <v>111</v>
      </c>
      <c r="K707" s="11" t="s">
        <v>112</v>
      </c>
      <c r="L707" s="11" t="s">
        <v>85</v>
      </c>
      <c r="M707" s="110">
        <v>1</v>
      </c>
      <c r="N707" s="184"/>
      <c r="O707" s="207"/>
      <c r="P707" s="193"/>
      <c r="Q707" s="193"/>
      <c r="R707" s="180"/>
      <c r="S707" s="180"/>
      <c r="T707" s="182"/>
      <c r="U707" s="182"/>
      <c r="V707" s="295"/>
      <c r="W707" s="295"/>
      <c r="X707" s="266"/>
      <c r="Y707" s="295"/>
      <c r="Z707" s="295"/>
      <c r="AA707" s="266"/>
      <c r="AB707" s="266"/>
      <c r="AC707" s="184"/>
      <c r="AD707" s="186"/>
      <c r="AE707" s="186"/>
      <c r="AF707" s="193"/>
      <c r="AG707" s="184"/>
      <c r="AH707" s="177"/>
      <c r="AI707" s="177"/>
      <c r="AJ707" s="193"/>
    </row>
    <row r="708" spans="2:36" s="72" customFormat="1" ht="59.15" customHeight="1" x14ac:dyDescent="0.35">
      <c r="B708" s="194"/>
      <c r="C708" s="178"/>
      <c r="D708" s="194"/>
      <c r="E708" s="228"/>
      <c r="F708" s="228"/>
      <c r="G708" s="228"/>
      <c r="H708" s="194"/>
      <c r="I708" s="194"/>
      <c r="J708" s="15" t="s">
        <v>127</v>
      </c>
      <c r="K708" s="11" t="s">
        <v>128</v>
      </c>
      <c r="L708" s="11" t="s">
        <v>85</v>
      </c>
      <c r="M708" s="11">
        <v>40</v>
      </c>
      <c r="N708" s="191"/>
      <c r="O708" s="207"/>
      <c r="P708" s="194"/>
      <c r="Q708" s="194"/>
      <c r="R708" s="198"/>
      <c r="S708" s="198"/>
      <c r="T708" s="223"/>
      <c r="U708" s="223"/>
      <c r="V708" s="296"/>
      <c r="W708" s="296"/>
      <c r="X708" s="267"/>
      <c r="Y708" s="296"/>
      <c r="Z708" s="296"/>
      <c r="AA708" s="267"/>
      <c r="AB708" s="267"/>
      <c r="AC708" s="191"/>
      <c r="AD708" s="192"/>
      <c r="AE708" s="192"/>
      <c r="AF708" s="194"/>
      <c r="AG708" s="191"/>
      <c r="AH708" s="177"/>
      <c r="AI708" s="177"/>
      <c r="AJ708" s="194"/>
    </row>
    <row r="709" spans="2:36" s="84" customFormat="1" ht="52" customHeight="1" x14ac:dyDescent="0.3">
      <c r="B709" s="178" t="s">
        <v>579</v>
      </c>
      <c r="C709" s="178" t="s">
        <v>594</v>
      </c>
      <c r="D709" s="178" t="s">
        <v>66</v>
      </c>
      <c r="E709" s="207" t="s">
        <v>67</v>
      </c>
      <c r="F709" s="207" t="s">
        <v>132</v>
      </c>
      <c r="G709" s="207" t="s">
        <v>69</v>
      </c>
      <c r="H709" s="178" t="s">
        <v>70</v>
      </c>
      <c r="I709" s="178" t="s">
        <v>79</v>
      </c>
      <c r="J709" s="15" t="s">
        <v>113</v>
      </c>
      <c r="K709" s="11" t="s">
        <v>114</v>
      </c>
      <c r="L709" s="11" t="s">
        <v>115</v>
      </c>
      <c r="M709" s="11">
        <v>1</v>
      </c>
      <c r="N709" s="177" t="s">
        <v>108</v>
      </c>
      <c r="O709" s="226" t="s">
        <v>596</v>
      </c>
      <c r="P709" s="178" t="s">
        <v>75</v>
      </c>
      <c r="Q709" s="178" t="s">
        <v>76</v>
      </c>
      <c r="R709" s="199" t="s">
        <v>77</v>
      </c>
      <c r="S709" s="199" t="s">
        <v>109</v>
      </c>
      <c r="T709" s="171">
        <f>V709+Y709</f>
        <v>37450</v>
      </c>
      <c r="U709" s="171" t="s">
        <v>79</v>
      </c>
      <c r="V709" s="294">
        <v>31832.5</v>
      </c>
      <c r="W709" s="175" t="s">
        <v>98</v>
      </c>
      <c r="X709" s="175" t="s">
        <v>98</v>
      </c>
      <c r="Y709" s="294">
        <v>5617.5</v>
      </c>
      <c r="Z709" s="175" t="s">
        <v>98</v>
      </c>
      <c r="AA709" s="175" t="s">
        <v>98</v>
      </c>
      <c r="AB709" s="294">
        <v>3036.49</v>
      </c>
      <c r="AC709" s="177" t="s">
        <v>80</v>
      </c>
      <c r="AD709" s="176" t="s">
        <v>79</v>
      </c>
      <c r="AE709" s="176">
        <f>V709+Y709</f>
        <v>37450</v>
      </c>
      <c r="AF709" s="177" t="s">
        <v>79</v>
      </c>
      <c r="AG709" s="177" t="s">
        <v>33</v>
      </c>
      <c r="AH709" s="177" t="s">
        <v>183</v>
      </c>
      <c r="AI709" s="177" t="s">
        <v>379</v>
      </c>
      <c r="AJ709" s="177"/>
    </row>
    <row r="710" spans="2:36" s="84" customFormat="1" ht="65" x14ac:dyDescent="0.3">
      <c r="B710" s="178"/>
      <c r="C710" s="178"/>
      <c r="D710" s="178"/>
      <c r="E710" s="207"/>
      <c r="F710" s="207"/>
      <c r="G710" s="207"/>
      <c r="H710" s="178"/>
      <c r="I710" s="178"/>
      <c r="J710" s="15" t="s">
        <v>116</v>
      </c>
      <c r="K710" s="11" t="s">
        <v>117</v>
      </c>
      <c r="L710" s="11" t="s">
        <v>85</v>
      </c>
      <c r="M710" s="11">
        <v>1</v>
      </c>
      <c r="N710" s="177"/>
      <c r="O710" s="227"/>
      <c r="P710" s="178"/>
      <c r="Q710" s="178"/>
      <c r="R710" s="199"/>
      <c r="S710" s="199"/>
      <c r="T710" s="171"/>
      <c r="U710" s="171"/>
      <c r="V710" s="295"/>
      <c r="W710" s="175"/>
      <c r="X710" s="175"/>
      <c r="Y710" s="295"/>
      <c r="Z710" s="175"/>
      <c r="AA710" s="175"/>
      <c r="AB710" s="295"/>
      <c r="AC710" s="177"/>
      <c r="AD710" s="176"/>
      <c r="AE710" s="176"/>
      <c r="AF710" s="178"/>
      <c r="AG710" s="177"/>
      <c r="AH710" s="177"/>
      <c r="AI710" s="177"/>
      <c r="AJ710" s="178"/>
    </row>
    <row r="711" spans="2:36" s="84" customFormat="1" ht="52" x14ac:dyDescent="0.3">
      <c r="B711" s="178"/>
      <c r="C711" s="178"/>
      <c r="D711" s="178"/>
      <c r="E711" s="207"/>
      <c r="F711" s="207"/>
      <c r="G711" s="207"/>
      <c r="H711" s="178"/>
      <c r="I711" s="178"/>
      <c r="J711" s="15" t="s">
        <v>216</v>
      </c>
      <c r="K711" s="11" t="s">
        <v>118</v>
      </c>
      <c r="L711" s="11" t="s">
        <v>119</v>
      </c>
      <c r="M711" s="11">
        <v>1</v>
      </c>
      <c r="N711" s="177"/>
      <c r="O711" s="227"/>
      <c r="P711" s="178"/>
      <c r="Q711" s="178"/>
      <c r="R711" s="199"/>
      <c r="S711" s="199"/>
      <c r="T711" s="171"/>
      <c r="U711" s="171"/>
      <c r="V711" s="295"/>
      <c r="W711" s="175"/>
      <c r="X711" s="175"/>
      <c r="Y711" s="295"/>
      <c r="Z711" s="175"/>
      <c r="AA711" s="175"/>
      <c r="AB711" s="295"/>
      <c r="AC711" s="177"/>
      <c r="AD711" s="176"/>
      <c r="AE711" s="176"/>
      <c r="AF711" s="178"/>
      <c r="AG711" s="177"/>
      <c r="AH711" s="177"/>
      <c r="AI711" s="177"/>
      <c r="AJ711" s="178"/>
    </row>
    <row r="712" spans="2:36" s="84" customFormat="1" ht="26" x14ac:dyDescent="0.3">
      <c r="B712" s="178"/>
      <c r="C712" s="178"/>
      <c r="D712" s="178"/>
      <c r="E712" s="207"/>
      <c r="F712" s="207"/>
      <c r="G712" s="207"/>
      <c r="H712" s="178"/>
      <c r="I712" s="178"/>
      <c r="J712" s="15" t="s">
        <v>120</v>
      </c>
      <c r="K712" s="11" t="s">
        <v>121</v>
      </c>
      <c r="L712" s="11" t="s">
        <v>119</v>
      </c>
      <c r="M712" s="59">
        <v>1</v>
      </c>
      <c r="N712" s="177"/>
      <c r="O712" s="228"/>
      <c r="P712" s="178"/>
      <c r="Q712" s="178"/>
      <c r="R712" s="199"/>
      <c r="S712" s="199"/>
      <c r="T712" s="171"/>
      <c r="U712" s="171"/>
      <c r="V712" s="296"/>
      <c r="W712" s="175"/>
      <c r="X712" s="175"/>
      <c r="Y712" s="296"/>
      <c r="Z712" s="175"/>
      <c r="AA712" s="175"/>
      <c r="AB712" s="296"/>
      <c r="AC712" s="177"/>
      <c r="AD712" s="176"/>
      <c r="AE712" s="176"/>
      <c r="AF712" s="178"/>
      <c r="AG712" s="177"/>
      <c r="AH712" s="177"/>
      <c r="AI712" s="177"/>
      <c r="AJ712" s="178"/>
    </row>
    <row r="713" spans="2:36" s="72" customFormat="1" ht="132" customHeight="1" x14ac:dyDescent="0.35">
      <c r="B713" s="200" t="s">
        <v>580</v>
      </c>
      <c r="C713" s="178" t="s">
        <v>587</v>
      </c>
      <c r="D713" s="200" t="s">
        <v>106</v>
      </c>
      <c r="E713" s="226" t="s">
        <v>67</v>
      </c>
      <c r="F713" s="231" t="s">
        <v>134</v>
      </c>
      <c r="G713" s="226" t="s">
        <v>147</v>
      </c>
      <c r="H713" s="270" t="s">
        <v>70</v>
      </c>
      <c r="I713" s="270" t="s">
        <v>79</v>
      </c>
      <c r="J713" s="15" t="s">
        <v>215</v>
      </c>
      <c r="K713" s="11" t="s">
        <v>107</v>
      </c>
      <c r="L713" s="11" t="s">
        <v>86</v>
      </c>
      <c r="M713" s="11">
        <v>40</v>
      </c>
      <c r="N713" s="271" t="s">
        <v>108</v>
      </c>
      <c r="O713" s="207" t="s">
        <v>566</v>
      </c>
      <c r="P713" s="200" t="s">
        <v>75</v>
      </c>
      <c r="Q713" s="200" t="s">
        <v>76</v>
      </c>
      <c r="R713" s="179" t="s">
        <v>77</v>
      </c>
      <c r="S713" s="179" t="s">
        <v>109</v>
      </c>
      <c r="T713" s="181">
        <f>V713+Y713</f>
        <v>32099.99</v>
      </c>
      <c r="U713" s="181" t="s">
        <v>79</v>
      </c>
      <c r="V713" s="294">
        <v>27284.99</v>
      </c>
      <c r="W713" s="294" t="s">
        <v>98</v>
      </c>
      <c r="X713" s="294" t="s">
        <v>98</v>
      </c>
      <c r="Y713" s="294">
        <v>4815</v>
      </c>
      <c r="Z713" s="294" t="s">
        <v>98</v>
      </c>
      <c r="AA713" s="294" t="s">
        <v>98</v>
      </c>
      <c r="AB713" s="238">
        <v>2602.6999999999998</v>
      </c>
      <c r="AC713" s="183" t="s">
        <v>149</v>
      </c>
      <c r="AD713" s="185" t="s">
        <v>79</v>
      </c>
      <c r="AE713" s="185">
        <f>V713+Y713</f>
        <v>32099.99</v>
      </c>
      <c r="AF713" s="183" t="s">
        <v>79</v>
      </c>
      <c r="AG713" s="183" t="s">
        <v>33</v>
      </c>
      <c r="AH713" s="177" t="s">
        <v>183</v>
      </c>
      <c r="AI713" s="177" t="s">
        <v>1026</v>
      </c>
      <c r="AJ713" s="183"/>
    </row>
    <row r="714" spans="2:36" s="72" customFormat="1" ht="86.15" customHeight="1" x14ac:dyDescent="0.35">
      <c r="B714" s="193"/>
      <c r="C714" s="178"/>
      <c r="D714" s="193"/>
      <c r="E714" s="227"/>
      <c r="F714" s="227"/>
      <c r="G714" s="227"/>
      <c r="H714" s="193"/>
      <c r="I714" s="193"/>
      <c r="J714" s="15" t="s">
        <v>111</v>
      </c>
      <c r="K714" s="11" t="s">
        <v>112</v>
      </c>
      <c r="L714" s="11" t="s">
        <v>85</v>
      </c>
      <c r="M714" s="110">
        <v>1</v>
      </c>
      <c r="N714" s="184"/>
      <c r="O714" s="207"/>
      <c r="P714" s="193"/>
      <c r="Q714" s="193"/>
      <c r="R714" s="180"/>
      <c r="S714" s="180"/>
      <c r="T714" s="182"/>
      <c r="U714" s="182"/>
      <c r="V714" s="295"/>
      <c r="W714" s="295"/>
      <c r="X714" s="295"/>
      <c r="Y714" s="295"/>
      <c r="Z714" s="295"/>
      <c r="AA714" s="295"/>
      <c r="AB714" s="266"/>
      <c r="AC714" s="184"/>
      <c r="AD714" s="186"/>
      <c r="AE714" s="186"/>
      <c r="AF714" s="193"/>
      <c r="AG714" s="184"/>
      <c r="AH714" s="177"/>
      <c r="AI714" s="177"/>
      <c r="AJ714" s="193"/>
    </row>
    <row r="715" spans="2:36" s="72" customFormat="1" ht="59.15" customHeight="1" x14ac:dyDescent="0.35">
      <c r="B715" s="194"/>
      <c r="C715" s="178"/>
      <c r="D715" s="194"/>
      <c r="E715" s="228"/>
      <c r="F715" s="228"/>
      <c r="G715" s="228"/>
      <c r="H715" s="194"/>
      <c r="I715" s="194"/>
      <c r="J715" s="15" t="s">
        <v>127</v>
      </c>
      <c r="K715" s="11" t="s">
        <v>128</v>
      </c>
      <c r="L715" s="11" t="s">
        <v>85</v>
      </c>
      <c r="M715" s="11">
        <v>15</v>
      </c>
      <c r="N715" s="191"/>
      <c r="O715" s="207"/>
      <c r="P715" s="194"/>
      <c r="Q715" s="194"/>
      <c r="R715" s="198"/>
      <c r="S715" s="198"/>
      <c r="T715" s="223"/>
      <c r="U715" s="223"/>
      <c r="V715" s="296"/>
      <c r="W715" s="296"/>
      <c r="X715" s="296"/>
      <c r="Y715" s="296"/>
      <c r="Z715" s="296"/>
      <c r="AA715" s="296"/>
      <c r="AB715" s="267"/>
      <c r="AC715" s="191"/>
      <c r="AD715" s="192"/>
      <c r="AE715" s="192"/>
      <c r="AF715" s="194"/>
      <c r="AG715" s="191"/>
      <c r="AH715" s="177"/>
      <c r="AI715" s="177"/>
      <c r="AJ715" s="194"/>
    </row>
    <row r="716" spans="2:36" s="72" customFormat="1" ht="132" customHeight="1" x14ac:dyDescent="0.35">
      <c r="B716" s="200" t="s">
        <v>289</v>
      </c>
      <c r="C716" s="200" t="s">
        <v>290</v>
      </c>
      <c r="D716" s="200" t="s">
        <v>106</v>
      </c>
      <c r="E716" s="226" t="s">
        <v>67</v>
      </c>
      <c r="F716" s="231" t="s">
        <v>134</v>
      </c>
      <c r="G716" s="226" t="s">
        <v>147</v>
      </c>
      <c r="H716" s="270" t="s">
        <v>70</v>
      </c>
      <c r="I716" s="270" t="s">
        <v>79</v>
      </c>
      <c r="J716" s="15" t="s">
        <v>215</v>
      </c>
      <c r="K716" s="11" t="s">
        <v>107</v>
      </c>
      <c r="L716" s="11" t="s">
        <v>86</v>
      </c>
      <c r="M716" s="11">
        <v>40</v>
      </c>
      <c r="N716" s="271" t="s">
        <v>108</v>
      </c>
      <c r="O716" s="200" t="s">
        <v>319</v>
      </c>
      <c r="P716" s="200" t="s">
        <v>75</v>
      </c>
      <c r="Q716" s="200" t="s">
        <v>76</v>
      </c>
      <c r="R716" s="179" t="s">
        <v>77</v>
      </c>
      <c r="S716" s="179" t="s">
        <v>109</v>
      </c>
      <c r="T716" s="181">
        <f>V716+Y716</f>
        <v>428000</v>
      </c>
      <c r="U716" s="181" t="s">
        <v>79</v>
      </c>
      <c r="V716" s="172">
        <v>363800</v>
      </c>
      <c r="W716" s="172" t="s">
        <v>79</v>
      </c>
      <c r="X716" s="172" t="s">
        <v>79</v>
      </c>
      <c r="Y716" s="172">
        <v>64200</v>
      </c>
      <c r="Z716" s="172" t="s">
        <v>98</v>
      </c>
      <c r="AA716" s="172" t="s">
        <v>79</v>
      </c>
      <c r="AB716" s="172">
        <v>37217.4</v>
      </c>
      <c r="AC716" s="183" t="s">
        <v>149</v>
      </c>
      <c r="AD716" s="185" t="s">
        <v>79</v>
      </c>
      <c r="AE716" s="185">
        <f>V716+Y716</f>
        <v>428000</v>
      </c>
      <c r="AF716" s="183" t="s">
        <v>79</v>
      </c>
      <c r="AG716" s="183" t="s">
        <v>33</v>
      </c>
      <c r="AH716" s="271" t="s">
        <v>161</v>
      </c>
      <c r="AI716" s="183" t="s">
        <v>162</v>
      </c>
      <c r="AJ716" s="183"/>
    </row>
    <row r="717" spans="2:36" s="72" customFormat="1" ht="86.15" customHeight="1" x14ac:dyDescent="0.35">
      <c r="B717" s="193"/>
      <c r="C717" s="193"/>
      <c r="D717" s="193"/>
      <c r="E717" s="227"/>
      <c r="F717" s="227"/>
      <c r="G717" s="227"/>
      <c r="H717" s="193"/>
      <c r="I717" s="193"/>
      <c r="J717" s="15" t="s">
        <v>111</v>
      </c>
      <c r="K717" s="11" t="s">
        <v>112</v>
      </c>
      <c r="L717" s="11" t="s">
        <v>85</v>
      </c>
      <c r="M717" s="11">
        <v>2</v>
      </c>
      <c r="N717" s="184"/>
      <c r="O717" s="193"/>
      <c r="P717" s="193"/>
      <c r="Q717" s="193"/>
      <c r="R717" s="180"/>
      <c r="S717" s="180"/>
      <c r="T717" s="182"/>
      <c r="U717" s="182"/>
      <c r="V717" s="173"/>
      <c r="W717" s="173"/>
      <c r="X717" s="173"/>
      <c r="Y717" s="173"/>
      <c r="Z717" s="173"/>
      <c r="AA717" s="173"/>
      <c r="AB717" s="173"/>
      <c r="AC717" s="184"/>
      <c r="AD717" s="186"/>
      <c r="AE717" s="186"/>
      <c r="AF717" s="193"/>
      <c r="AG717" s="184"/>
      <c r="AH717" s="184"/>
      <c r="AI717" s="184"/>
      <c r="AJ717" s="193"/>
    </row>
    <row r="718" spans="2:36" s="72" customFormat="1" ht="59.15" customHeight="1" x14ac:dyDescent="0.35">
      <c r="B718" s="194"/>
      <c r="C718" s="194"/>
      <c r="D718" s="194"/>
      <c r="E718" s="228"/>
      <c r="F718" s="228"/>
      <c r="G718" s="228"/>
      <c r="H718" s="194"/>
      <c r="I718" s="194"/>
      <c r="J718" s="15" t="s">
        <v>127</v>
      </c>
      <c r="K718" s="11" t="s">
        <v>128</v>
      </c>
      <c r="L718" s="11" t="s">
        <v>85</v>
      </c>
      <c r="M718" s="59">
        <v>151</v>
      </c>
      <c r="N718" s="191"/>
      <c r="O718" s="194"/>
      <c r="P718" s="194"/>
      <c r="Q718" s="194"/>
      <c r="R718" s="198"/>
      <c r="S718" s="198"/>
      <c r="T718" s="223"/>
      <c r="U718" s="223"/>
      <c r="V718" s="174"/>
      <c r="W718" s="174"/>
      <c r="X718" s="174"/>
      <c r="Y718" s="174"/>
      <c r="Z718" s="174"/>
      <c r="AA718" s="174"/>
      <c r="AB718" s="174"/>
      <c r="AC718" s="191"/>
      <c r="AD718" s="192"/>
      <c r="AE718" s="192"/>
      <c r="AF718" s="194"/>
      <c r="AG718" s="191"/>
      <c r="AH718" s="191"/>
      <c r="AI718" s="191"/>
      <c r="AJ718" s="194"/>
    </row>
    <row r="719" spans="2:36" s="84" customFormat="1" ht="52" customHeight="1" x14ac:dyDescent="0.3">
      <c r="B719" s="178" t="s">
        <v>321</v>
      </c>
      <c r="C719" s="178" t="s">
        <v>322</v>
      </c>
      <c r="D719" s="178" t="s">
        <v>66</v>
      </c>
      <c r="E719" s="207" t="s">
        <v>67</v>
      </c>
      <c r="F719" s="207" t="s">
        <v>132</v>
      </c>
      <c r="G719" s="207" t="s">
        <v>69</v>
      </c>
      <c r="H719" s="178" t="s">
        <v>70</v>
      </c>
      <c r="I719" s="178" t="s">
        <v>79</v>
      </c>
      <c r="J719" s="15" t="s">
        <v>113</v>
      </c>
      <c r="K719" s="11" t="s">
        <v>114</v>
      </c>
      <c r="L719" s="11" t="s">
        <v>115</v>
      </c>
      <c r="M719" s="11">
        <v>4</v>
      </c>
      <c r="N719" s="177" t="s">
        <v>108</v>
      </c>
      <c r="O719" s="178" t="s">
        <v>323</v>
      </c>
      <c r="P719" s="178" t="s">
        <v>75</v>
      </c>
      <c r="Q719" s="178" t="s">
        <v>76</v>
      </c>
      <c r="R719" s="199" t="s">
        <v>77</v>
      </c>
      <c r="S719" s="199" t="s">
        <v>109</v>
      </c>
      <c r="T719" s="171">
        <f>V719+Y719</f>
        <v>299600</v>
      </c>
      <c r="U719" s="171" t="s">
        <v>79</v>
      </c>
      <c r="V719" s="175">
        <v>254660</v>
      </c>
      <c r="W719" s="175" t="s">
        <v>79</v>
      </c>
      <c r="X719" s="175" t="s">
        <v>79</v>
      </c>
      <c r="Y719" s="175">
        <v>44940</v>
      </c>
      <c r="Z719" s="175" t="s">
        <v>79</v>
      </c>
      <c r="AA719" s="175" t="s">
        <v>79</v>
      </c>
      <c r="AB719" s="175">
        <v>26052.17</v>
      </c>
      <c r="AC719" s="177" t="s">
        <v>80</v>
      </c>
      <c r="AD719" s="176" t="s">
        <v>79</v>
      </c>
      <c r="AE719" s="176">
        <f>V719+Y719</f>
        <v>299600</v>
      </c>
      <c r="AF719" s="177" t="s">
        <v>79</v>
      </c>
      <c r="AG719" s="177" t="s">
        <v>33</v>
      </c>
      <c r="AH719" s="177" t="s">
        <v>180</v>
      </c>
      <c r="AI719" s="177" t="s">
        <v>165</v>
      </c>
      <c r="AJ719" s="177"/>
    </row>
    <row r="720" spans="2:36" s="84" customFormat="1" ht="65" x14ac:dyDescent="0.3">
      <c r="B720" s="178"/>
      <c r="C720" s="178"/>
      <c r="D720" s="178"/>
      <c r="E720" s="207"/>
      <c r="F720" s="207"/>
      <c r="G720" s="207"/>
      <c r="H720" s="178"/>
      <c r="I720" s="178"/>
      <c r="J720" s="15" t="s">
        <v>116</v>
      </c>
      <c r="K720" s="11" t="s">
        <v>117</v>
      </c>
      <c r="L720" s="11" t="s">
        <v>85</v>
      </c>
      <c r="M720" s="11">
        <v>2</v>
      </c>
      <c r="N720" s="177"/>
      <c r="O720" s="178"/>
      <c r="P720" s="178"/>
      <c r="Q720" s="178"/>
      <c r="R720" s="199"/>
      <c r="S720" s="199"/>
      <c r="T720" s="171"/>
      <c r="U720" s="171"/>
      <c r="V720" s="175"/>
      <c r="W720" s="175"/>
      <c r="X720" s="175"/>
      <c r="Y720" s="175"/>
      <c r="Z720" s="175"/>
      <c r="AA720" s="175"/>
      <c r="AB720" s="175"/>
      <c r="AC720" s="177"/>
      <c r="AD720" s="176"/>
      <c r="AE720" s="176"/>
      <c r="AF720" s="178"/>
      <c r="AG720" s="177"/>
      <c r="AH720" s="177"/>
      <c r="AI720" s="177"/>
      <c r="AJ720" s="178"/>
    </row>
    <row r="721" spans="2:36" s="84" customFormat="1" ht="52" x14ac:dyDescent="0.3">
      <c r="B721" s="178"/>
      <c r="C721" s="178"/>
      <c r="D721" s="178"/>
      <c r="E721" s="207"/>
      <c r="F721" s="207"/>
      <c r="G721" s="207"/>
      <c r="H721" s="178"/>
      <c r="I721" s="178"/>
      <c r="J721" s="15" t="s">
        <v>216</v>
      </c>
      <c r="K721" s="11" t="s">
        <v>118</v>
      </c>
      <c r="L721" s="11" t="s">
        <v>119</v>
      </c>
      <c r="M721" s="11">
        <v>2</v>
      </c>
      <c r="N721" s="177"/>
      <c r="O721" s="178"/>
      <c r="P721" s="178"/>
      <c r="Q721" s="178"/>
      <c r="R721" s="199"/>
      <c r="S721" s="199"/>
      <c r="T721" s="171"/>
      <c r="U721" s="171"/>
      <c r="V721" s="175"/>
      <c r="W721" s="175"/>
      <c r="X721" s="175"/>
      <c r="Y721" s="175"/>
      <c r="Z721" s="175"/>
      <c r="AA721" s="175"/>
      <c r="AB721" s="175"/>
      <c r="AC721" s="177"/>
      <c r="AD721" s="176"/>
      <c r="AE721" s="176"/>
      <c r="AF721" s="178"/>
      <c r="AG721" s="177"/>
      <c r="AH721" s="177"/>
      <c r="AI721" s="177"/>
      <c r="AJ721" s="178"/>
    </row>
    <row r="722" spans="2:36" s="84" customFormat="1" ht="26" x14ac:dyDescent="0.3">
      <c r="B722" s="178"/>
      <c r="C722" s="178"/>
      <c r="D722" s="178"/>
      <c r="E722" s="207"/>
      <c r="F722" s="207"/>
      <c r="G722" s="207"/>
      <c r="H722" s="178"/>
      <c r="I722" s="178"/>
      <c r="J722" s="15" t="s">
        <v>120</v>
      </c>
      <c r="K722" s="11" t="s">
        <v>121</v>
      </c>
      <c r="L722" s="11" t="s">
        <v>119</v>
      </c>
      <c r="M722" s="59">
        <v>2</v>
      </c>
      <c r="N722" s="177"/>
      <c r="O722" s="178"/>
      <c r="P722" s="178"/>
      <c r="Q722" s="178"/>
      <c r="R722" s="199"/>
      <c r="S722" s="199"/>
      <c r="T722" s="171"/>
      <c r="U722" s="171"/>
      <c r="V722" s="175"/>
      <c r="W722" s="175"/>
      <c r="X722" s="175"/>
      <c r="Y722" s="175"/>
      <c r="Z722" s="175"/>
      <c r="AA722" s="175"/>
      <c r="AB722" s="175"/>
      <c r="AC722" s="177"/>
      <c r="AD722" s="176"/>
      <c r="AE722" s="176"/>
      <c r="AF722" s="178"/>
      <c r="AG722" s="177"/>
      <c r="AH722" s="177"/>
      <c r="AI722" s="177"/>
      <c r="AJ722" s="178"/>
    </row>
    <row r="723" spans="2:36" s="72" customFormat="1" ht="132" customHeight="1" x14ac:dyDescent="0.35">
      <c r="B723" s="178" t="s">
        <v>320</v>
      </c>
      <c r="C723" s="178" t="s">
        <v>324</v>
      </c>
      <c r="D723" s="178" t="s">
        <v>106</v>
      </c>
      <c r="E723" s="207" t="s">
        <v>67</v>
      </c>
      <c r="F723" s="207" t="s">
        <v>134</v>
      </c>
      <c r="G723" s="207" t="s">
        <v>147</v>
      </c>
      <c r="H723" s="178" t="s">
        <v>70</v>
      </c>
      <c r="I723" s="178" t="s">
        <v>79</v>
      </c>
      <c r="J723" s="15" t="s">
        <v>215</v>
      </c>
      <c r="K723" s="11" t="s">
        <v>107</v>
      </c>
      <c r="L723" s="11" t="s">
        <v>86</v>
      </c>
      <c r="M723" s="11">
        <v>40</v>
      </c>
      <c r="N723" s="177" t="s">
        <v>108</v>
      </c>
      <c r="O723" s="178" t="s">
        <v>325</v>
      </c>
      <c r="P723" s="178" t="s">
        <v>75</v>
      </c>
      <c r="Q723" s="178" t="s">
        <v>76</v>
      </c>
      <c r="R723" s="199" t="s">
        <v>77</v>
      </c>
      <c r="S723" s="199" t="s">
        <v>109</v>
      </c>
      <c r="T723" s="171">
        <f>V723+Y723</f>
        <v>271437.59999999998</v>
      </c>
      <c r="U723" s="171" t="s">
        <v>79</v>
      </c>
      <c r="V723" s="172">
        <v>230721.96</v>
      </c>
      <c r="W723" s="175" t="s">
        <v>79</v>
      </c>
      <c r="X723" s="175" t="s">
        <v>79</v>
      </c>
      <c r="Y723" s="175">
        <v>40715.64</v>
      </c>
      <c r="Z723" s="175" t="s">
        <v>98</v>
      </c>
      <c r="AA723" s="175" t="s">
        <v>79</v>
      </c>
      <c r="AB723" s="175">
        <v>23603.27</v>
      </c>
      <c r="AC723" s="177" t="s">
        <v>149</v>
      </c>
      <c r="AD723" s="176" t="s">
        <v>79</v>
      </c>
      <c r="AE723" s="176">
        <f>V723+Y723</f>
        <v>271437.59999999998</v>
      </c>
      <c r="AF723" s="177" t="s">
        <v>79</v>
      </c>
      <c r="AG723" s="177" t="s">
        <v>33</v>
      </c>
      <c r="AH723" s="177" t="s">
        <v>262</v>
      </c>
      <c r="AI723" s="177" t="s">
        <v>268</v>
      </c>
      <c r="AJ723" s="177"/>
    </row>
    <row r="724" spans="2:36" s="72" customFormat="1" ht="86.15" customHeight="1" x14ac:dyDescent="0.35">
      <c r="B724" s="178"/>
      <c r="C724" s="178"/>
      <c r="D724" s="178"/>
      <c r="E724" s="207"/>
      <c r="F724" s="207"/>
      <c r="G724" s="207"/>
      <c r="H724" s="178"/>
      <c r="I724" s="178"/>
      <c r="J724" s="15" t="s">
        <v>111</v>
      </c>
      <c r="K724" s="11" t="s">
        <v>112</v>
      </c>
      <c r="L724" s="11" t="s">
        <v>85</v>
      </c>
      <c r="M724" s="11">
        <v>3</v>
      </c>
      <c r="N724" s="177"/>
      <c r="O724" s="178"/>
      <c r="P724" s="178"/>
      <c r="Q724" s="178"/>
      <c r="R724" s="199"/>
      <c r="S724" s="199"/>
      <c r="T724" s="171"/>
      <c r="U724" s="171"/>
      <c r="V724" s="173"/>
      <c r="W724" s="175"/>
      <c r="X724" s="175"/>
      <c r="Y724" s="175"/>
      <c r="Z724" s="175"/>
      <c r="AA724" s="175"/>
      <c r="AB724" s="175"/>
      <c r="AC724" s="177"/>
      <c r="AD724" s="176"/>
      <c r="AE724" s="176"/>
      <c r="AF724" s="178"/>
      <c r="AG724" s="177"/>
      <c r="AH724" s="177"/>
      <c r="AI724" s="177"/>
      <c r="AJ724" s="178"/>
    </row>
    <row r="725" spans="2:36" s="72" customFormat="1" ht="59.15" customHeight="1" x14ac:dyDescent="0.35">
      <c r="B725" s="178"/>
      <c r="C725" s="178"/>
      <c r="D725" s="178"/>
      <c r="E725" s="207"/>
      <c r="F725" s="207"/>
      <c r="G725" s="207"/>
      <c r="H725" s="178"/>
      <c r="I725" s="178"/>
      <c r="J725" s="15" t="s">
        <v>127</v>
      </c>
      <c r="K725" s="11" t="s">
        <v>128</v>
      </c>
      <c r="L725" s="11" t="s">
        <v>85</v>
      </c>
      <c r="M725" s="59">
        <v>200</v>
      </c>
      <c r="N725" s="177"/>
      <c r="O725" s="178"/>
      <c r="P725" s="178"/>
      <c r="Q725" s="178"/>
      <c r="R725" s="199"/>
      <c r="S725" s="199"/>
      <c r="T725" s="171"/>
      <c r="U725" s="171"/>
      <c r="V725" s="174"/>
      <c r="W725" s="175"/>
      <c r="X725" s="175"/>
      <c r="Y725" s="175"/>
      <c r="Z725" s="175"/>
      <c r="AA725" s="175"/>
      <c r="AB725" s="175"/>
      <c r="AC725" s="177"/>
      <c r="AD725" s="176"/>
      <c r="AE725" s="176"/>
      <c r="AF725" s="178"/>
      <c r="AG725" s="177"/>
      <c r="AH725" s="177"/>
      <c r="AI725" s="177"/>
      <c r="AJ725" s="178"/>
    </row>
    <row r="726" spans="2:36" s="72" customFormat="1" ht="132" customHeight="1" x14ac:dyDescent="0.35">
      <c r="B726" s="200" t="s">
        <v>518</v>
      </c>
      <c r="C726" s="235" t="s">
        <v>524</v>
      </c>
      <c r="D726" s="200" t="s">
        <v>106</v>
      </c>
      <c r="E726" s="226" t="s">
        <v>67</v>
      </c>
      <c r="F726" s="231" t="s">
        <v>134</v>
      </c>
      <c r="G726" s="226" t="s">
        <v>147</v>
      </c>
      <c r="H726" s="270" t="s">
        <v>70</v>
      </c>
      <c r="I726" s="270" t="s">
        <v>79</v>
      </c>
      <c r="J726" s="15" t="s">
        <v>215</v>
      </c>
      <c r="K726" s="11" t="s">
        <v>107</v>
      </c>
      <c r="L726" s="11" t="s">
        <v>86</v>
      </c>
      <c r="M726" s="11">
        <v>40</v>
      </c>
      <c r="N726" s="271" t="s">
        <v>108</v>
      </c>
      <c r="O726" s="200" t="s">
        <v>384</v>
      </c>
      <c r="P726" s="200" t="s">
        <v>75</v>
      </c>
      <c r="Q726" s="200" t="s">
        <v>76</v>
      </c>
      <c r="R726" s="179" t="s">
        <v>77</v>
      </c>
      <c r="S726" s="179" t="s">
        <v>109</v>
      </c>
      <c r="T726" s="181">
        <f>V726+Y726</f>
        <v>352381.87</v>
      </c>
      <c r="U726" s="181" t="s">
        <v>79</v>
      </c>
      <c r="V726" s="188">
        <v>299524.59000000003</v>
      </c>
      <c r="W726" s="175" t="s">
        <v>79</v>
      </c>
      <c r="X726" s="175" t="s">
        <v>79</v>
      </c>
      <c r="Y726" s="188">
        <v>52857.279999999999</v>
      </c>
      <c r="Z726" s="175" t="s">
        <v>98</v>
      </c>
      <c r="AA726" s="175" t="s">
        <v>79</v>
      </c>
      <c r="AB726" s="188">
        <v>28571.51</v>
      </c>
      <c r="AC726" s="183" t="s">
        <v>149</v>
      </c>
      <c r="AD726" s="185" t="s">
        <v>79</v>
      </c>
      <c r="AE726" s="185">
        <f>V726+Y726</f>
        <v>352381.87</v>
      </c>
      <c r="AF726" s="183" t="s">
        <v>79</v>
      </c>
      <c r="AG726" s="183" t="s">
        <v>33</v>
      </c>
      <c r="AH726" s="271" t="s">
        <v>178</v>
      </c>
      <c r="AI726" s="183" t="s">
        <v>161</v>
      </c>
      <c r="AJ726" s="183"/>
    </row>
    <row r="727" spans="2:36" s="72" customFormat="1" ht="86.15" customHeight="1" x14ac:dyDescent="0.35">
      <c r="B727" s="193"/>
      <c r="C727" s="236"/>
      <c r="D727" s="193"/>
      <c r="E727" s="227"/>
      <c r="F727" s="227"/>
      <c r="G727" s="227"/>
      <c r="H727" s="193"/>
      <c r="I727" s="193"/>
      <c r="J727" s="15" t="s">
        <v>111</v>
      </c>
      <c r="K727" s="11" t="s">
        <v>112</v>
      </c>
      <c r="L727" s="11" t="s">
        <v>85</v>
      </c>
      <c r="M727" s="11">
        <v>4</v>
      </c>
      <c r="N727" s="184"/>
      <c r="O727" s="193"/>
      <c r="P727" s="193"/>
      <c r="Q727" s="193"/>
      <c r="R727" s="180"/>
      <c r="S727" s="180"/>
      <c r="T727" s="182"/>
      <c r="U727" s="182"/>
      <c r="V727" s="189"/>
      <c r="W727" s="175"/>
      <c r="X727" s="175"/>
      <c r="Y727" s="189"/>
      <c r="Z727" s="175"/>
      <c r="AA727" s="175"/>
      <c r="AB727" s="189"/>
      <c r="AC727" s="184"/>
      <c r="AD727" s="186"/>
      <c r="AE727" s="186"/>
      <c r="AF727" s="193"/>
      <c r="AG727" s="184"/>
      <c r="AH727" s="184"/>
      <c r="AI727" s="184"/>
      <c r="AJ727" s="193"/>
    </row>
    <row r="728" spans="2:36" s="72" customFormat="1" ht="59.15" customHeight="1" x14ac:dyDescent="0.35">
      <c r="B728" s="194"/>
      <c r="C728" s="237"/>
      <c r="D728" s="194"/>
      <c r="E728" s="228"/>
      <c r="F728" s="228"/>
      <c r="G728" s="228"/>
      <c r="H728" s="194"/>
      <c r="I728" s="194"/>
      <c r="J728" s="15" t="s">
        <v>127</v>
      </c>
      <c r="K728" s="11" t="s">
        <v>128</v>
      </c>
      <c r="L728" s="11" t="s">
        <v>85</v>
      </c>
      <c r="M728" s="59">
        <v>163</v>
      </c>
      <c r="N728" s="191"/>
      <c r="O728" s="194"/>
      <c r="P728" s="194"/>
      <c r="Q728" s="194"/>
      <c r="R728" s="198"/>
      <c r="S728" s="198"/>
      <c r="T728" s="223"/>
      <c r="U728" s="223"/>
      <c r="V728" s="190"/>
      <c r="W728" s="175"/>
      <c r="X728" s="175"/>
      <c r="Y728" s="190"/>
      <c r="Z728" s="175"/>
      <c r="AA728" s="175"/>
      <c r="AB728" s="190"/>
      <c r="AC728" s="191"/>
      <c r="AD728" s="192"/>
      <c r="AE728" s="192"/>
      <c r="AF728" s="194"/>
      <c r="AG728" s="191"/>
      <c r="AH728" s="191"/>
      <c r="AI728" s="191"/>
      <c r="AJ728" s="194"/>
    </row>
    <row r="729" spans="2:36" s="72" customFormat="1" ht="132" customHeight="1" x14ac:dyDescent="0.35">
      <c r="B729" s="200" t="s">
        <v>519</v>
      </c>
      <c r="C729" s="235" t="s">
        <v>523</v>
      </c>
      <c r="D729" s="200" t="s">
        <v>106</v>
      </c>
      <c r="E729" s="226" t="s">
        <v>67</v>
      </c>
      <c r="F729" s="231" t="s">
        <v>134</v>
      </c>
      <c r="G729" s="226" t="s">
        <v>147</v>
      </c>
      <c r="H729" s="270" t="s">
        <v>70</v>
      </c>
      <c r="I729" s="270" t="s">
        <v>79</v>
      </c>
      <c r="J729" s="15" t="s">
        <v>215</v>
      </c>
      <c r="K729" s="11" t="s">
        <v>107</v>
      </c>
      <c r="L729" s="11" t="s">
        <v>86</v>
      </c>
      <c r="M729" s="11">
        <v>40</v>
      </c>
      <c r="N729" s="271" t="s">
        <v>108</v>
      </c>
      <c r="O729" s="200" t="s">
        <v>384</v>
      </c>
      <c r="P729" s="200" t="s">
        <v>75</v>
      </c>
      <c r="Q729" s="200" t="s">
        <v>76</v>
      </c>
      <c r="R729" s="179" t="s">
        <v>77</v>
      </c>
      <c r="S729" s="179" t="s">
        <v>109</v>
      </c>
      <c r="T729" s="181">
        <f>V729+Y729</f>
        <v>201160</v>
      </c>
      <c r="U729" s="181" t="s">
        <v>79</v>
      </c>
      <c r="V729" s="188">
        <v>170986</v>
      </c>
      <c r="W729" s="175" t="s">
        <v>79</v>
      </c>
      <c r="X729" s="175" t="s">
        <v>79</v>
      </c>
      <c r="Y729" s="188">
        <v>30174</v>
      </c>
      <c r="Z729" s="175" t="s">
        <v>98</v>
      </c>
      <c r="AA729" s="175" t="s">
        <v>79</v>
      </c>
      <c r="AB729" s="188">
        <v>16310.27027027027</v>
      </c>
      <c r="AC729" s="183" t="s">
        <v>149</v>
      </c>
      <c r="AD729" s="185" t="s">
        <v>79</v>
      </c>
      <c r="AE729" s="185">
        <f>V729+Y729</f>
        <v>201160</v>
      </c>
      <c r="AF729" s="183" t="s">
        <v>79</v>
      </c>
      <c r="AG729" s="183" t="s">
        <v>33</v>
      </c>
      <c r="AH729" s="232" t="s">
        <v>520</v>
      </c>
      <c r="AI729" s="232" t="s">
        <v>164</v>
      </c>
      <c r="AJ729" s="183"/>
    </row>
    <row r="730" spans="2:36" s="72" customFormat="1" ht="86.15" customHeight="1" x14ac:dyDescent="0.35">
      <c r="B730" s="193"/>
      <c r="C730" s="236"/>
      <c r="D730" s="193"/>
      <c r="E730" s="227"/>
      <c r="F730" s="227"/>
      <c r="G730" s="227"/>
      <c r="H730" s="193"/>
      <c r="I730" s="193"/>
      <c r="J730" s="15" t="s">
        <v>111</v>
      </c>
      <c r="K730" s="11" t="s">
        <v>112</v>
      </c>
      <c r="L730" s="11" t="s">
        <v>85</v>
      </c>
      <c r="M730" s="74">
        <v>2</v>
      </c>
      <c r="N730" s="184"/>
      <c r="O730" s="193"/>
      <c r="P730" s="193"/>
      <c r="Q730" s="193"/>
      <c r="R730" s="180"/>
      <c r="S730" s="180"/>
      <c r="T730" s="182"/>
      <c r="U730" s="182"/>
      <c r="V730" s="189"/>
      <c r="W730" s="175"/>
      <c r="X730" s="175"/>
      <c r="Y730" s="189"/>
      <c r="Z730" s="175"/>
      <c r="AA730" s="175"/>
      <c r="AB730" s="189"/>
      <c r="AC730" s="184"/>
      <c r="AD730" s="186"/>
      <c r="AE730" s="186"/>
      <c r="AF730" s="193"/>
      <c r="AG730" s="184"/>
      <c r="AH730" s="233"/>
      <c r="AI730" s="233"/>
      <c r="AJ730" s="193"/>
    </row>
    <row r="731" spans="2:36" s="72" customFormat="1" ht="59.15" customHeight="1" x14ac:dyDescent="0.35">
      <c r="B731" s="194"/>
      <c r="C731" s="237"/>
      <c r="D731" s="194"/>
      <c r="E731" s="228"/>
      <c r="F731" s="228"/>
      <c r="G731" s="228"/>
      <c r="H731" s="194"/>
      <c r="I731" s="194"/>
      <c r="J731" s="15" t="s">
        <v>127</v>
      </c>
      <c r="K731" s="11" t="s">
        <v>128</v>
      </c>
      <c r="L731" s="11" t="s">
        <v>85</v>
      </c>
      <c r="M731" s="74">
        <v>94</v>
      </c>
      <c r="N731" s="191"/>
      <c r="O731" s="194"/>
      <c r="P731" s="194"/>
      <c r="Q731" s="194"/>
      <c r="R731" s="198"/>
      <c r="S731" s="198"/>
      <c r="T731" s="223"/>
      <c r="U731" s="223"/>
      <c r="V731" s="190"/>
      <c r="W731" s="175"/>
      <c r="X731" s="175"/>
      <c r="Y731" s="190"/>
      <c r="Z731" s="175"/>
      <c r="AA731" s="175"/>
      <c r="AB731" s="190"/>
      <c r="AC731" s="191"/>
      <c r="AD731" s="192"/>
      <c r="AE731" s="192"/>
      <c r="AF731" s="194"/>
      <c r="AG731" s="191"/>
      <c r="AH731" s="234"/>
      <c r="AI731" s="234"/>
      <c r="AJ731" s="194"/>
    </row>
    <row r="732" spans="2:36" s="84" customFormat="1" ht="52" customHeight="1" x14ac:dyDescent="0.3">
      <c r="B732" s="178" t="s">
        <v>521</v>
      </c>
      <c r="C732" s="235" t="s">
        <v>522</v>
      </c>
      <c r="D732" s="178" t="s">
        <v>66</v>
      </c>
      <c r="E732" s="207" t="s">
        <v>67</v>
      </c>
      <c r="F732" s="207" t="s">
        <v>132</v>
      </c>
      <c r="G732" s="207" t="s">
        <v>69</v>
      </c>
      <c r="H732" s="178" t="s">
        <v>70</v>
      </c>
      <c r="I732" s="178" t="s">
        <v>79</v>
      </c>
      <c r="J732" s="15" t="s">
        <v>113</v>
      </c>
      <c r="K732" s="11" t="s">
        <v>114</v>
      </c>
      <c r="L732" s="11" t="s">
        <v>115</v>
      </c>
      <c r="M732" s="11">
        <v>3</v>
      </c>
      <c r="N732" s="177" t="s">
        <v>108</v>
      </c>
      <c r="O732" s="235" t="s">
        <v>384</v>
      </c>
      <c r="P732" s="178" t="s">
        <v>75</v>
      </c>
      <c r="Q732" s="178" t="s">
        <v>76</v>
      </c>
      <c r="R732" s="199" t="s">
        <v>77</v>
      </c>
      <c r="S732" s="199" t="s">
        <v>109</v>
      </c>
      <c r="T732" s="171">
        <f>V732+Y732</f>
        <v>227459.98</v>
      </c>
      <c r="U732" s="171" t="s">
        <v>98</v>
      </c>
      <c r="V732" s="239">
        <v>193340.98300000001</v>
      </c>
      <c r="W732" s="239" t="s">
        <v>98</v>
      </c>
      <c r="X732" s="239" t="s">
        <v>98</v>
      </c>
      <c r="Y732" s="239">
        <v>34118.997000000003</v>
      </c>
      <c r="Z732" s="239" t="s">
        <v>98</v>
      </c>
      <c r="AA732" s="239" t="s">
        <v>98</v>
      </c>
      <c r="AB732" s="239">
        <v>18442.701081081079</v>
      </c>
      <c r="AC732" s="177" t="s">
        <v>80</v>
      </c>
      <c r="AD732" s="176" t="s">
        <v>79</v>
      </c>
      <c r="AE732" s="176">
        <f>V732+Y732</f>
        <v>227459.98</v>
      </c>
      <c r="AF732" s="177" t="s">
        <v>79</v>
      </c>
      <c r="AG732" s="177" t="s">
        <v>33</v>
      </c>
      <c r="AH732" s="232" t="s">
        <v>165</v>
      </c>
      <c r="AI732" s="232" t="s">
        <v>183</v>
      </c>
      <c r="AJ732" s="177"/>
    </row>
    <row r="733" spans="2:36" s="84" customFormat="1" ht="65" x14ac:dyDescent="0.3">
      <c r="B733" s="178"/>
      <c r="C733" s="236"/>
      <c r="D733" s="178"/>
      <c r="E733" s="207"/>
      <c r="F733" s="207"/>
      <c r="G733" s="207"/>
      <c r="H733" s="178"/>
      <c r="I733" s="178"/>
      <c r="J733" s="15" t="s">
        <v>116</v>
      </c>
      <c r="K733" s="11" t="s">
        <v>117</v>
      </c>
      <c r="L733" s="11" t="s">
        <v>85</v>
      </c>
      <c r="M733" s="11">
        <v>2</v>
      </c>
      <c r="N733" s="177"/>
      <c r="O733" s="236"/>
      <c r="P733" s="178"/>
      <c r="Q733" s="178"/>
      <c r="R733" s="199"/>
      <c r="S733" s="199"/>
      <c r="T733" s="171"/>
      <c r="U733" s="171"/>
      <c r="V733" s="240"/>
      <c r="W733" s="240"/>
      <c r="X733" s="240"/>
      <c r="Y733" s="240"/>
      <c r="Z733" s="240"/>
      <c r="AA733" s="240"/>
      <c r="AB733" s="240"/>
      <c r="AC733" s="177"/>
      <c r="AD733" s="176"/>
      <c r="AE733" s="176"/>
      <c r="AF733" s="178"/>
      <c r="AG733" s="177"/>
      <c r="AH733" s="233"/>
      <c r="AI733" s="233"/>
      <c r="AJ733" s="178"/>
    </row>
    <row r="734" spans="2:36" s="84" customFormat="1" ht="52" x14ac:dyDescent="0.3">
      <c r="B734" s="178"/>
      <c r="C734" s="236"/>
      <c r="D734" s="178"/>
      <c r="E734" s="207"/>
      <c r="F734" s="207"/>
      <c r="G734" s="207"/>
      <c r="H734" s="178"/>
      <c r="I734" s="178"/>
      <c r="J734" s="15" t="s">
        <v>216</v>
      </c>
      <c r="K734" s="11" t="s">
        <v>118</v>
      </c>
      <c r="L734" s="11" t="s">
        <v>119</v>
      </c>
      <c r="M734" s="11">
        <v>2</v>
      </c>
      <c r="N734" s="177"/>
      <c r="O734" s="236"/>
      <c r="P734" s="178"/>
      <c r="Q734" s="178"/>
      <c r="R734" s="199"/>
      <c r="S734" s="199"/>
      <c r="T734" s="171"/>
      <c r="U734" s="171"/>
      <c r="V734" s="240"/>
      <c r="W734" s="240"/>
      <c r="X734" s="240"/>
      <c r="Y734" s="240"/>
      <c r="Z734" s="240"/>
      <c r="AA734" s="240"/>
      <c r="AB734" s="240"/>
      <c r="AC734" s="177"/>
      <c r="AD734" s="176"/>
      <c r="AE734" s="176"/>
      <c r="AF734" s="178"/>
      <c r="AG734" s="177"/>
      <c r="AH734" s="233"/>
      <c r="AI734" s="233"/>
      <c r="AJ734" s="178"/>
    </row>
    <row r="735" spans="2:36" s="84" customFormat="1" ht="26" x14ac:dyDescent="0.3">
      <c r="B735" s="178"/>
      <c r="C735" s="237"/>
      <c r="D735" s="178"/>
      <c r="E735" s="207"/>
      <c r="F735" s="207"/>
      <c r="G735" s="207"/>
      <c r="H735" s="178"/>
      <c r="I735" s="178"/>
      <c r="J735" s="15" t="s">
        <v>120</v>
      </c>
      <c r="K735" s="11" t="s">
        <v>121</v>
      </c>
      <c r="L735" s="11" t="s">
        <v>119</v>
      </c>
      <c r="M735" s="59">
        <v>2</v>
      </c>
      <c r="N735" s="177"/>
      <c r="O735" s="237"/>
      <c r="P735" s="178"/>
      <c r="Q735" s="178"/>
      <c r="R735" s="199"/>
      <c r="S735" s="199"/>
      <c r="T735" s="171"/>
      <c r="U735" s="171"/>
      <c r="V735" s="241"/>
      <c r="W735" s="241"/>
      <c r="X735" s="241"/>
      <c r="Y735" s="241"/>
      <c r="Z735" s="241"/>
      <c r="AA735" s="241"/>
      <c r="AB735" s="241"/>
      <c r="AC735" s="177"/>
      <c r="AD735" s="176"/>
      <c r="AE735" s="176"/>
      <c r="AF735" s="178"/>
      <c r="AG735" s="177"/>
      <c r="AH735" s="234"/>
      <c r="AI735" s="234"/>
      <c r="AJ735" s="178"/>
    </row>
    <row r="736" spans="2:36" s="72" customFormat="1" ht="117" customHeight="1" x14ac:dyDescent="0.35">
      <c r="B736" s="200" t="s">
        <v>525</v>
      </c>
      <c r="C736" s="235" t="s">
        <v>523</v>
      </c>
      <c r="D736" s="200" t="s">
        <v>106</v>
      </c>
      <c r="E736" s="226" t="s">
        <v>67</v>
      </c>
      <c r="F736" s="231" t="s">
        <v>134</v>
      </c>
      <c r="G736" s="226" t="s">
        <v>147</v>
      </c>
      <c r="H736" s="270" t="s">
        <v>70</v>
      </c>
      <c r="I736" s="270" t="s">
        <v>79</v>
      </c>
      <c r="J736" s="15" t="s">
        <v>215</v>
      </c>
      <c r="K736" s="11" t="s">
        <v>107</v>
      </c>
      <c r="L736" s="11" t="s">
        <v>86</v>
      </c>
      <c r="M736" s="11">
        <v>40</v>
      </c>
      <c r="N736" s="271" t="s">
        <v>108</v>
      </c>
      <c r="O736" s="200" t="s">
        <v>384</v>
      </c>
      <c r="P736" s="200" t="s">
        <v>75</v>
      </c>
      <c r="Q736" s="200" t="s">
        <v>76</v>
      </c>
      <c r="R736" s="179" t="s">
        <v>77</v>
      </c>
      <c r="S736" s="179" t="s">
        <v>109</v>
      </c>
      <c r="T736" s="181">
        <f>V736+Y736</f>
        <v>42800</v>
      </c>
      <c r="U736" s="181" t="s">
        <v>79</v>
      </c>
      <c r="V736" s="239">
        <v>36380</v>
      </c>
      <c r="W736" s="239" t="s">
        <v>98</v>
      </c>
      <c r="X736" s="239" t="s">
        <v>98</v>
      </c>
      <c r="Y736" s="239">
        <v>6420</v>
      </c>
      <c r="Z736" s="172" t="s">
        <v>98</v>
      </c>
      <c r="AA736" s="172" t="s">
        <v>98</v>
      </c>
      <c r="AB736" s="239">
        <v>3470.27027027027</v>
      </c>
      <c r="AC736" s="183" t="s">
        <v>149</v>
      </c>
      <c r="AD736" s="185" t="s">
        <v>79</v>
      </c>
      <c r="AE736" s="185">
        <f>V736+Y736</f>
        <v>42800</v>
      </c>
      <c r="AF736" s="183" t="s">
        <v>79</v>
      </c>
      <c r="AG736" s="183" t="s">
        <v>33</v>
      </c>
      <c r="AH736" s="232" t="s">
        <v>261</v>
      </c>
      <c r="AI736" s="232" t="s">
        <v>262</v>
      </c>
      <c r="AJ736" s="183"/>
    </row>
    <row r="737" spans="2:36" s="72" customFormat="1" ht="70.5" customHeight="1" x14ac:dyDescent="0.35">
      <c r="B737" s="193"/>
      <c r="C737" s="236"/>
      <c r="D737" s="193"/>
      <c r="E737" s="227"/>
      <c r="F737" s="227"/>
      <c r="G737" s="227"/>
      <c r="H737" s="193"/>
      <c r="I737" s="193"/>
      <c r="J737" s="15" t="s">
        <v>111</v>
      </c>
      <c r="K737" s="11" t="s">
        <v>112</v>
      </c>
      <c r="L737" s="11" t="s">
        <v>85</v>
      </c>
      <c r="M737" s="74">
        <v>1</v>
      </c>
      <c r="N737" s="184"/>
      <c r="O737" s="193"/>
      <c r="P737" s="193"/>
      <c r="Q737" s="193"/>
      <c r="R737" s="180"/>
      <c r="S737" s="180"/>
      <c r="T737" s="182"/>
      <c r="U737" s="182"/>
      <c r="V737" s="240"/>
      <c r="W737" s="240"/>
      <c r="X737" s="240"/>
      <c r="Y737" s="240"/>
      <c r="Z737" s="173"/>
      <c r="AA737" s="173"/>
      <c r="AB737" s="240"/>
      <c r="AC737" s="184"/>
      <c r="AD737" s="186"/>
      <c r="AE737" s="186"/>
      <c r="AF737" s="193"/>
      <c r="AG737" s="184"/>
      <c r="AH737" s="233"/>
      <c r="AI737" s="233"/>
      <c r="AJ737" s="193"/>
    </row>
    <row r="738" spans="2:36" s="72" customFormat="1" ht="59.15" customHeight="1" x14ac:dyDescent="0.35">
      <c r="B738" s="194"/>
      <c r="C738" s="237"/>
      <c r="D738" s="194"/>
      <c r="E738" s="228"/>
      <c r="F738" s="228"/>
      <c r="G738" s="228"/>
      <c r="H738" s="194"/>
      <c r="I738" s="194"/>
      <c r="J738" s="15" t="s">
        <v>127</v>
      </c>
      <c r="K738" s="11" t="s">
        <v>128</v>
      </c>
      <c r="L738" s="11" t="s">
        <v>85</v>
      </c>
      <c r="M738" s="74">
        <v>20</v>
      </c>
      <c r="N738" s="191"/>
      <c r="O738" s="194"/>
      <c r="P738" s="194"/>
      <c r="Q738" s="194"/>
      <c r="R738" s="198"/>
      <c r="S738" s="198"/>
      <c r="T738" s="223"/>
      <c r="U738" s="223"/>
      <c r="V738" s="241"/>
      <c r="W738" s="241"/>
      <c r="X738" s="241"/>
      <c r="Y738" s="241"/>
      <c r="Z738" s="174"/>
      <c r="AA738" s="174"/>
      <c r="AB738" s="241"/>
      <c r="AC738" s="191"/>
      <c r="AD738" s="192"/>
      <c r="AE738" s="192"/>
      <c r="AF738" s="194"/>
      <c r="AG738" s="191"/>
      <c r="AH738" s="234"/>
      <c r="AI738" s="234"/>
      <c r="AJ738" s="194"/>
    </row>
    <row r="739" spans="2:36" s="72" customFormat="1" ht="138.75" customHeight="1" x14ac:dyDescent="0.35">
      <c r="B739" s="200" t="s">
        <v>1027</v>
      </c>
      <c r="C739" s="235" t="s">
        <v>1028</v>
      </c>
      <c r="D739" s="200" t="s">
        <v>106</v>
      </c>
      <c r="E739" s="226" t="s">
        <v>67</v>
      </c>
      <c r="F739" s="231" t="s">
        <v>134</v>
      </c>
      <c r="G739" s="226" t="s">
        <v>147</v>
      </c>
      <c r="H739" s="270" t="s">
        <v>70</v>
      </c>
      <c r="I739" s="270" t="s">
        <v>79</v>
      </c>
      <c r="J739" s="15" t="s">
        <v>215</v>
      </c>
      <c r="K739" s="11" t="s">
        <v>107</v>
      </c>
      <c r="L739" s="11" t="s">
        <v>86</v>
      </c>
      <c r="M739" s="11">
        <v>40</v>
      </c>
      <c r="N739" s="271" t="s">
        <v>108</v>
      </c>
      <c r="O739" s="200" t="s">
        <v>384</v>
      </c>
      <c r="P739" s="200" t="s">
        <v>75</v>
      </c>
      <c r="Q739" s="200" t="s">
        <v>76</v>
      </c>
      <c r="R739" s="179" t="s">
        <v>77</v>
      </c>
      <c r="S739" s="179" t="s">
        <v>109</v>
      </c>
      <c r="T739" s="181">
        <f>V739+Y739</f>
        <v>176198.13</v>
      </c>
      <c r="U739" s="181" t="s">
        <v>79</v>
      </c>
      <c r="V739" s="188">
        <v>149768.41</v>
      </c>
      <c r="W739" s="175" t="s">
        <v>79</v>
      </c>
      <c r="X739" s="175" t="s">
        <v>79</v>
      </c>
      <c r="Y739" s="188">
        <v>26429.72</v>
      </c>
      <c r="Z739" s="175" t="s">
        <v>98</v>
      </c>
      <c r="AA739" s="175" t="s">
        <v>79</v>
      </c>
      <c r="AB739" s="188">
        <v>14286.34</v>
      </c>
      <c r="AC739" s="183" t="s">
        <v>149</v>
      </c>
      <c r="AD739" s="185" t="s">
        <v>79</v>
      </c>
      <c r="AE739" s="185">
        <f>V739+Y739</f>
        <v>176198.13</v>
      </c>
      <c r="AF739" s="183" t="s">
        <v>79</v>
      </c>
      <c r="AG739" s="183" t="s">
        <v>33</v>
      </c>
      <c r="AH739" s="195" t="s">
        <v>162</v>
      </c>
      <c r="AI739" s="195" t="s">
        <v>180</v>
      </c>
      <c r="AJ739" s="183"/>
    </row>
    <row r="740" spans="2:36" s="72" customFormat="1" ht="69" customHeight="1" x14ac:dyDescent="0.35">
      <c r="B740" s="193"/>
      <c r="C740" s="236"/>
      <c r="D740" s="193"/>
      <c r="E740" s="227"/>
      <c r="F740" s="227"/>
      <c r="G740" s="227"/>
      <c r="H740" s="193"/>
      <c r="I740" s="193"/>
      <c r="J740" s="15" t="s">
        <v>111</v>
      </c>
      <c r="K740" s="11" t="s">
        <v>112</v>
      </c>
      <c r="L740" s="11" t="s">
        <v>85</v>
      </c>
      <c r="M740" s="11">
        <v>2</v>
      </c>
      <c r="N740" s="184"/>
      <c r="O740" s="193"/>
      <c r="P740" s="193"/>
      <c r="Q740" s="193"/>
      <c r="R740" s="180"/>
      <c r="S740" s="180"/>
      <c r="T740" s="182"/>
      <c r="U740" s="182"/>
      <c r="V740" s="189"/>
      <c r="W740" s="175"/>
      <c r="X740" s="175"/>
      <c r="Y740" s="189"/>
      <c r="Z740" s="175"/>
      <c r="AA740" s="175"/>
      <c r="AB740" s="189"/>
      <c r="AC740" s="184"/>
      <c r="AD740" s="186"/>
      <c r="AE740" s="186"/>
      <c r="AF740" s="193"/>
      <c r="AG740" s="184"/>
      <c r="AH740" s="196"/>
      <c r="AI740" s="196"/>
      <c r="AJ740" s="193"/>
    </row>
    <row r="741" spans="2:36" s="72" customFormat="1" ht="59.15" customHeight="1" x14ac:dyDescent="0.35">
      <c r="B741" s="194"/>
      <c r="C741" s="237"/>
      <c r="D741" s="194"/>
      <c r="E741" s="228"/>
      <c r="F741" s="228"/>
      <c r="G741" s="228"/>
      <c r="H741" s="194"/>
      <c r="I741" s="194"/>
      <c r="J741" s="15" t="s">
        <v>127</v>
      </c>
      <c r="K741" s="11" t="s">
        <v>128</v>
      </c>
      <c r="L741" s="11" t="s">
        <v>85</v>
      </c>
      <c r="M741" s="59">
        <v>84</v>
      </c>
      <c r="N741" s="191"/>
      <c r="O741" s="194"/>
      <c r="P741" s="194"/>
      <c r="Q741" s="194"/>
      <c r="R741" s="198"/>
      <c r="S741" s="198"/>
      <c r="T741" s="223"/>
      <c r="U741" s="223"/>
      <c r="V741" s="190"/>
      <c r="W741" s="175"/>
      <c r="X741" s="175"/>
      <c r="Y741" s="190"/>
      <c r="Z741" s="175"/>
      <c r="AA741" s="175"/>
      <c r="AB741" s="190"/>
      <c r="AC741" s="191"/>
      <c r="AD741" s="192"/>
      <c r="AE741" s="192"/>
      <c r="AF741" s="194"/>
      <c r="AG741" s="191"/>
      <c r="AH741" s="197"/>
      <c r="AI741" s="197"/>
      <c r="AJ741" s="194"/>
    </row>
    <row r="742" spans="2:36" s="72" customFormat="1" ht="132" customHeight="1" x14ac:dyDescent="0.35">
      <c r="B742" s="200" t="s">
        <v>425</v>
      </c>
      <c r="C742" s="200" t="s">
        <v>424</v>
      </c>
      <c r="D742" s="200" t="s">
        <v>106</v>
      </c>
      <c r="E742" s="226" t="s">
        <v>67</v>
      </c>
      <c r="F742" s="231" t="s">
        <v>134</v>
      </c>
      <c r="G742" s="226" t="s">
        <v>147</v>
      </c>
      <c r="H742" s="270" t="s">
        <v>70</v>
      </c>
      <c r="I742" s="270" t="s">
        <v>79</v>
      </c>
      <c r="J742" s="15" t="s">
        <v>215</v>
      </c>
      <c r="K742" s="11" t="s">
        <v>107</v>
      </c>
      <c r="L742" s="11" t="s">
        <v>86</v>
      </c>
      <c r="M742" s="11">
        <v>40</v>
      </c>
      <c r="N742" s="271" t="s">
        <v>108</v>
      </c>
      <c r="O742" s="200" t="s">
        <v>888</v>
      </c>
      <c r="P742" s="200" t="s">
        <v>75</v>
      </c>
      <c r="Q742" s="200" t="s">
        <v>76</v>
      </c>
      <c r="R742" s="179" t="s">
        <v>77</v>
      </c>
      <c r="S742" s="179" t="s">
        <v>109</v>
      </c>
      <c r="T742" s="181">
        <f>V742+Y742</f>
        <v>184040</v>
      </c>
      <c r="U742" s="181" t="s">
        <v>79</v>
      </c>
      <c r="V742" s="172">
        <v>156434</v>
      </c>
      <c r="W742" s="172" t="s">
        <v>79</v>
      </c>
      <c r="X742" s="172" t="s">
        <v>79</v>
      </c>
      <c r="Y742" s="172">
        <v>27606</v>
      </c>
      <c r="Z742" s="172" t="s">
        <v>98</v>
      </c>
      <c r="AA742" s="172" t="s">
        <v>79</v>
      </c>
      <c r="AB742" s="172">
        <v>16003.48</v>
      </c>
      <c r="AC742" s="183" t="s">
        <v>149</v>
      </c>
      <c r="AD742" s="185" t="s">
        <v>79</v>
      </c>
      <c r="AE742" s="185">
        <f>V742+Y742</f>
        <v>184040</v>
      </c>
      <c r="AF742" s="183" t="s">
        <v>79</v>
      </c>
      <c r="AG742" s="183" t="s">
        <v>33</v>
      </c>
      <c r="AH742" s="271" t="s">
        <v>178</v>
      </c>
      <c r="AI742" s="183" t="s">
        <v>161</v>
      </c>
      <c r="AJ742" s="183"/>
    </row>
    <row r="743" spans="2:36" s="72" customFormat="1" ht="86.15" customHeight="1" x14ac:dyDescent="0.35">
      <c r="B743" s="193"/>
      <c r="C743" s="193"/>
      <c r="D743" s="193"/>
      <c r="E743" s="227"/>
      <c r="F743" s="227"/>
      <c r="G743" s="227"/>
      <c r="H743" s="193"/>
      <c r="I743" s="193"/>
      <c r="J743" s="15" t="s">
        <v>111</v>
      </c>
      <c r="K743" s="11" t="s">
        <v>112</v>
      </c>
      <c r="L743" s="11" t="s">
        <v>85</v>
      </c>
      <c r="M743" s="11">
        <v>1</v>
      </c>
      <c r="N743" s="184"/>
      <c r="O743" s="193"/>
      <c r="P743" s="193"/>
      <c r="Q743" s="193"/>
      <c r="R743" s="180"/>
      <c r="S743" s="180"/>
      <c r="T743" s="182"/>
      <c r="U743" s="182"/>
      <c r="V743" s="173"/>
      <c r="W743" s="173"/>
      <c r="X743" s="173"/>
      <c r="Y743" s="173"/>
      <c r="Z743" s="173"/>
      <c r="AA743" s="173"/>
      <c r="AB743" s="173"/>
      <c r="AC743" s="184"/>
      <c r="AD743" s="186"/>
      <c r="AE743" s="186"/>
      <c r="AF743" s="193"/>
      <c r="AG743" s="184"/>
      <c r="AH743" s="184"/>
      <c r="AI743" s="184"/>
      <c r="AJ743" s="193"/>
    </row>
    <row r="744" spans="2:36" s="72" customFormat="1" ht="59.15" customHeight="1" x14ac:dyDescent="0.35">
      <c r="B744" s="194"/>
      <c r="C744" s="194"/>
      <c r="D744" s="194"/>
      <c r="E744" s="228"/>
      <c r="F744" s="228"/>
      <c r="G744" s="228"/>
      <c r="H744" s="194"/>
      <c r="I744" s="194"/>
      <c r="J744" s="15" t="s">
        <v>127</v>
      </c>
      <c r="K744" s="11" t="s">
        <v>128</v>
      </c>
      <c r="L744" s="11" t="s">
        <v>85</v>
      </c>
      <c r="M744" s="59">
        <v>72</v>
      </c>
      <c r="N744" s="191"/>
      <c r="O744" s="194"/>
      <c r="P744" s="194"/>
      <c r="Q744" s="194"/>
      <c r="R744" s="198"/>
      <c r="S744" s="198"/>
      <c r="T744" s="223"/>
      <c r="U744" s="223"/>
      <c r="V744" s="174"/>
      <c r="W744" s="174"/>
      <c r="X744" s="174"/>
      <c r="Y744" s="174"/>
      <c r="Z744" s="174"/>
      <c r="AA744" s="174"/>
      <c r="AB744" s="174"/>
      <c r="AC744" s="191"/>
      <c r="AD744" s="192"/>
      <c r="AE744" s="192"/>
      <c r="AF744" s="194"/>
      <c r="AG744" s="191"/>
      <c r="AH744" s="191"/>
      <c r="AI744" s="191"/>
      <c r="AJ744" s="194"/>
    </row>
    <row r="745" spans="2:36" s="84" customFormat="1" ht="52" customHeight="1" x14ac:dyDescent="0.3">
      <c r="B745" s="178" t="s">
        <v>426</v>
      </c>
      <c r="C745" s="178" t="s">
        <v>427</v>
      </c>
      <c r="D745" s="178" t="s">
        <v>66</v>
      </c>
      <c r="E745" s="207" t="s">
        <v>67</v>
      </c>
      <c r="F745" s="207" t="s">
        <v>132</v>
      </c>
      <c r="G745" s="207" t="s">
        <v>69</v>
      </c>
      <c r="H745" s="178" t="s">
        <v>70</v>
      </c>
      <c r="I745" s="178" t="s">
        <v>79</v>
      </c>
      <c r="J745" s="15" t="s">
        <v>113</v>
      </c>
      <c r="K745" s="11" t="s">
        <v>114</v>
      </c>
      <c r="L745" s="11" t="s">
        <v>115</v>
      </c>
      <c r="M745" s="11">
        <v>3</v>
      </c>
      <c r="N745" s="177" t="s">
        <v>108</v>
      </c>
      <c r="O745" s="178" t="s">
        <v>889</v>
      </c>
      <c r="P745" s="178" t="s">
        <v>75</v>
      </c>
      <c r="Q745" s="178" t="s">
        <v>76</v>
      </c>
      <c r="R745" s="199" t="s">
        <v>77</v>
      </c>
      <c r="S745" s="199" t="s">
        <v>109</v>
      </c>
      <c r="T745" s="171">
        <f>V745+Y745</f>
        <v>227910</v>
      </c>
      <c r="U745" s="171">
        <f>T745/M746</f>
        <v>75970</v>
      </c>
      <c r="V745" s="175">
        <v>193723.5</v>
      </c>
      <c r="W745" s="175" t="s">
        <v>79</v>
      </c>
      <c r="X745" s="175" t="s">
        <v>79</v>
      </c>
      <c r="Y745" s="175">
        <v>34186.5</v>
      </c>
      <c r="Z745" s="175" t="s">
        <v>79</v>
      </c>
      <c r="AA745" s="175" t="s">
        <v>79</v>
      </c>
      <c r="AB745" s="175">
        <v>19818.259999999998</v>
      </c>
      <c r="AC745" s="177" t="s">
        <v>80</v>
      </c>
      <c r="AD745" s="176" t="s">
        <v>79</v>
      </c>
      <c r="AE745" s="176">
        <f>V745+Y745</f>
        <v>227910</v>
      </c>
      <c r="AF745" s="177" t="s">
        <v>79</v>
      </c>
      <c r="AG745" s="177" t="s">
        <v>33</v>
      </c>
      <c r="AH745" s="177" t="s">
        <v>161</v>
      </c>
      <c r="AI745" s="177" t="s">
        <v>162</v>
      </c>
      <c r="AJ745" s="177"/>
    </row>
    <row r="746" spans="2:36" s="84" customFormat="1" ht="65" x14ac:dyDescent="0.3">
      <c r="B746" s="178"/>
      <c r="C746" s="178"/>
      <c r="D746" s="178"/>
      <c r="E746" s="207"/>
      <c r="F746" s="207"/>
      <c r="G746" s="207"/>
      <c r="H746" s="178"/>
      <c r="I746" s="178"/>
      <c r="J746" s="15" t="s">
        <v>116</v>
      </c>
      <c r="K746" s="11" t="s">
        <v>117</v>
      </c>
      <c r="L746" s="11" t="s">
        <v>85</v>
      </c>
      <c r="M746" s="11">
        <v>3</v>
      </c>
      <c r="N746" s="177"/>
      <c r="O746" s="178"/>
      <c r="P746" s="178"/>
      <c r="Q746" s="178"/>
      <c r="R746" s="199"/>
      <c r="S746" s="199"/>
      <c r="T746" s="171"/>
      <c r="U746" s="171"/>
      <c r="V746" s="175"/>
      <c r="W746" s="175"/>
      <c r="X746" s="175"/>
      <c r="Y746" s="175"/>
      <c r="Z746" s="175"/>
      <c r="AA746" s="175"/>
      <c r="AB746" s="175"/>
      <c r="AC746" s="177"/>
      <c r="AD746" s="176"/>
      <c r="AE746" s="176"/>
      <c r="AF746" s="178"/>
      <c r="AG746" s="177"/>
      <c r="AH746" s="177"/>
      <c r="AI746" s="177"/>
      <c r="AJ746" s="178"/>
    </row>
    <row r="747" spans="2:36" s="84" customFormat="1" ht="52" x14ac:dyDescent="0.3">
      <c r="B747" s="178"/>
      <c r="C747" s="178"/>
      <c r="D747" s="178"/>
      <c r="E747" s="207"/>
      <c r="F747" s="207"/>
      <c r="G747" s="207"/>
      <c r="H747" s="178"/>
      <c r="I747" s="178"/>
      <c r="J747" s="15" t="s">
        <v>216</v>
      </c>
      <c r="K747" s="11" t="s">
        <v>118</v>
      </c>
      <c r="L747" s="11" t="s">
        <v>119</v>
      </c>
      <c r="M747" s="11">
        <v>3</v>
      </c>
      <c r="N747" s="177"/>
      <c r="O747" s="178"/>
      <c r="P747" s="178"/>
      <c r="Q747" s="178"/>
      <c r="R747" s="199"/>
      <c r="S747" s="199"/>
      <c r="T747" s="171"/>
      <c r="U747" s="171"/>
      <c r="V747" s="175"/>
      <c r="W747" s="175"/>
      <c r="X747" s="175"/>
      <c r="Y747" s="175"/>
      <c r="Z747" s="175"/>
      <c r="AA747" s="175"/>
      <c r="AB747" s="175"/>
      <c r="AC747" s="177"/>
      <c r="AD747" s="176"/>
      <c r="AE747" s="176"/>
      <c r="AF747" s="178"/>
      <c r="AG747" s="177"/>
      <c r="AH747" s="177"/>
      <c r="AI747" s="177"/>
      <c r="AJ747" s="178"/>
    </row>
    <row r="748" spans="2:36" s="84" customFormat="1" ht="44.5" customHeight="1" x14ac:dyDescent="0.3">
      <c r="B748" s="178"/>
      <c r="C748" s="178"/>
      <c r="D748" s="178"/>
      <c r="E748" s="207"/>
      <c r="F748" s="207"/>
      <c r="G748" s="207"/>
      <c r="H748" s="178"/>
      <c r="I748" s="178"/>
      <c r="J748" s="15" t="s">
        <v>120</v>
      </c>
      <c r="K748" s="11" t="s">
        <v>121</v>
      </c>
      <c r="L748" s="11" t="s">
        <v>119</v>
      </c>
      <c r="M748" s="59">
        <v>3</v>
      </c>
      <c r="N748" s="177"/>
      <c r="O748" s="178"/>
      <c r="P748" s="178"/>
      <c r="Q748" s="178"/>
      <c r="R748" s="199"/>
      <c r="S748" s="199"/>
      <c r="T748" s="171"/>
      <c r="U748" s="171"/>
      <c r="V748" s="175"/>
      <c r="W748" s="175"/>
      <c r="X748" s="175"/>
      <c r="Y748" s="175"/>
      <c r="Z748" s="175"/>
      <c r="AA748" s="175"/>
      <c r="AB748" s="175"/>
      <c r="AC748" s="177"/>
      <c r="AD748" s="176"/>
      <c r="AE748" s="176"/>
      <c r="AF748" s="178"/>
      <c r="AG748" s="177"/>
      <c r="AH748" s="177"/>
      <c r="AI748" s="177"/>
      <c r="AJ748" s="178"/>
    </row>
    <row r="749" spans="2:36" s="72" customFormat="1" ht="113.15" customHeight="1" x14ac:dyDescent="0.35">
      <c r="B749" s="178" t="s">
        <v>428</v>
      </c>
      <c r="C749" s="178" t="s">
        <v>429</v>
      </c>
      <c r="D749" s="178" t="s">
        <v>106</v>
      </c>
      <c r="E749" s="207" t="s">
        <v>67</v>
      </c>
      <c r="F749" s="207" t="s">
        <v>134</v>
      </c>
      <c r="G749" s="207" t="s">
        <v>147</v>
      </c>
      <c r="H749" s="178" t="s">
        <v>70</v>
      </c>
      <c r="I749" s="178" t="s">
        <v>79</v>
      </c>
      <c r="J749" s="292" t="s">
        <v>215</v>
      </c>
      <c r="K749" s="200" t="s">
        <v>107</v>
      </c>
      <c r="L749" s="200" t="s">
        <v>86</v>
      </c>
      <c r="M749" s="200">
        <v>40</v>
      </c>
      <c r="N749" s="177" t="s">
        <v>108</v>
      </c>
      <c r="O749" s="178" t="s">
        <v>888</v>
      </c>
      <c r="P749" s="178" t="s">
        <v>75</v>
      </c>
      <c r="Q749" s="178" t="s">
        <v>76</v>
      </c>
      <c r="R749" s="199" t="s">
        <v>77</v>
      </c>
      <c r="S749" s="199" t="s">
        <v>109</v>
      </c>
      <c r="T749" s="171">
        <f>V749+Y749</f>
        <v>154080</v>
      </c>
      <c r="U749" s="171">
        <f>T749/3</f>
        <v>51360</v>
      </c>
      <c r="V749" s="172">
        <v>130968</v>
      </c>
      <c r="W749" s="175" t="s">
        <v>79</v>
      </c>
      <c r="X749" s="175" t="s">
        <v>79</v>
      </c>
      <c r="Y749" s="175">
        <v>23112</v>
      </c>
      <c r="Z749" s="175" t="s">
        <v>98</v>
      </c>
      <c r="AA749" s="175" t="s">
        <v>79</v>
      </c>
      <c r="AB749" s="175">
        <v>13398.26</v>
      </c>
      <c r="AC749" s="177" t="s">
        <v>149</v>
      </c>
      <c r="AD749" s="176" t="s">
        <v>79</v>
      </c>
      <c r="AE749" s="176">
        <f>V749+Y749</f>
        <v>154080</v>
      </c>
      <c r="AF749" s="177" t="s">
        <v>79</v>
      </c>
      <c r="AG749" s="177" t="s">
        <v>33</v>
      </c>
      <c r="AH749" s="177" t="s">
        <v>297</v>
      </c>
      <c r="AI749" s="177" t="s">
        <v>165</v>
      </c>
      <c r="AJ749" s="177"/>
    </row>
    <row r="750" spans="2:36" s="72" customFormat="1" ht="25.5" customHeight="1" x14ac:dyDescent="0.35">
      <c r="B750" s="178"/>
      <c r="C750" s="178"/>
      <c r="D750" s="178"/>
      <c r="E750" s="207"/>
      <c r="F750" s="207"/>
      <c r="G750" s="207"/>
      <c r="H750" s="178"/>
      <c r="I750" s="178"/>
      <c r="J750" s="293"/>
      <c r="K750" s="194"/>
      <c r="L750" s="194"/>
      <c r="M750" s="194"/>
      <c r="N750" s="177"/>
      <c r="O750" s="178"/>
      <c r="P750" s="178"/>
      <c r="Q750" s="178"/>
      <c r="R750" s="199"/>
      <c r="S750" s="199"/>
      <c r="T750" s="171"/>
      <c r="U750" s="171"/>
      <c r="V750" s="173"/>
      <c r="W750" s="175"/>
      <c r="X750" s="175"/>
      <c r="Y750" s="175"/>
      <c r="Z750" s="175"/>
      <c r="AA750" s="175"/>
      <c r="AB750" s="175"/>
      <c r="AC750" s="177"/>
      <c r="AD750" s="176"/>
      <c r="AE750" s="176"/>
      <c r="AF750" s="178"/>
      <c r="AG750" s="177"/>
      <c r="AH750" s="177"/>
      <c r="AI750" s="177"/>
      <c r="AJ750" s="178"/>
    </row>
    <row r="751" spans="2:36" s="72" customFormat="1" ht="59.15" customHeight="1" x14ac:dyDescent="0.35">
      <c r="B751" s="178"/>
      <c r="C751" s="178"/>
      <c r="D751" s="178"/>
      <c r="E751" s="207"/>
      <c r="F751" s="207"/>
      <c r="G751" s="207"/>
      <c r="H751" s="178"/>
      <c r="I751" s="178"/>
      <c r="J751" s="15" t="s">
        <v>127</v>
      </c>
      <c r="K751" s="11" t="s">
        <v>128</v>
      </c>
      <c r="L751" s="11" t="s">
        <v>85</v>
      </c>
      <c r="M751" s="59">
        <v>108</v>
      </c>
      <c r="N751" s="177"/>
      <c r="O751" s="178"/>
      <c r="P751" s="178"/>
      <c r="Q751" s="178"/>
      <c r="R751" s="199"/>
      <c r="S751" s="199"/>
      <c r="T751" s="171"/>
      <c r="U751" s="171"/>
      <c r="V751" s="174"/>
      <c r="W751" s="175"/>
      <c r="X751" s="175"/>
      <c r="Y751" s="175"/>
      <c r="Z751" s="175"/>
      <c r="AA751" s="175"/>
      <c r="AB751" s="175"/>
      <c r="AC751" s="177"/>
      <c r="AD751" s="176"/>
      <c r="AE751" s="176"/>
      <c r="AF751" s="178"/>
      <c r="AG751" s="177"/>
      <c r="AH751" s="177"/>
      <c r="AI751" s="177"/>
      <c r="AJ751" s="178"/>
    </row>
    <row r="752" spans="2:36" s="72" customFormat="1" ht="132" customHeight="1" x14ac:dyDescent="0.35">
      <c r="B752" s="178" t="s">
        <v>430</v>
      </c>
      <c r="C752" s="178" t="s">
        <v>431</v>
      </c>
      <c r="D752" s="178" t="s">
        <v>106</v>
      </c>
      <c r="E752" s="207" t="s">
        <v>67</v>
      </c>
      <c r="F752" s="207" t="s">
        <v>134</v>
      </c>
      <c r="G752" s="207" t="s">
        <v>147</v>
      </c>
      <c r="H752" s="178" t="s">
        <v>70</v>
      </c>
      <c r="I752" s="178" t="s">
        <v>79</v>
      </c>
      <c r="J752" s="15" t="s">
        <v>215</v>
      </c>
      <c r="K752" s="11" t="s">
        <v>107</v>
      </c>
      <c r="L752" s="11" t="s">
        <v>86</v>
      </c>
      <c r="M752" s="11">
        <v>40</v>
      </c>
      <c r="N752" s="177" t="s">
        <v>108</v>
      </c>
      <c r="O752" s="178" t="s">
        <v>888</v>
      </c>
      <c r="P752" s="178" t="s">
        <v>75</v>
      </c>
      <c r="Q752" s="178" t="s">
        <v>76</v>
      </c>
      <c r="R752" s="199" t="s">
        <v>77</v>
      </c>
      <c r="S752" s="199" t="s">
        <v>109</v>
      </c>
      <c r="T752" s="171">
        <f>V752+Y752</f>
        <v>117700</v>
      </c>
      <c r="U752" s="171">
        <f>T752</f>
        <v>117700</v>
      </c>
      <c r="V752" s="172">
        <v>100045</v>
      </c>
      <c r="W752" s="175" t="s">
        <v>79</v>
      </c>
      <c r="X752" s="175" t="s">
        <v>79</v>
      </c>
      <c r="Y752" s="175">
        <v>17655</v>
      </c>
      <c r="Z752" s="175" t="s">
        <v>98</v>
      </c>
      <c r="AA752" s="175" t="s">
        <v>79</v>
      </c>
      <c r="AB752" s="175">
        <v>10234.790000000001</v>
      </c>
      <c r="AC752" s="177" t="s">
        <v>149</v>
      </c>
      <c r="AD752" s="176" t="s">
        <v>79</v>
      </c>
      <c r="AE752" s="176">
        <f>V752+Y752</f>
        <v>117700</v>
      </c>
      <c r="AF752" s="177" t="s">
        <v>79</v>
      </c>
      <c r="AG752" s="177" t="s">
        <v>33</v>
      </c>
      <c r="AH752" s="177" t="s">
        <v>164</v>
      </c>
      <c r="AI752" s="177" t="s">
        <v>165</v>
      </c>
      <c r="AJ752" s="177"/>
    </row>
    <row r="753" spans="2:36" s="72" customFormat="1" ht="86.15" customHeight="1" x14ac:dyDescent="0.35">
      <c r="B753" s="178"/>
      <c r="C753" s="178"/>
      <c r="D753" s="178"/>
      <c r="E753" s="207"/>
      <c r="F753" s="207"/>
      <c r="G753" s="207"/>
      <c r="H753" s="178"/>
      <c r="I753" s="178"/>
      <c r="J753" s="15" t="s">
        <v>111</v>
      </c>
      <c r="K753" s="11" t="s">
        <v>112</v>
      </c>
      <c r="L753" s="11" t="s">
        <v>85</v>
      </c>
      <c r="M753" s="11">
        <v>1</v>
      </c>
      <c r="N753" s="177"/>
      <c r="O753" s="178"/>
      <c r="P753" s="178"/>
      <c r="Q753" s="178"/>
      <c r="R753" s="199"/>
      <c r="S753" s="199"/>
      <c r="T753" s="171"/>
      <c r="U753" s="171"/>
      <c r="V753" s="173"/>
      <c r="W753" s="175"/>
      <c r="X753" s="175"/>
      <c r="Y753" s="175"/>
      <c r="Z753" s="175"/>
      <c r="AA753" s="175"/>
      <c r="AB753" s="175"/>
      <c r="AC753" s="177"/>
      <c r="AD753" s="176"/>
      <c r="AE753" s="176"/>
      <c r="AF753" s="178"/>
      <c r="AG753" s="177"/>
      <c r="AH753" s="177"/>
      <c r="AI753" s="177"/>
      <c r="AJ753" s="178"/>
    </row>
    <row r="754" spans="2:36" s="72" customFormat="1" ht="59.15" customHeight="1" x14ac:dyDescent="0.35">
      <c r="B754" s="178"/>
      <c r="C754" s="178"/>
      <c r="D754" s="178"/>
      <c r="E754" s="207"/>
      <c r="F754" s="207"/>
      <c r="G754" s="207"/>
      <c r="H754" s="178"/>
      <c r="I754" s="178"/>
      <c r="J754" s="15" t="s">
        <v>127</v>
      </c>
      <c r="K754" s="11" t="s">
        <v>128</v>
      </c>
      <c r="L754" s="11" t="s">
        <v>85</v>
      </c>
      <c r="M754" s="59">
        <v>35</v>
      </c>
      <c r="N754" s="177"/>
      <c r="O754" s="178"/>
      <c r="P754" s="178"/>
      <c r="Q754" s="178"/>
      <c r="R754" s="199"/>
      <c r="S754" s="199"/>
      <c r="T754" s="171"/>
      <c r="U754" s="171"/>
      <c r="V754" s="174"/>
      <c r="W754" s="175"/>
      <c r="X754" s="175"/>
      <c r="Y754" s="175"/>
      <c r="Z754" s="175"/>
      <c r="AA754" s="175"/>
      <c r="AB754" s="175"/>
      <c r="AC754" s="177"/>
      <c r="AD754" s="176"/>
      <c r="AE754" s="176"/>
      <c r="AF754" s="178"/>
      <c r="AG754" s="177"/>
      <c r="AH754" s="177"/>
      <c r="AI754" s="177"/>
      <c r="AJ754" s="178"/>
    </row>
    <row r="755" spans="2:36" s="72" customFormat="1" ht="131.5" customHeight="1" x14ac:dyDescent="0.35">
      <c r="B755" s="178" t="s">
        <v>432</v>
      </c>
      <c r="C755" s="178" t="s">
        <v>429</v>
      </c>
      <c r="D755" s="178" t="s">
        <v>106</v>
      </c>
      <c r="E755" s="207" t="s">
        <v>67</v>
      </c>
      <c r="F755" s="207" t="s">
        <v>134</v>
      </c>
      <c r="G755" s="207" t="s">
        <v>147</v>
      </c>
      <c r="H755" s="178" t="s">
        <v>70</v>
      </c>
      <c r="I755" s="178" t="s">
        <v>79</v>
      </c>
      <c r="J755" s="292" t="s">
        <v>215</v>
      </c>
      <c r="K755" s="200" t="s">
        <v>107</v>
      </c>
      <c r="L755" s="200" t="s">
        <v>86</v>
      </c>
      <c r="M755" s="200">
        <v>40</v>
      </c>
      <c r="N755" s="177" t="s">
        <v>108</v>
      </c>
      <c r="O755" s="178" t="s">
        <v>888</v>
      </c>
      <c r="P755" s="178" t="s">
        <v>75</v>
      </c>
      <c r="Q755" s="178" t="s">
        <v>76</v>
      </c>
      <c r="R755" s="199" t="s">
        <v>77</v>
      </c>
      <c r="S755" s="199" t="s">
        <v>109</v>
      </c>
      <c r="T755" s="171">
        <f>V755+Y755</f>
        <v>102720</v>
      </c>
      <c r="U755" s="171">
        <f>T755/2</f>
        <v>51360</v>
      </c>
      <c r="V755" s="172">
        <v>87312</v>
      </c>
      <c r="W755" s="175" t="s">
        <v>79</v>
      </c>
      <c r="X755" s="175" t="s">
        <v>79</v>
      </c>
      <c r="Y755" s="175">
        <v>15408</v>
      </c>
      <c r="Z755" s="175" t="s">
        <v>98</v>
      </c>
      <c r="AA755" s="175" t="s">
        <v>79</v>
      </c>
      <c r="AB755" s="175">
        <v>8932.17</v>
      </c>
      <c r="AC755" s="177" t="s">
        <v>149</v>
      </c>
      <c r="AD755" s="176" t="s">
        <v>79</v>
      </c>
      <c r="AE755" s="176">
        <f>V755+Y755</f>
        <v>102720</v>
      </c>
      <c r="AF755" s="177" t="s">
        <v>79</v>
      </c>
      <c r="AG755" s="177" t="s">
        <v>33</v>
      </c>
      <c r="AH755" s="177" t="s">
        <v>262</v>
      </c>
      <c r="AI755" s="177" t="s">
        <v>266</v>
      </c>
      <c r="AJ755" s="177"/>
    </row>
    <row r="756" spans="2:36" s="72" customFormat="1" ht="18" customHeight="1" x14ac:dyDescent="0.35">
      <c r="B756" s="178"/>
      <c r="C756" s="178"/>
      <c r="D756" s="178"/>
      <c r="E756" s="207"/>
      <c r="F756" s="207"/>
      <c r="G756" s="207"/>
      <c r="H756" s="178"/>
      <c r="I756" s="178"/>
      <c r="J756" s="293"/>
      <c r="K756" s="194"/>
      <c r="L756" s="194"/>
      <c r="M756" s="194"/>
      <c r="N756" s="177"/>
      <c r="O756" s="178"/>
      <c r="P756" s="178"/>
      <c r="Q756" s="178"/>
      <c r="R756" s="199"/>
      <c r="S756" s="199"/>
      <c r="T756" s="171"/>
      <c r="U756" s="171"/>
      <c r="V756" s="173"/>
      <c r="W756" s="175"/>
      <c r="X756" s="175"/>
      <c r="Y756" s="175"/>
      <c r="Z756" s="175"/>
      <c r="AA756" s="175"/>
      <c r="AB756" s="175"/>
      <c r="AC756" s="177"/>
      <c r="AD756" s="176"/>
      <c r="AE756" s="176"/>
      <c r="AF756" s="178"/>
      <c r="AG756" s="177"/>
      <c r="AH756" s="177"/>
      <c r="AI756" s="177"/>
      <c r="AJ756" s="178"/>
    </row>
    <row r="757" spans="2:36" s="72" customFormat="1" ht="59.15" customHeight="1" x14ac:dyDescent="0.35">
      <c r="B757" s="178"/>
      <c r="C757" s="178"/>
      <c r="D757" s="178"/>
      <c r="E757" s="207"/>
      <c r="F757" s="207"/>
      <c r="G757" s="207"/>
      <c r="H757" s="178"/>
      <c r="I757" s="178"/>
      <c r="J757" s="15" t="s">
        <v>127</v>
      </c>
      <c r="K757" s="11" t="s">
        <v>128</v>
      </c>
      <c r="L757" s="11" t="s">
        <v>85</v>
      </c>
      <c r="M757" s="59">
        <v>72</v>
      </c>
      <c r="N757" s="177"/>
      <c r="O757" s="178"/>
      <c r="P757" s="178"/>
      <c r="Q757" s="178"/>
      <c r="R757" s="199"/>
      <c r="S757" s="199"/>
      <c r="T757" s="171"/>
      <c r="U757" s="171"/>
      <c r="V757" s="174"/>
      <c r="W757" s="175"/>
      <c r="X757" s="175"/>
      <c r="Y757" s="175"/>
      <c r="Z757" s="175"/>
      <c r="AA757" s="175"/>
      <c r="AB757" s="175"/>
      <c r="AC757" s="177"/>
      <c r="AD757" s="176"/>
      <c r="AE757" s="176"/>
      <c r="AF757" s="178"/>
      <c r="AG757" s="177"/>
      <c r="AH757" s="177"/>
      <c r="AI757" s="177"/>
      <c r="AJ757" s="178"/>
    </row>
    <row r="758" spans="2:36" s="72" customFormat="1" ht="132" customHeight="1" x14ac:dyDescent="0.35">
      <c r="B758" s="178" t="s">
        <v>433</v>
      </c>
      <c r="C758" s="178" t="s">
        <v>431</v>
      </c>
      <c r="D758" s="178" t="s">
        <v>106</v>
      </c>
      <c r="E758" s="207" t="s">
        <v>67</v>
      </c>
      <c r="F758" s="207" t="s">
        <v>134</v>
      </c>
      <c r="G758" s="207" t="s">
        <v>147</v>
      </c>
      <c r="H758" s="178" t="s">
        <v>70</v>
      </c>
      <c r="I758" s="178" t="s">
        <v>79</v>
      </c>
      <c r="J758" s="15" t="s">
        <v>215</v>
      </c>
      <c r="K758" s="11" t="s">
        <v>107</v>
      </c>
      <c r="L758" s="11" t="s">
        <v>86</v>
      </c>
      <c r="M758" s="11">
        <v>40</v>
      </c>
      <c r="N758" s="177" t="s">
        <v>108</v>
      </c>
      <c r="O758" s="178" t="s">
        <v>888</v>
      </c>
      <c r="P758" s="178" t="s">
        <v>75</v>
      </c>
      <c r="Q758" s="178" t="s">
        <v>76</v>
      </c>
      <c r="R758" s="199" t="s">
        <v>77</v>
      </c>
      <c r="S758" s="199" t="s">
        <v>109</v>
      </c>
      <c r="T758" s="171">
        <f>V758+Y758</f>
        <v>117700</v>
      </c>
      <c r="U758" s="171">
        <f>T758/M759</f>
        <v>117700</v>
      </c>
      <c r="V758" s="172">
        <v>100045</v>
      </c>
      <c r="W758" s="175" t="s">
        <v>79</v>
      </c>
      <c r="X758" s="175" t="s">
        <v>79</v>
      </c>
      <c r="Y758" s="175">
        <v>17655</v>
      </c>
      <c r="Z758" s="175" t="s">
        <v>98</v>
      </c>
      <c r="AA758" s="175" t="s">
        <v>79</v>
      </c>
      <c r="AB758" s="175">
        <v>10234.790000000001</v>
      </c>
      <c r="AC758" s="177" t="s">
        <v>149</v>
      </c>
      <c r="AD758" s="176" t="s">
        <v>79</v>
      </c>
      <c r="AE758" s="176">
        <f>V758+Y758</f>
        <v>117700</v>
      </c>
      <c r="AF758" s="177" t="s">
        <v>79</v>
      </c>
      <c r="AG758" s="177" t="s">
        <v>33</v>
      </c>
      <c r="AH758" s="177" t="s">
        <v>262</v>
      </c>
      <c r="AI758" s="177" t="s">
        <v>266</v>
      </c>
      <c r="AJ758" s="177"/>
    </row>
    <row r="759" spans="2:36" s="72" customFormat="1" ht="86.15" customHeight="1" x14ac:dyDescent="0.35">
      <c r="B759" s="178"/>
      <c r="C759" s="178"/>
      <c r="D759" s="178"/>
      <c r="E759" s="207"/>
      <c r="F759" s="207"/>
      <c r="G759" s="207"/>
      <c r="H759" s="178"/>
      <c r="I759" s="178"/>
      <c r="J759" s="15" t="s">
        <v>111</v>
      </c>
      <c r="K759" s="11" t="s">
        <v>112</v>
      </c>
      <c r="L759" s="11" t="s">
        <v>85</v>
      </c>
      <c r="M759" s="11">
        <v>1</v>
      </c>
      <c r="N759" s="177"/>
      <c r="O759" s="178"/>
      <c r="P759" s="178"/>
      <c r="Q759" s="178"/>
      <c r="R759" s="199"/>
      <c r="S759" s="199"/>
      <c r="T759" s="171"/>
      <c r="U759" s="171"/>
      <c r="V759" s="173"/>
      <c r="W759" s="175"/>
      <c r="X759" s="175"/>
      <c r="Y759" s="175"/>
      <c r="Z759" s="175"/>
      <c r="AA759" s="175"/>
      <c r="AB759" s="175"/>
      <c r="AC759" s="177"/>
      <c r="AD759" s="176"/>
      <c r="AE759" s="176"/>
      <c r="AF759" s="178"/>
      <c r="AG759" s="177"/>
      <c r="AH759" s="177"/>
      <c r="AI759" s="177"/>
      <c r="AJ759" s="178"/>
    </row>
    <row r="760" spans="2:36" s="72" customFormat="1" ht="59.15" customHeight="1" x14ac:dyDescent="0.35">
      <c r="B760" s="178"/>
      <c r="C760" s="178"/>
      <c r="D760" s="178"/>
      <c r="E760" s="207"/>
      <c r="F760" s="207"/>
      <c r="G760" s="207"/>
      <c r="H760" s="178"/>
      <c r="I760" s="178"/>
      <c r="J760" s="15" t="s">
        <v>127</v>
      </c>
      <c r="K760" s="11" t="s">
        <v>128</v>
      </c>
      <c r="L760" s="11" t="s">
        <v>85</v>
      </c>
      <c r="M760" s="59">
        <v>36</v>
      </c>
      <c r="N760" s="177"/>
      <c r="O760" s="178"/>
      <c r="P760" s="178"/>
      <c r="Q760" s="178"/>
      <c r="R760" s="199"/>
      <c r="S760" s="199"/>
      <c r="T760" s="171"/>
      <c r="U760" s="171"/>
      <c r="V760" s="174"/>
      <c r="W760" s="175"/>
      <c r="X760" s="175"/>
      <c r="Y760" s="175"/>
      <c r="Z760" s="175"/>
      <c r="AA760" s="175"/>
      <c r="AB760" s="175"/>
      <c r="AC760" s="177"/>
      <c r="AD760" s="176"/>
      <c r="AE760" s="176"/>
      <c r="AF760" s="178"/>
      <c r="AG760" s="177"/>
      <c r="AH760" s="177"/>
      <c r="AI760" s="177"/>
      <c r="AJ760" s="178"/>
    </row>
    <row r="761" spans="2:36" s="72" customFormat="1" ht="132" customHeight="1" x14ac:dyDescent="0.35">
      <c r="B761" s="178" t="s">
        <v>434</v>
      </c>
      <c r="C761" s="178" t="s">
        <v>435</v>
      </c>
      <c r="D761" s="178" t="s">
        <v>106</v>
      </c>
      <c r="E761" s="207" t="s">
        <v>67</v>
      </c>
      <c r="F761" s="207" t="s">
        <v>134</v>
      </c>
      <c r="G761" s="207" t="s">
        <v>147</v>
      </c>
      <c r="H761" s="178" t="s">
        <v>70</v>
      </c>
      <c r="I761" s="178" t="s">
        <v>79</v>
      </c>
      <c r="J761" s="15" t="s">
        <v>215</v>
      </c>
      <c r="K761" s="11" t="s">
        <v>107</v>
      </c>
      <c r="L761" s="11" t="s">
        <v>86</v>
      </c>
      <c r="M761" s="11">
        <v>40</v>
      </c>
      <c r="N761" s="177" t="s">
        <v>108</v>
      </c>
      <c r="O761" s="178" t="s">
        <v>888</v>
      </c>
      <c r="P761" s="178" t="s">
        <v>75</v>
      </c>
      <c r="Q761" s="178" t="s">
        <v>76</v>
      </c>
      <c r="R761" s="199" t="s">
        <v>77</v>
      </c>
      <c r="S761" s="199" t="s">
        <v>109</v>
      </c>
      <c r="T761" s="171">
        <f>V761+Y761</f>
        <v>92020</v>
      </c>
      <c r="U761" s="171">
        <f>T761/M762</f>
        <v>92020</v>
      </c>
      <c r="V761" s="172">
        <v>78217</v>
      </c>
      <c r="W761" s="175" t="s">
        <v>79</v>
      </c>
      <c r="X761" s="175" t="s">
        <v>79</v>
      </c>
      <c r="Y761" s="175">
        <v>13803</v>
      </c>
      <c r="Z761" s="175" t="s">
        <v>98</v>
      </c>
      <c r="AA761" s="175" t="s">
        <v>79</v>
      </c>
      <c r="AB761" s="175">
        <v>8001.74</v>
      </c>
      <c r="AC761" s="177" t="s">
        <v>149</v>
      </c>
      <c r="AD761" s="176" t="s">
        <v>79</v>
      </c>
      <c r="AE761" s="176">
        <f>V761+Y761</f>
        <v>92020</v>
      </c>
      <c r="AF761" s="177" t="s">
        <v>79</v>
      </c>
      <c r="AG761" s="177" t="s">
        <v>33</v>
      </c>
      <c r="AH761" s="177" t="s">
        <v>436</v>
      </c>
      <c r="AI761" s="177" t="s">
        <v>437</v>
      </c>
      <c r="AJ761" s="177"/>
    </row>
    <row r="762" spans="2:36" s="72" customFormat="1" ht="86.15" customHeight="1" x14ac:dyDescent="0.35">
      <c r="B762" s="178"/>
      <c r="C762" s="178"/>
      <c r="D762" s="178"/>
      <c r="E762" s="207"/>
      <c r="F762" s="207"/>
      <c r="G762" s="207"/>
      <c r="H762" s="178"/>
      <c r="I762" s="178"/>
      <c r="J762" s="15" t="s">
        <v>111</v>
      </c>
      <c r="K762" s="11" t="s">
        <v>112</v>
      </c>
      <c r="L762" s="11" t="s">
        <v>85</v>
      </c>
      <c r="M762" s="11">
        <v>1</v>
      </c>
      <c r="N762" s="177"/>
      <c r="O762" s="178"/>
      <c r="P762" s="178"/>
      <c r="Q762" s="178"/>
      <c r="R762" s="199"/>
      <c r="S762" s="199"/>
      <c r="T762" s="171"/>
      <c r="U762" s="171"/>
      <c r="V762" s="173"/>
      <c r="W762" s="175"/>
      <c r="X762" s="175"/>
      <c r="Y762" s="175"/>
      <c r="Z762" s="175"/>
      <c r="AA762" s="175"/>
      <c r="AB762" s="175"/>
      <c r="AC762" s="177"/>
      <c r="AD762" s="176"/>
      <c r="AE762" s="176"/>
      <c r="AF762" s="178"/>
      <c r="AG762" s="177"/>
      <c r="AH762" s="177"/>
      <c r="AI762" s="177"/>
      <c r="AJ762" s="178"/>
    </row>
    <row r="763" spans="2:36" s="72" customFormat="1" ht="59.15" customHeight="1" x14ac:dyDescent="0.35">
      <c r="B763" s="178"/>
      <c r="C763" s="178"/>
      <c r="D763" s="178"/>
      <c r="E763" s="207"/>
      <c r="F763" s="207"/>
      <c r="G763" s="207"/>
      <c r="H763" s="178"/>
      <c r="I763" s="178"/>
      <c r="J763" s="15" t="s">
        <v>127</v>
      </c>
      <c r="K763" s="11" t="s">
        <v>128</v>
      </c>
      <c r="L763" s="11" t="s">
        <v>85</v>
      </c>
      <c r="M763" s="59">
        <v>36</v>
      </c>
      <c r="N763" s="177"/>
      <c r="O763" s="178"/>
      <c r="P763" s="178"/>
      <c r="Q763" s="178"/>
      <c r="R763" s="199"/>
      <c r="S763" s="199"/>
      <c r="T763" s="171"/>
      <c r="U763" s="171"/>
      <c r="V763" s="174"/>
      <c r="W763" s="175"/>
      <c r="X763" s="175"/>
      <c r="Y763" s="175"/>
      <c r="Z763" s="175"/>
      <c r="AA763" s="175"/>
      <c r="AB763" s="175"/>
      <c r="AC763" s="177"/>
      <c r="AD763" s="176"/>
      <c r="AE763" s="176"/>
      <c r="AF763" s="178"/>
      <c r="AG763" s="177"/>
      <c r="AH763" s="177"/>
      <c r="AI763" s="177"/>
      <c r="AJ763" s="178"/>
    </row>
    <row r="764" spans="2:36" s="84" customFormat="1" ht="52" customHeight="1" x14ac:dyDescent="0.3">
      <c r="B764" s="178" t="s">
        <v>292</v>
      </c>
      <c r="C764" s="178" t="s">
        <v>291</v>
      </c>
      <c r="D764" s="178" t="s">
        <v>66</v>
      </c>
      <c r="E764" s="207" t="s">
        <v>67</v>
      </c>
      <c r="F764" s="207" t="s">
        <v>132</v>
      </c>
      <c r="G764" s="207" t="s">
        <v>69</v>
      </c>
      <c r="H764" s="178" t="s">
        <v>70</v>
      </c>
      <c r="I764" s="178" t="s">
        <v>79</v>
      </c>
      <c r="J764" s="15" t="s">
        <v>113</v>
      </c>
      <c r="K764" s="11" t="s">
        <v>114</v>
      </c>
      <c r="L764" s="11" t="s">
        <v>115</v>
      </c>
      <c r="M764" s="11">
        <v>4</v>
      </c>
      <c r="N764" s="177" t="s">
        <v>108</v>
      </c>
      <c r="O764" s="178" t="s">
        <v>401</v>
      </c>
      <c r="P764" s="178" t="s">
        <v>75</v>
      </c>
      <c r="Q764" s="178" t="s">
        <v>76</v>
      </c>
      <c r="R764" s="199" t="s">
        <v>77</v>
      </c>
      <c r="S764" s="199" t="s">
        <v>109</v>
      </c>
      <c r="T764" s="171">
        <f>V764+Y764</f>
        <v>299600</v>
      </c>
      <c r="U764" s="171" t="s">
        <v>79</v>
      </c>
      <c r="V764" s="175">
        <v>254660</v>
      </c>
      <c r="W764" s="175" t="s">
        <v>79</v>
      </c>
      <c r="X764" s="175" t="s">
        <v>79</v>
      </c>
      <c r="Y764" s="175">
        <v>44940</v>
      </c>
      <c r="Z764" s="175" t="s">
        <v>79</v>
      </c>
      <c r="AA764" s="175" t="s">
        <v>79</v>
      </c>
      <c r="AB764" s="175">
        <v>33288.89</v>
      </c>
      <c r="AC764" s="177" t="s">
        <v>80</v>
      </c>
      <c r="AD764" s="176" t="s">
        <v>79</v>
      </c>
      <c r="AE764" s="176">
        <f>V764+Y764</f>
        <v>299600</v>
      </c>
      <c r="AF764" s="177" t="s">
        <v>79</v>
      </c>
      <c r="AG764" s="177" t="s">
        <v>33</v>
      </c>
      <c r="AH764" s="177" t="s">
        <v>150</v>
      </c>
      <c r="AI764" s="177" t="s">
        <v>161</v>
      </c>
      <c r="AJ764" s="177"/>
    </row>
    <row r="765" spans="2:36" s="84" customFormat="1" ht="65" x14ac:dyDescent="0.3">
      <c r="B765" s="178"/>
      <c r="C765" s="178"/>
      <c r="D765" s="178"/>
      <c r="E765" s="207"/>
      <c r="F765" s="207"/>
      <c r="G765" s="207"/>
      <c r="H765" s="178"/>
      <c r="I765" s="178"/>
      <c r="J765" s="15" t="s">
        <v>116</v>
      </c>
      <c r="K765" s="11" t="s">
        <v>117</v>
      </c>
      <c r="L765" s="11" t="s">
        <v>85</v>
      </c>
      <c r="M765" s="11">
        <v>2</v>
      </c>
      <c r="N765" s="177"/>
      <c r="O765" s="178"/>
      <c r="P765" s="178"/>
      <c r="Q765" s="178"/>
      <c r="R765" s="199"/>
      <c r="S765" s="199"/>
      <c r="T765" s="171"/>
      <c r="U765" s="171"/>
      <c r="V765" s="175"/>
      <c r="W765" s="175"/>
      <c r="X765" s="175"/>
      <c r="Y765" s="175"/>
      <c r="Z765" s="175"/>
      <c r="AA765" s="175"/>
      <c r="AB765" s="175"/>
      <c r="AC765" s="177"/>
      <c r="AD765" s="176"/>
      <c r="AE765" s="176"/>
      <c r="AF765" s="178"/>
      <c r="AG765" s="177"/>
      <c r="AH765" s="177"/>
      <c r="AI765" s="177"/>
      <c r="AJ765" s="178"/>
    </row>
    <row r="766" spans="2:36" s="84" customFormat="1" ht="52" x14ac:dyDescent="0.3">
      <c r="B766" s="178"/>
      <c r="C766" s="178"/>
      <c r="D766" s="178"/>
      <c r="E766" s="207"/>
      <c r="F766" s="207"/>
      <c r="G766" s="207"/>
      <c r="H766" s="178"/>
      <c r="I766" s="178"/>
      <c r="J766" s="15" t="s">
        <v>216</v>
      </c>
      <c r="K766" s="11" t="s">
        <v>118</v>
      </c>
      <c r="L766" s="11" t="s">
        <v>119</v>
      </c>
      <c r="M766" s="11">
        <v>2</v>
      </c>
      <c r="N766" s="177"/>
      <c r="O766" s="178"/>
      <c r="P766" s="178"/>
      <c r="Q766" s="178"/>
      <c r="R766" s="199"/>
      <c r="S766" s="199"/>
      <c r="T766" s="171"/>
      <c r="U766" s="171"/>
      <c r="V766" s="175"/>
      <c r="W766" s="175"/>
      <c r="X766" s="175"/>
      <c r="Y766" s="175"/>
      <c r="Z766" s="175"/>
      <c r="AA766" s="175"/>
      <c r="AB766" s="175"/>
      <c r="AC766" s="177"/>
      <c r="AD766" s="176"/>
      <c r="AE766" s="176"/>
      <c r="AF766" s="178"/>
      <c r="AG766" s="177"/>
      <c r="AH766" s="177"/>
      <c r="AI766" s="177"/>
      <c r="AJ766" s="178"/>
    </row>
    <row r="767" spans="2:36" s="84" customFormat="1" ht="26" x14ac:dyDescent="0.3">
      <c r="B767" s="178"/>
      <c r="C767" s="178"/>
      <c r="D767" s="178"/>
      <c r="E767" s="207"/>
      <c r="F767" s="207"/>
      <c r="G767" s="207"/>
      <c r="H767" s="178"/>
      <c r="I767" s="178"/>
      <c r="J767" s="15" t="s">
        <v>120</v>
      </c>
      <c r="K767" s="11" t="s">
        <v>121</v>
      </c>
      <c r="L767" s="11" t="s">
        <v>119</v>
      </c>
      <c r="M767" s="59">
        <v>2</v>
      </c>
      <c r="N767" s="177"/>
      <c r="O767" s="178"/>
      <c r="P767" s="178"/>
      <c r="Q767" s="178"/>
      <c r="R767" s="199"/>
      <c r="S767" s="199"/>
      <c r="T767" s="171"/>
      <c r="U767" s="171"/>
      <c r="V767" s="175"/>
      <c r="W767" s="175"/>
      <c r="X767" s="175"/>
      <c r="Y767" s="175"/>
      <c r="Z767" s="175"/>
      <c r="AA767" s="175"/>
      <c r="AB767" s="175"/>
      <c r="AC767" s="177"/>
      <c r="AD767" s="176"/>
      <c r="AE767" s="176"/>
      <c r="AF767" s="178"/>
      <c r="AG767" s="177"/>
      <c r="AH767" s="177"/>
      <c r="AI767" s="177"/>
      <c r="AJ767" s="178"/>
    </row>
    <row r="768" spans="2:36" s="72" customFormat="1" ht="132" customHeight="1" x14ac:dyDescent="0.35">
      <c r="B768" s="200" t="s">
        <v>293</v>
      </c>
      <c r="C768" s="200" t="s">
        <v>294</v>
      </c>
      <c r="D768" s="200" t="s">
        <v>106</v>
      </c>
      <c r="E768" s="226" t="s">
        <v>67</v>
      </c>
      <c r="F768" s="231" t="s">
        <v>134</v>
      </c>
      <c r="G768" s="226" t="s">
        <v>147</v>
      </c>
      <c r="H768" s="270" t="s">
        <v>70</v>
      </c>
      <c r="I768" s="270" t="s">
        <v>79</v>
      </c>
      <c r="J768" s="15" t="s">
        <v>215</v>
      </c>
      <c r="K768" s="11" t="s">
        <v>107</v>
      </c>
      <c r="L768" s="11" t="s">
        <v>86</v>
      </c>
      <c r="M768" s="11">
        <v>40</v>
      </c>
      <c r="N768" s="271" t="s">
        <v>108</v>
      </c>
      <c r="O768" s="200" t="s">
        <v>391</v>
      </c>
      <c r="P768" s="200" t="s">
        <v>75</v>
      </c>
      <c r="Q768" s="200" t="s">
        <v>76</v>
      </c>
      <c r="R768" s="179" t="s">
        <v>77</v>
      </c>
      <c r="S768" s="179" t="s">
        <v>109</v>
      </c>
      <c r="T768" s="181">
        <f>V768+Y768</f>
        <v>147964.20000000001</v>
      </c>
      <c r="U768" s="181">
        <f>T768/M769</f>
        <v>147964.20000000001</v>
      </c>
      <c r="V768" s="172">
        <v>125769.57</v>
      </c>
      <c r="W768" s="172" t="s">
        <v>79</v>
      </c>
      <c r="X768" s="172" t="s">
        <v>79</v>
      </c>
      <c r="Y768" s="172">
        <v>22194.63</v>
      </c>
      <c r="Z768" s="172" t="s">
        <v>98</v>
      </c>
      <c r="AA768" s="172" t="s">
        <v>79</v>
      </c>
      <c r="AB768" s="172">
        <v>16440.47</v>
      </c>
      <c r="AC768" s="183" t="s">
        <v>149</v>
      </c>
      <c r="AD768" s="185" t="s">
        <v>79</v>
      </c>
      <c r="AE768" s="185">
        <f>V768+Y768</f>
        <v>147964.20000000001</v>
      </c>
      <c r="AF768" s="183" t="s">
        <v>79</v>
      </c>
      <c r="AG768" s="183" t="s">
        <v>33</v>
      </c>
      <c r="AH768" s="271" t="s">
        <v>150</v>
      </c>
      <c r="AI768" s="183" t="s">
        <v>161</v>
      </c>
      <c r="AJ768" s="183"/>
    </row>
    <row r="769" spans="2:36" s="72" customFormat="1" ht="86.15" customHeight="1" x14ac:dyDescent="0.35">
      <c r="B769" s="193"/>
      <c r="C769" s="193"/>
      <c r="D769" s="193"/>
      <c r="E769" s="227"/>
      <c r="F769" s="227"/>
      <c r="G769" s="227"/>
      <c r="H769" s="193"/>
      <c r="I769" s="193"/>
      <c r="J769" s="15" t="s">
        <v>111</v>
      </c>
      <c r="K769" s="11" t="s">
        <v>112</v>
      </c>
      <c r="L769" s="11" t="s">
        <v>85</v>
      </c>
      <c r="M769" s="11">
        <v>1</v>
      </c>
      <c r="N769" s="184"/>
      <c r="O769" s="193"/>
      <c r="P769" s="193"/>
      <c r="Q769" s="193"/>
      <c r="R769" s="180"/>
      <c r="S769" s="180"/>
      <c r="T769" s="182"/>
      <c r="U769" s="182"/>
      <c r="V769" s="173"/>
      <c r="W769" s="173"/>
      <c r="X769" s="173"/>
      <c r="Y769" s="173"/>
      <c r="Z769" s="173"/>
      <c r="AA769" s="173"/>
      <c r="AB769" s="173"/>
      <c r="AC769" s="184"/>
      <c r="AD769" s="186"/>
      <c r="AE769" s="186"/>
      <c r="AF769" s="193"/>
      <c r="AG769" s="184"/>
      <c r="AH769" s="184"/>
      <c r="AI769" s="184"/>
      <c r="AJ769" s="193"/>
    </row>
    <row r="770" spans="2:36" s="72" customFormat="1" ht="59.15" customHeight="1" x14ac:dyDescent="0.35">
      <c r="B770" s="194"/>
      <c r="C770" s="194"/>
      <c r="D770" s="194"/>
      <c r="E770" s="228"/>
      <c r="F770" s="228"/>
      <c r="G770" s="228"/>
      <c r="H770" s="194"/>
      <c r="I770" s="194"/>
      <c r="J770" s="15" t="s">
        <v>127</v>
      </c>
      <c r="K770" s="11" t="s">
        <v>128</v>
      </c>
      <c r="L770" s="11" t="s">
        <v>85</v>
      </c>
      <c r="M770" s="59">
        <v>70</v>
      </c>
      <c r="N770" s="191"/>
      <c r="O770" s="194"/>
      <c r="P770" s="194"/>
      <c r="Q770" s="194"/>
      <c r="R770" s="198"/>
      <c r="S770" s="198"/>
      <c r="T770" s="223"/>
      <c r="U770" s="223"/>
      <c r="V770" s="174"/>
      <c r="W770" s="174"/>
      <c r="X770" s="174"/>
      <c r="Y770" s="174"/>
      <c r="Z770" s="174"/>
      <c r="AA770" s="174"/>
      <c r="AB770" s="174"/>
      <c r="AC770" s="191"/>
      <c r="AD770" s="192"/>
      <c r="AE770" s="192"/>
      <c r="AF770" s="194"/>
      <c r="AG770" s="191"/>
      <c r="AH770" s="191"/>
      <c r="AI770" s="191"/>
      <c r="AJ770" s="194"/>
    </row>
    <row r="771" spans="2:36" s="72" customFormat="1" ht="132" customHeight="1" x14ac:dyDescent="0.35">
      <c r="B771" s="178" t="s">
        <v>295</v>
      </c>
      <c r="C771" s="178" t="s">
        <v>296</v>
      </c>
      <c r="D771" s="178" t="s">
        <v>106</v>
      </c>
      <c r="E771" s="207" t="s">
        <v>67</v>
      </c>
      <c r="F771" s="207" t="s">
        <v>134</v>
      </c>
      <c r="G771" s="207" t="s">
        <v>147</v>
      </c>
      <c r="H771" s="178" t="s">
        <v>70</v>
      </c>
      <c r="I771" s="178" t="s">
        <v>79</v>
      </c>
      <c r="J771" s="15" t="s">
        <v>215</v>
      </c>
      <c r="K771" s="11" t="s">
        <v>107</v>
      </c>
      <c r="L771" s="11" t="s">
        <v>86</v>
      </c>
      <c r="M771" s="11">
        <v>40</v>
      </c>
      <c r="N771" s="177" t="s">
        <v>108</v>
      </c>
      <c r="O771" s="178" t="s">
        <v>391</v>
      </c>
      <c r="P771" s="178" t="s">
        <v>75</v>
      </c>
      <c r="Q771" s="178" t="s">
        <v>76</v>
      </c>
      <c r="R771" s="199" t="s">
        <v>77</v>
      </c>
      <c r="S771" s="199" t="s">
        <v>109</v>
      </c>
      <c r="T771" s="171">
        <f>V771+Y771</f>
        <v>147964.20000000001</v>
      </c>
      <c r="U771" s="171">
        <f>T771</f>
        <v>147964.20000000001</v>
      </c>
      <c r="V771" s="172">
        <v>125769.57</v>
      </c>
      <c r="W771" s="175" t="s">
        <v>79</v>
      </c>
      <c r="X771" s="175" t="s">
        <v>79</v>
      </c>
      <c r="Y771" s="175">
        <v>22194.63</v>
      </c>
      <c r="Z771" s="175" t="s">
        <v>98</v>
      </c>
      <c r="AA771" s="175" t="s">
        <v>79</v>
      </c>
      <c r="AB771" s="175">
        <v>16440.47</v>
      </c>
      <c r="AC771" s="177" t="s">
        <v>149</v>
      </c>
      <c r="AD771" s="176" t="s">
        <v>79</v>
      </c>
      <c r="AE771" s="176">
        <f>V771+Y771</f>
        <v>147964.20000000001</v>
      </c>
      <c r="AF771" s="177" t="s">
        <v>79</v>
      </c>
      <c r="AG771" s="177" t="s">
        <v>33</v>
      </c>
      <c r="AH771" s="177" t="s">
        <v>297</v>
      </c>
      <c r="AI771" s="177" t="s">
        <v>165</v>
      </c>
      <c r="AJ771" s="177"/>
    </row>
    <row r="772" spans="2:36" s="72" customFormat="1" ht="86.15" customHeight="1" x14ac:dyDescent="0.35">
      <c r="B772" s="178"/>
      <c r="C772" s="178"/>
      <c r="D772" s="178"/>
      <c r="E772" s="207"/>
      <c r="F772" s="207"/>
      <c r="G772" s="207"/>
      <c r="H772" s="178"/>
      <c r="I772" s="178"/>
      <c r="J772" s="15" t="s">
        <v>111</v>
      </c>
      <c r="K772" s="11" t="s">
        <v>112</v>
      </c>
      <c r="L772" s="11" t="s">
        <v>85</v>
      </c>
      <c r="M772" s="11">
        <v>0</v>
      </c>
      <c r="N772" s="177"/>
      <c r="O772" s="178"/>
      <c r="P772" s="178"/>
      <c r="Q772" s="178"/>
      <c r="R772" s="199"/>
      <c r="S772" s="199"/>
      <c r="T772" s="171"/>
      <c r="U772" s="171"/>
      <c r="V772" s="173"/>
      <c r="W772" s="175"/>
      <c r="X772" s="175"/>
      <c r="Y772" s="175"/>
      <c r="Z772" s="175"/>
      <c r="AA772" s="175"/>
      <c r="AB772" s="175"/>
      <c r="AC772" s="177"/>
      <c r="AD772" s="176"/>
      <c r="AE772" s="176"/>
      <c r="AF772" s="178"/>
      <c r="AG772" s="177"/>
      <c r="AH772" s="177"/>
      <c r="AI772" s="177"/>
      <c r="AJ772" s="178"/>
    </row>
    <row r="773" spans="2:36" s="72" customFormat="1" ht="59.15" customHeight="1" x14ac:dyDescent="0.35">
      <c r="B773" s="178"/>
      <c r="C773" s="178"/>
      <c r="D773" s="178"/>
      <c r="E773" s="207"/>
      <c r="F773" s="207"/>
      <c r="G773" s="207"/>
      <c r="H773" s="178"/>
      <c r="I773" s="178"/>
      <c r="J773" s="15" t="s">
        <v>127</v>
      </c>
      <c r="K773" s="11" t="s">
        <v>128</v>
      </c>
      <c r="L773" s="11" t="s">
        <v>85</v>
      </c>
      <c r="M773" s="59">
        <v>70</v>
      </c>
      <c r="N773" s="177"/>
      <c r="O773" s="178"/>
      <c r="P773" s="178"/>
      <c r="Q773" s="178"/>
      <c r="R773" s="199"/>
      <c r="S773" s="199"/>
      <c r="T773" s="171"/>
      <c r="U773" s="171"/>
      <c r="V773" s="174"/>
      <c r="W773" s="175"/>
      <c r="X773" s="175"/>
      <c r="Y773" s="175"/>
      <c r="Z773" s="175"/>
      <c r="AA773" s="175"/>
      <c r="AB773" s="175"/>
      <c r="AC773" s="177"/>
      <c r="AD773" s="176"/>
      <c r="AE773" s="176"/>
      <c r="AF773" s="178"/>
      <c r="AG773" s="177"/>
      <c r="AH773" s="177"/>
      <c r="AI773" s="177"/>
      <c r="AJ773" s="178"/>
    </row>
    <row r="774" spans="2:36" s="72" customFormat="1" ht="132" customHeight="1" x14ac:dyDescent="0.35">
      <c r="B774" s="178" t="s">
        <v>298</v>
      </c>
      <c r="C774" s="178" t="s">
        <v>299</v>
      </c>
      <c r="D774" s="178" t="s">
        <v>106</v>
      </c>
      <c r="E774" s="207" t="s">
        <v>67</v>
      </c>
      <c r="F774" s="207" t="s">
        <v>134</v>
      </c>
      <c r="G774" s="207" t="s">
        <v>147</v>
      </c>
      <c r="H774" s="178" t="s">
        <v>70</v>
      </c>
      <c r="I774" s="178" t="s">
        <v>79</v>
      </c>
      <c r="J774" s="15" t="s">
        <v>215</v>
      </c>
      <c r="K774" s="11" t="s">
        <v>107</v>
      </c>
      <c r="L774" s="11" t="s">
        <v>86</v>
      </c>
      <c r="M774" s="11">
        <v>40</v>
      </c>
      <c r="N774" s="177" t="s">
        <v>108</v>
      </c>
      <c r="O774" s="178" t="s">
        <v>391</v>
      </c>
      <c r="P774" s="178" t="s">
        <v>75</v>
      </c>
      <c r="Q774" s="178" t="s">
        <v>76</v>
      </c>
      <c r="R774" s="199" t="s">
        <v>77</v>
      </c>
      <c r="S774" s="199" t="s">
        <v>109</v>
      </c>
      <c r="T774" s="171">
        <f>V774+Y774</f>
        <v>85493</v>
      </c>
      <c r="U774" s="171">
        <f>T774</f>
        <v>85493</v>
      </c>
      <c r="V774" s="172">
        <v>72669.05</v>
      </c>
      <c r="W774" s="175" t="s">
        <v>79</v>
      </c>
      <c r="X774" s="175" t="s">
        <v>79</v>
      </c>
      <c r="Y774" s="175">
        <v>12823.95</v>
      </c>
      <c r="Z774" s="175" t="s">
        <v>98</v>
      </c>
      <c r="AA774" s="175" t="s">
        <v>79</v>
      </c>
      <c r="AB774" s="175">
        <v>9499.2199999999993</v>
      </c>
      <c r="AC774" s="177" t="s">
        <v>149</v>
      </c>
      <c r="AD774" s="176" t="s">
        <v>79</v>
      </c>
      <c r="AE774" s="176">
        <f>V774+Y774</f>
        <v>85493</v>
      </c>
      <c r="AF774" s="177" t="s">
        <v>79</v>
      </c>
      <c r="AG774" s="177" t="s">
        <v>33</v>
      </c>
      <c r="AH774" s="177" t="s">
        <v>164</v>
      </c>
      <c r="AI774" s="177" t="s">
        <v>165</v>
      </c>
      <c r="AJ774" s="177"/>
    </row>
    <row r="775" spans="2:36" s="72" customFormat="1" ht="86.15" customHeight="1" x14ac:dyDescent="0.35">
      <c r="B775" s="178"/>
      <c r="C775" s="178"/>
      <c r="D775" s="178"/>
      <c r="E775" s="207"/>
      <c r="F775" s="207"/>
      <c r="G775" s="207"/>
      <c r="H775" s="178"/>
      <c r="I775" s="178"/>
      <c r="J775" s="15" t="s">
        <v>111</v>
      </c>
      <c r="K775" s="11" t="s">
        <v>112</v>
      </c>
      <c r="L775" s="11" t="s">
        <v>85</v>
      </c>
      <c r="M775" s="11">
        <v>1</v>
      </c>
      <c r="N775" s="177"/>
      <c r="O775" s="178"/>
      <c r="P775" s="178"/>
      <c r="Q775" s="178"/>
      <c r="R775" s="199"/>
      <c r="S775" s="199"/>
      <c r="T775" s="171"/>
      <c r="U775" s="171"/>
      <c r="V775" s="173"/>
      <c r="W775" s="175"/>
      <c r="X775" s="175"/>
      <c r="Y775" s="175"/>
      <c r="Z775" s="175"/>
      <c r="AA775" s="175"/>
      <c r="AB775" s="175"/>
      <c r="AC775" s="177"/>
      <c r="AD775" s="176"/>
      <c r="AE775" s="176"/>
      <c r="AF775" s="178"/>
      <c r="AG775" s="177"/>
      <c r="AH775" s="177"/>
      <c r="AI775" s="177"/>
      <c r="AJ775" s="178"/>
    </row>
    <row r="776" spans="2:36" s="72" customFormat="1" ht="59.15" customHeight="1" x14ac:dyDescent="0.35">
      <c r="B776" s="178"/>
      <c r="C776" s="178"/>
      <c r="D776" s="178"/>
      <c r="E776" s="207"/>
      <c r="F776" s="207"/>
      <c r="G776" s="207"/>
      <c r="H776" s="178"/>
      <c r="I776" s="178"/>
      <c r="J776" s="15" t="s">
        <v>127</v>
      </c>
      <c r="K776" s="11" t="s">
        <v>128</v>
      </c>
      <c r="L776" s="11" t="s">
        <v>85</v>
      </c>
      <c r="M776" s="59">
        <v>47</v>
      </c>
      <c r="N776" s="177"/>
      <c r="O776" s="178"/>
      <c r="P776" s="178"/>
      <c r="Q776" s="178"/>
      <c r="R776" s="199"/>
      <c r="S776" s="199"/>
      <c r="T776" s="171"/>
      <c r="U776" s="171"/>
      <c r="V776" s="174"/>
      <c r="W776" s="175"/>
      <c r="X776" s="175"/>
      <c r="Y776" s="175"/>
      <c r="Z776" s="175"/>
      <c r="AA776" s="175"/>
      <c r="AB776" s="175"/>
      <c r="AC776" s="177"/>
      <c r="AD776" s="176"/>
      <c r="AE776" s="176"/>
      <c r="AF776" s="178"/>
      <c r="AG776" s="177"/>
      <c r="AH776" s="177"/>
      <c r="AI776" s="177"/>
      <c r="AJ776" s="178"/>
    </row>
    <row r="777" spans="2:36" s="72" customFormat="1" ht="132" customHeight="1" x14ac:dyDescent="0.35">
      <c r="B777" s="178" t="s">
        <v>300</v>
      </c>
      <c r="C777" s="178" t="s">
        <v>301</v>
      </c>
      <c r="D777" s="178" t="s">
        <v>106</v>
      </c>
      <c r="E777" s="207" t="s">
        <v>67</v>
      </c>
      <c r="F777" s="207" t="s">
        <v>134</v>
      </c>
      <c r="G777" s="207" t="s">
        <v>147</v>
      </c>
      <c r="H777" s="178" t="s">
        <v>70</v>
      </c>
      <c r="I777" s="178" t="s">
        <v>79</v>
      </c>
      <c r="J777" s="15" t="s">
        <v>215</v>
      </c>
      <c r="K777" s="11" t="s">
        <v>107</v>
      </c>
      <c r="L777" s="11" t="s">
        <v>86</v>
      </c>
      <c r="M777" s="11">
        <v>40</v>
      </c>
      <c r="N777" s="177" t="s">
        <v>108</v>
      </c>
      <c r="O777" s="178" t="s">
        <v>391</v>
      </c>
      <c r="P777" s="178" t="s">
        <v>75</v>
      </c>
      <c r="Q777" s="178" t="s">
        <v>76</v>
      </c>
      <c r="R777" s="199" t="s">
        <v>77</v>
      </c>
      <c r="S777" s="199" t="s">
        <v>109</v>
      </c>
      <c r="T777" s="171">
        <f>V777+Y777</f>
        <v>147964.20000000001</v>
      </c>
      <c r="U777" s="171">
        <f>T777</f>
        <v>147964.20000000001</v>
      </c>
      <c r="V777" s="172">
        <v>125769.57</v>
      </c>
      <c r="W777" s="175" t="s">
        <v>79</v>
      </c>
      <c r="X777" s="175" t="s">
        <v>79</v>
      </c>
      <c r="Y777" s="175">
        <v>22194.63</v>
      </c>
      <c r="Z777" s="175" t="s">
        <v>98</v>
      </c>
      <c r="AA777" s="175" t="s">
        <v>79</v>
      </c>
      <c r="AB777" s="175">
        <v>16440.47</v>
      </c>
      <c r="AC777" s="177" t="s">
        <v>149</v>
      </c>
      <c r="AD777" s="176" t="s">
        <v>79</v>
      </c>
      <c r="AE777" s="176">
        <f>V777+Y777</f>
        <v>147964.20000000001</v>
      </c>
      <c r="AF777" s="177" t="s">
        <v>79</v>
      </c>
      <c r="AG777" s="177" t="s">
        <v>33</v>
      </c>
      <c r="AH777" s="177" t="s">
        <v>269</v>
      </c>
      <c r="AI777" s="177" t="s">
        <v>170</v>
      </c>
      <c r="AJ777" s="177"/>
    </row>
    <row r="778" spans="2:36" s="72" customFormat="1" ht="86.15" customHeight="1" x14ac:dyDescent="0.35">
      <c r="B778" s="178"/>
      <c r="C778" s="178"/>
      <c r="D778" s="178"/>
      <c r="E778" s="207"/>
      <c r="F778" s="207"/>
      <c r="G778" s="207"/>
      <c r="H778" s="178"/>
      <c r="I778" s="178"/>
      <c r="J778" s="15" t="s">
        <v>111</v>
      </c>
      <c r="K778" s="11" t="s">
        <v>112</v>
      </c>
      <c r="L778" s="11" t="s">
        <v>85</v>
      </c>
      <c r="M778" s="11">
        <v>0</v>
      </c>
      <c r="N778" s="177"/>
      <c r="O778" s="178"/>
      <c r="P778" s="178"/>
      <c r="Q778" s="178"/>
      <c r="R778" s="199"/>
      <c r="S778" s="199"/>
      <c r="T778" s="171"/>
      <c r="U778" s="171"/>
      <c r="V778" s="173"/>
      <c r="W778" s="175"/>
      <c r="X778" s="175"/>
      <c r="Y778" s="175"/>
      <c r="Z778" s="175"/>
      <c r="AA778" s="175"/>
      <c r="AB778" s="175"/>
      <c r="AC778" s="177"/>
      <c r="AD778" s="176"/>
      <c r="AE778" s="176"/>
      <c r="AF778" s="178"/>
      <c r="AG778" s="177"/>
      <c r="AH778" s="177"/>
      <c r="AI778" s="177"/>
      <c r="AJ778" s="178"/>
    </row>
    <row r="779" spans="2:36" s="72" customFormat="1" ht="59.15" customHeight="1" x14ac:dyDescent="0.35">
      <c r="B779" s="178"/>
      <c r="C779" s="178"/>
      <c r="D779" s="178"/>
      <c r="E779" s="207"/>
      <c r="F779" s="207"/>
      <c r="G779" s="207"/>
      <c r="H779" s="178"/>
      <c r="I779" s="178"/>
      <c r="J779" s="15" t="s">
        <v>127</v>
      </c>
      <c r="K779" s="11" t="s">
        <v>128</v>
      </c>
      <c r="L779" s="11" t="s">
        <v>85</v>
      </c>
      <c r="M779" s="59">
        <v>70</v>
      </c>
      <c r="N779" s="177"/>
      <c r="O779" s="178"/>
      <c r="P779" s="178"/>
      <c r="Q779" s="178"/>
      <c r="R779" s="199"/>
      <c r="S779" s="199"/>
      <c r="T779" s="171"/>
      <c r="U779" s="171"/>
      <c r="V779" s="174"/>
      <c r="W779" s="175"/>
      <c r="X779" s="175"/>
      <c r="Y779" s="175"/>
      <c r="Z779" s="175"/>
      <c r="AA779" s="175"/>
      <c r="AB779" s="175"/>
      <c r="AC779" s="177"/>
      <c r="AD779" s="176"/>
      <c r="AE779" s="176"/>
      <c r="AF779" s="178"/>
      <c r="AG779" s="177"/>
      <c r="AH779" s="177"/>
      <c r="AI779" s="177"/>
      <c r="AJ779" s="178"/>
    </row>
    <row r="780" spans="2:36" s="72" customFormat="1" ht="132" customHeight="1" x14ac:dyDescent="0.35">
      <c r="B780" s="178" t="s">
        <v>326</v>
      </c>
      <c r="C780" s="178" t="s">
        <v>302</v>
      </c>
      <c r="D780" s="178" t="s">
        <v>106</v>
      </c>
      <c r="E780" s="207" t="s">
        <v>67</v>
      </c>
      <c r="F780" s="207" t="s">
        <v>134</v>
      </c>
      <c r="G780" s="207" t="s">
        <v>147</v>
      </c>
      <c r="H780" s="178" t="s">
        <v>70</v>
      </c>
      <c r="I780" s="200" t="s">
        <v>79</v>
      </c>
      <c r="J780" s="34" t="s">
        <v>215</v>
      </c>
      <c r="K780" s="18" t="s">
        <v>107</v>
      </c>
      <c r="L780" s="18" t="s">
        <v>86</v>
      </c>
      <c r="M780" s="18">
        <v>40</v>
      </c>
      <c r="N780" s="183" t="s">
        <v>108</v>
      </c>
      <c r="O780" s="200" t="s">
        <v>531</v>
      </c>
      <c r="P780" s="178" t="s">
        <v>75</v>
      </c>
      <c r="Q780" s="178" t="s">
        <v>76</v>
      </c>
      <c r="R780" s="199" t="s">
        <v>77</v>
      </c>
      <c r="S780" s="179" t="s">
        <v>109</v>
      </c>
      <c r="T780" s="181">
        <f>V780+Y780</f>
        <v>170986</v>
      </c>
      <c r="U780" s="181" t="s">
        <v>79</v>
      </c>
      <c r="V780" s="172">
        <v>145338.1</v>
      </c>
      <c r="W780" s="172" t="s">
        <v>79</v>
      </c>
      <c r="X780" s="172" t="s">
        <v>79</v>
      </c>
      <c r="Y780" s="172">
        <v>25647.9</v>
      </c>
      <c r="Z780" s="172" t="s">
        <v>98</v>
      </c>
      <c r="AA780" s="172" t="s">
        <v>79</v>
      </c>
      <c r="AB780" s="172">
        <v>18998.45</v>
      </c>
      <c r="AC780" s="183" t="s">
        <v>149</v>
      </c>
      <c r="AD780" s="185" t="s">
        <v>79</v>
      </c>
      <c r="AE780" s="185">
        <f>V780+Y780</f>
        <v>170986</v>
      </c>
      <c r="AF780" s="183" t="s">
        <v>79</v>
      </c>
      <c r="AG780" s="183" t="s">
        <v>33</v>
      </c>
      <c r="AH780" s="183" t="s">
        <v>269</v>
      </c>
      <c r="AI780" s="183" t="s">
        <v>170</v>
      </c>
      <c r="AJ780" s="183"/>
    </row>
    <row r="781" spans="2:36" s="72" customFormat="1" ht="86.15" customHeight="1" x14ac:dyDescent="0.35">
      <c r="B781" s="178"/>
      <c r="C781" s="178"/>
      <c r="D781" s="178"/>
      <c r="E781" s="207"/>
      <c r="F781" s="207"/>
      <c r="G781" s="207"/>
      <c r="H781" s="178"/>
      <c r="I781" s="178"/>
      <c r="J781" s="15" t="s">
        <v>111</v>
      </c>
      <c r="K781" s="11" t="s">
        <v>112</v>
      </c>
      <c r="L781" s="11" t="s">
        <v>85</v>
      </c>
      <c r="M781" s="11">
        <v>1</v>
      </c>
      <c r="N781" s="177"/>
      <c r="O781" s="178"/>
      <c r="P781" s="178"/>
      <c r="Q781" s="178"/>
      <c r="R781" s="199"/>
      <c r="S781" s="199"/>
      <c r="T781" s="171"/>
      <c r="U781" s="171"/>
      <c r="V781" s="175"/>
      <c r="W781" s="175"/>
      <c r="X781" s="175"/>
      <c r="Y781" s="175"/>
      <c r="Z781" s="175"/>
      <c r="AA781" s="175"/>
      <c r="AB781" s="175"/>
      <c r="AC781" s="177"/>
      <c r="AD781" s="176"/>
      <c r="AE781" s="176"/>
      <c r="AF781" s="178"/>
      <c r="AG781" s="177"/>
      <c r="AH781" s="177"/>
      <c r="AI781" s="177"/>
      <c r="AJ781" s="178"/>
    </row>
    <row r="782" spans="2:36" s="72" customFormat="1" ht="59.15" customHeight="1" x14ac:dyDescent="0.35">
      <c r="B782" s="178"/>
      <c r="C782" s="178"/>
      <c r="D782" s="178"/>
      <c r="E782" s="207"/>
      <c r="F782" s="207"/>
      <c r="G782" s="207"/>
      <c r="H782" s="200"/>
      <c r="I782" s="178"/>
      <c r="J782" s="15" t="s">
        <v>127</v>
      </c>
      <c r="K782" s="11" t="s">
        <v>128</v>
      </c>
      <c r="L782" s="11" t="s">
        <v>85</v>
      </c>
      <c r="M782" s="59">
        <v>95</v>
      </c>
      <c r="N782" s="177"/>
      <c r="O782" s="178"/>
      <c r="P782" s="200"/>
      <c r="Q782" s="200"/>
      <c r="R782" s="179"/>
      <c r="S782" s="199"/>
      <c r="T782" s="171"/>
      <c r="U782" s="171"/>
      <c r="V782" s="175"/>
      <c r="W782" s="175"/>
      <c r="X782" s="175"/>
      <c r="Y782" s="175"/>
      <c r="Z782" s="175"/>
      <c r="AA782" s="175"/>
      <c r="AB782" s="175"/>
      <c r="AC782" s="177"/>
      <c r="AD782" s="176"/>
      <c r="AE782" s="176"/>
      <c r="AF782" s="178"/>
      <c r="AG782" s="177"/>
      <c r="AH782" s="177"/>
      <c r="AI782" s="177"/>
      <c r="AJ782" s="178"/>
    </row>
    <row r="783" spans="2:36" s="72" customFormat="1" ht="107.15" customHeight="1" x14ac:dyDescent="0.35">
      <c r="B783" s="178" t="s">
        <v>532</v>
      </c>
      <c r="C783" s="178" t="s">
        <v>541</v>
      </c>
      <c r="D783" s="178" t="s">
        <v>106</v>
      </c>
      <c r="E783" s="207" t="s">
        <v>67</v>
      </c>
      <c r="F783" s="207" t="s">
        <v>134</v>
      </c>
      <c r="G783" s="207" t="s">
        <v>147</v>
      </c>
      <c r="H783" s="178" t="s">
        <v>70</v>
      </c>
      <c r="I783" s="178" t="s">
        <v>79</v>
      </c>
      <c r="J783" s="15" t="s">
        <v>215</v>
      </c>
      <c r="K783" s="11" t="s">
        <v>107</v>
      </c>
      <c r="L783" s="11" t="s">
        <v>86</v>
      </c>
      <c r="M783" s="11">
        <v>40</v>
      </c>
      <c r="N783" s="177" t="s">
        <v>108</v>
      </c>
      <c r="O783" s="178" t="s">
        <v>542</v>
      </c>
      <c r="P783" s="178" t="s">
        <v>75</v>
      </c>
      <c r="Q783" s="178" t="s">
        <v>76</v>
      </c>
      <c r="R783" s="199" t="s">
        <v>77</v>
      </c>
      <c r="S783" s="199" t="s">
        <v>109</v>
      </c>
      <c r="T783" s="171">
        <f>V783+Y783</f>
        <v>104388</v>
      </c>
      <c r="U783" s="171" t="s">
        <v>79</v>
      </c>
      <c r="V783" s="269">
        <v>88729.8</v>
      </c>
      <c r="W783" s="269" t="s">
        <v>98</v>
      </c>
      <c r="X783" s="269" t="s">
        <v>98</v>
      </c>
      <c r="Y783" s="269">
        <v>15658.2</v>
      </c>
      <c r="Z783" s="269" t="s">
        <v>98</v>
      </c>
      <c r="AA783" s="269" t="s">
        <v>98</v>
      </c>
      <c r="AB783" s="269">
        <v>8463.89</v>
      </c>
      <c r="AC783" s="177" t="s">
        <v>149</v>
      </c>
      <c r="AD783" s="176" t="s">
        <v>79</v>
      </c>
      <c r="AE783" s="176">
        <f>V783+Y783</f>
        <v>104388</v>
      </c>
      <c r="AF783" s="178" t="s">
        <v>79</v>
      </c>
      <c r="AG783" s="177" t="s">
        <v>33</v>
      </c>
      <c r="AH783" s="177" t="s">
        <v>178</v>
      </c>
      <c r="AI783" s="177" t="s">
        <v>161</v>
      </c>
      <c r="AJ783" s="178"/>
    </row>
    <row r="784" spans="2:36" s="72" customFormat="1" ht="62.5" customHeight="1" x14ac:dyDescent="0.35">
      <c r="B784" s="178"/>
      <c r="C784" s="178"/>
      <c r="D784" s="178"/>
      <c r="E784" s="207"/>
      <c r="F784" s="207"/>
      <c r="G784" s="207"/>
      <c r="H784" s="178"/>
      <c r="I784" s="178"/>
      <c r="J784" s="15" t="s">
        <v>111</v>
      </c>
      <c r="K784" s="11" t="s">
        <v>112</v>
      </c>
      <c r="L784" s="11" t="s">
        <v>85</v>
      </c>
      <c r="M784" s="74">
        <v>1</v>
      </c>
      <c r="N784" s="177"/>
      <c r="O784" s="178"/>
      <c r="P784" s="178"/>
      <c r="Q784" s="178"/>
      <c r="R784" s="199"/>
      <c r="S784" s="199"/>
      <c r="T784" s="171"/>
      <c r="U784" s="171"/>
      <c r="V784" s="269"/>
      <c r="W784" s="269"/>
      <c r="X784" s="269"/>
      <c r="Y784" s="269"/>
      <c r="Z784" s="269"/>
      <c r="AA784" s="269"/>
      <c r="AB784" s="269"/>
      <c r="AC784" s="177"/>
      <c r="AD784" s="176"/>
      <c r="AE784" s="176"/>
      <c r="AF784" s="178"/>
      <c r="AG784" s="177"/>
      <c r="AH784" s="177"/>
      <c r="AI784" s="177"/>
      <c r="AJ784" s="178"/>
    </row>
    <row r="785" spans="2:36" s="72" customFormat="1" ht="59.15" customHeight="1" x14ac:dyDescent="0.35">
      <c r="B785" s="178"/>
      <c r="C785" s="178"/>
      <c r="D785" s="178"/>
      <c r="E785" s="207"/>
      <c r="F785" s="207"/>
      <c r="G785" s="207"/>
      <c r="H785" s="178"/>
      <c r="I785" s="178"/>
      <c r="J785" s="15" t="s">
        <v>127</v>
      </c>
      <c r="K785" s="11" t="s">
        <v>128</v>
      </c>
      <c r="L785" s="11" t="s">
        <v>85</v>
      </c>
      <c r="M785" s="74">
        <v>70</v>
      </c>
      <c r="N785" s="177"/>
      <c r="O785" s="178"/>
      <c r="P785" s="178"/>
      <c r="Q785" s="178"/>
      <c r="R785" s="199"/>
      <c r="S785" s="199"/>
      <c r="T785" s="171"/>
      <c r="U785" s="171"/>
      <c r="V785" s="269"/>
      <c r="W785" s="269"/>
      <c r="X785" s="269"/>
      <c r="Y785" s="269"/>
      <c r="Z785" s="269"/>
      <c r="AA785" s="269"/>
      <c r="AB785" s="269"/>
      <c r="AC785" s="177"/>
      <c r="AD785" s="176"/>
      <c r="AE785" s="176"/>
      <c r="AF785" s="178"/>
      <c r="AG785" s="177"/>
      <c r="AH785" s="177"/>
      <c r="AI785" s="177"/>
      <c r="AJ785" s="178"/>
    </row>
    <row r="786" spans="2:36" s="72" customFormat="1" ht="107.5" customHeight="1" x14ac:dyDescent="0.35">
      <c r="B786" s="178" t="s">
        <v>533</v>
      </c>
      <c r="C786" s="178" t="s">
        <v>543</v>
      </c>
      <c r="D786" s="178" t="s">
        <v>106</v>
      </c>
      <c r="E786" s="207" t="s">
        <v>67</v>
      </c>
      <c r="F786" s="207" t="s">
        <v>134</v>
      </c>
      <c r="G786" s="207" t="s">
        <v>147</v>
      </c>
      <c r="H786" s="178" t="s">
        <v>70</v>
      </c>
      <c r="I786" s="178" t="s">
        <v>79</v>
      </c>
      <c r="J786" s="15" t="s">
        <v>215</v>
      </c>
      <c r="K786" s="11" t="s">
        <v>107</v>
      </c>
      <c r="L786" s="11" t="s">
        <v>86</v>
      </c>
      <c r="M786" s="11">
        <v>40</v>
      </c>
      <c r="N786" s="177" t="s">
        <v>108</v>
      </c>
      <c r="O786" s="178" t="s">
        <v>542</v>
      </c>
      <c r="P786" s="178" t="s">
        <v>75</v>
      </c>
      <c r="Q786" s="178" t="s">
        <v>76</v>
      </c>
      <c r="R786" s="199" t="s">
        <v>77</v>
      </c>
      <c r="S786" s="199" t="s">
        <v>109</v>
      </c>
      <c r="T786" s="171">
        <f>V786+Y786</f>
        <v>155150</v>
      </c>
      <c r="U786" s="171" t="s">
        <v>79</v>
      </c>
      <c r="V786" s="216">
        <v>131877.5</v>
      </c>
      <c r="W786" s="269" t="s">
        <v>98</v>
      </c>
      <c r="X786" s="269" t="s">
        <v>98</v>
      </c>
      <c r="Y786" s="269">
        <v>23272.5</v>
      </c>
      <c r="Z786" s="269" t="s">
        <v>98</v>
      </c>
      <c r="AA786" s="269" t="s">
        <v>98</v>
      </c>
      <c r="AB786" s="269">
        <v>12579.73</v>
      </c>
      <c r="AC786" s="177" t="s">
        <v>149</v>
      </c>
      <c r="AD786" s="176" t="s">
        <v>79</v>
      </c>
      <c r="AE786" s="176">
        <f>V786+Y786</f>
        <v>155150</v>
      </c>
      <c r="AF786" s="178" t="s">
        <v>79</v>
      </c>
      <c r="AG786" s="177" t="s">
        <v>33</v>
      </c>
      <c r="AH786" s="177" t="s">
        <v>178</v>
      </c>
      <c r="AI786" s="177" t="s">
        <v>161</v>
      </c>
      <c r="AJ786" s="178"/>
    </row>
    <row r="787" spans="2:36" s="72" customFormat="1" ht="64" customHeight="1" x14ac:dyDescent="0.35">
      <c r="B787" s="178"/>
      <c r="C787" s="178"/>
      <c r="D787" s="178"/>
      <c r="E787" s="207"/>
      <c r="F787" s="207"/>
      <c r="G787" s="207"/>
      <c r="H787" s="178"/>
      <c r="I787" s="178"/>
      <c r="J787" s="15" t="s">
        <v>111</v>
      </c>
      <c r="K787" s="11" t="s">
        <v>112</v>
      </c>
      <c r="L787" s="11" t="s">
        <v>85</v>
      </c>
      <c r="M787" s="74">
        <v>2</v>
      </c>
      <c r="N787" s="177"/>
      <c r="O787" s="178"/>
      <c r="P787" s="178"/>
      <c r="Q787" s="178"/>
      <c r="R787" s="199"/>
      <c r="S787" s="199"/>
      <c r="T787" s="171"/>
      <c r="U787" s="171"/>
      <c r="V787" s="216"/>
      <c r="W787" s="269"/>
      <c r="X787" s="269"/>
      <c r="Y787" s="269"/>
      <c r="Z787" s="269"/>
      <c r="AA787" s="269"/>
      <c r="AB787" s="269"/>
      <c r="AC787" s="177"/>
      <c r="AD787" s="176"/>
      <c r="AE787" s="176"/>
      <c r="AF787" s="178"/>
      <c r="AG787" s="177"/>
      <c r="AH787" s="177"/>
      <c r="AI787" s="177"/>
      <c r="AJ787" s="178"/>
    </row>
    <row r="788" spans="2:36" s="72" customFormat="1" ht="59.15" customHeight="1" x14ac:dyDescent="0.35">
      <c r="B788" s="178"/>
      <c r="C788" s="178"/>
      <c r="D788" s="178"/>
      <c r="E788" s="207"/>
      <c r="F788" s="207"/>
      <c r="G788" s="207"/>
      <c r="H788" s="178"/>
      <c r="I788" s="178"/>
      <c r="J788" s="15" t="s">
        <v>127</v>
      </c>
      <c r="K788" s="11" t="s">
        <v>128</v>
      </c>
      <c r="L788" s="11" t="s">
        <v>85</v>
      </c>
      <c r="M788" s="74">
        <v>90</v>
      </c>
      <c r="N788" s="177"/>
      <c r="O788" s="178"/>
      <c r="P788" s="178"/>
      <c r="Q788" s="178"/>
      <c r="R788" s="199"/>
      <c r="S788" s="199"/>
      <c r="T788" s="171"/>
      <c r="U788" s="171"/>
      <c r="V788" s="216"/>
      <c r="W788" s="269"/>
      <c r="X788" s="269"/>
      <c r="Y788" s="269"/>
      <c r="Z788" s="269"/>
      <c r="AA788" s="269"/>
      <c r="AB788" s="269"/>
      <c r="AC788" s="177"/>
      <c r="AD788" s="176"/>
      <c r="AE788" s="176"/>
      <c r="AF788" s="178"/>
      <c r="AG788" s="177"/>
      <c r="AH788" s="177"/>
      <c r="AI788" s="177"/>
      <c r="AJ788" s="178"/>
    </row>
    <row r="789" spans="2:36" s="72" customFormat="1" ht="113.5" customHeight="1" x14ac:dyDescent="0.35">
      <c r="B789" s="178" t="s">
        <v>534</v>
      </c>
      <c r="C789" s="178" t="s">
        <v>544</v>
      </c>
      <c r="D789" s="178" t="s">
        <v>106</v>
      </c>
      <c r="E789" s="207" t="s">
        <v>67</v>
      </c>
      <c r="F789" s="207" t="s">
        <v>134</v>
      </c>
      <c r="G789" s="207" t="s">
        <v>147</v>
      </c>
      <c r="H789" s="178" t="s">
        <v>70</v>
      </c>
      <c r="I789" s="178" t="s">
        <v>79</v>
      </c>
      <c r="J789" s="15" t="s">
        <v>215</v>
      </c>
      <c r="K789" s="11" t="s">
        <v>107</v>
      </c>
      <c r="L789" s="11" t="s">
        <v>86</v>
      </c>
      <c r="M789" s="11">
        <v>40</v>
      </c>
      <c r="N789" s="177" t="s">
        <v>108</v>
      </c>
      <c r="O789" s="200" t="s">
        <v>542</v>
      </c>
      <c r="P789" s="178" t="s">
        <v>75</v>
      </c>
      <c r="Q789" s="178" t="s">
        <v>76</v>
      </c>
      <c r="R789" s="199" t="s">
        <v>77</v>
      </c>
      <c r="S789" s="199" t="s">
        <v>109</v>
      </c>
      <c r="T789" s="171">
        <f>V789+Y789</f>
        <v>110852</v>
      </c>
      <c r="U789" s="171" t="s">
        <v>79</v>
      </c>
      <c r="V789" s="269">
        <v>94224.2</v>
      </c>
      <c r="W789" s="269" t="s">
        <v>98</v>
      </c>
      <c r="X789" s="269" t="s">
        <v>98</v>
      </c>
      <c r="Y789" s="269">
        <v>16627.8</v>
      </c>
      <c r="Z789" s="269" t="s">
        <v>98</v>
      </c>
      <c r="AA789" s="269" t="s">
        <v>98</v>
      </c>
      <c r="AB789" s="269">
        <v>8988</v>
      </c>
      <c r="AC789" s="177" t="s">
        <v>149</v>
      </c>
      <c r="AD789" s="176" t="s">
        <v>79</v>
      </c>
      <c r="AE789" s="176">
        <f>V789+Y789</f>
        <v>110852</v>
      </c>
      <c r="AF789" s="178" t="s">
        <v>79</v>
      </c>
      <c r="AG789" s="177" t="s">
        <v>33</v>
      </c>
      <c r="AH789" s="177" t="s">
        <v>178</v>
      </c>
      <c r="AI789" s="177" t="s">
        <v>161</v>
      </c>
      <c r="AJ789" s="178"/>
    </row>
    <row r="790" spans="2:36" s="72" customFormat="1" ht="61" customHeight="1" x14ac:dyDescent="0.35">
      <c r="B790" s="178"/>
      <c r="C790" s="178"/>
      <c r="D790" s="178"/>
      <c r="E790" s="207"/>
      <c r="F790" s="207"/>
      <c r="G790" s="207"/>
      <c r="H790" s="178"/>
      <c r="I790" s="178"/>
      <c r="J790" s="15" t="s">
        <v>111</v>
      </c>
      <c r="K790" s="11" t="s">
        <v>112</v>
      </c>
      <c r="L790" s="11" t="s">
        <v>85</v>
      </c>
      <c r="M790" s="74">
        <v>2</v>
      </c>
      <c r="N790" s="177"/>
      <c r="O790" s="193"/>
      <c r="P790" s="178"/>
      <c r="Q790" s="178"/>
      <c r="R790" s="199"/>
      <c r="S790" s="199"/>
      <c r="T790" s="171"/>
      <c r="U790" s="171"/>
      <c r="V790" s="269"/>
      <c r="W790" s="269"/>
      <c r="X790" s="269"/>
      <c r="Y790" s="269"/>
      <c r="Z790" s="269"/>
      <c r="AA790" s="269"/>
      <c r="AB790" s="269"/>
      <c r="AC790" s="177"/>
      <c r="AD790" s="176"/>
      <c r="AE790" s="176"/>
      <c r="AF790" s="178"/>
      <c r="AG790" s="177"/>
      <c r="AH790" s="177"/>
      <c r="AI790" s="177"/>
      <c r="AJ790" s="178"/>
    </row>
    <row r="791" spans="2:36" s="72" customFormat="1" ht="59.15" customHeight="1" x14ac:dyDescent="0.35">
      <c r="B791" s="178"/>
      <c r="C791" s="178"/>
      <c r="D791" s="178"/>
      <c r="E791" s="207"/>
      <c r="F791" s="207"/>
      <c r="G791" s="207"/>
      <c r="H791" s="178"/>
      <c r="I791" s="178"/>
      <c r="J791" s="15" t="s">
        <v>127</v>
      </c>
      <c r="K791" s="11" t="s">
        <v>128</v>
      </c>
      <c r="L791" s="11" t="s">
        <v>85</v>
      </c>
      <c r="M791" s="74">
        <v>74</v>
      </c>
      <c r="N791" s="177"/>
      <c r="O791" s="194"/>
      <c r="P791" s="178"/>
      <c r="Q791" s="178"/>
      <c r="R791" s="199"/>
      <c r="S791" s="199"/>
      <c r="T791" s="171"/>
      <c r="U791" s="171"/>
      <c r="V791" s="269"/>
      <c r="W791" s="269"/>
      <c r="X791" s="269"/>
      <c r="Y791" s="269"/>
      <c r="Z791" s="269"/>
      <c r="AA791" s="269"/>
      <c r="AB791" s="269"/>
      <c r="AC791" s="177"/>
      <c r="AD791" s="176"/>
      <c r="AE791" s="176"/>
      <c r="AF791" s="178"/>
      <c r="AG791" s="177"/>
      <c r="AH791" s="177"/>
      <c r="AI791" s="177"/>
      <c r="AJ791" s="178"/>
    </row>
    <row r="792" spans="2:36" s="72" customFormat="1" ht="103.5" customHeight="1" x14ac:dyDescent="0.35">
      <c r="B792" s="178" t="s">
        <v>535</v>
      </c>
      <c r="C792" s="178" t="s">
        <v>545</v>
      </c>
      <c r="D792" s="178" t="s">
        <v>106</v>
      </c>
      <c r="E792" s="207" t="s">
        <v>67</v>
      </c>
      <c r="F792" s="207" t="s">
        <v>134</v>
      </c>
      <c r="G792" s="207" t="s">
        <v>147</v>
      </c>
      <c r="H792" s="178" t="s">
        <v>70</v>
      </c>
      <c r="I792" s="178" t="s">
        <v>79</v>
      </c>
      <c r="J792" s="15" t="s">
        <v>215</v>
      </c>
      <c r="K792" s="11" t="s">
        <v>107</v>
      </c>
      <c r="L792" s="11" t="s">
        <v>86</v>
      </c>
      <c r="M792" s="11">
        <v>40</v>
      </c>
      <c r="N792" s="177" t="s">
        <v>108</v>
      </c>
      <c r="O792" s="178" t="s">
        <v>542</v>
      </c>
      <c r="P792" s="178" t="s">
        <v>75</v>
      </c>
      <c r="Q792" s="178" t="s">
        <v>76</v>
      </c>
      <c r="R792" s="199" t="s">
        <v>77</v>
      </c>
      <c r="S792" s="199" t="s">
        <v>109</v>
      </c>
      <c r="T792" s="171">
        <f>V792+Y792</f>
        <v>133750</v>
      </c>
      <c r="U792" s="171" t="s">
        <v>79</v>
      </c>
      <c r="V792" s="269">
        <v>113687.5</v>
      </c>
      <c r="W792" s="269" t="s">
        <v>98</v>
      </c>
      <c r="X792" s="269" t="s">
        <v>98</v>
      </c>
      <c r="Y792" s="269">
        <v>20062.5</v>
      </c>
      <c r="Z792" s="269" t="s">
        <v>98</v>
      </c>
      <c r="AA792" s="269" t="s">
        <v>98</v>
      </c>
      <c r="AB792" s="269">
        <v>10844.59</v>
      </c>
      <c r="AC792" s="177" t="s">
        <v>149</v>
      </c>
      <c r="AD792" s="176" t="s">
        <v>79</v>
      </c>
      <c r="AE792" s="176">
        <f>V792+Y792</f>
        <v>133750</v>
      </c>
      <c r="AF792" s="178" t="s">
        <v>79</v>
      </c>
      <c r="AG792" s="177" t="s">
        <v>33</v>
      </c>
      <c r="AH792" s="177" t="s">
        <v>178</v>
      </c>
      <c r="AI792" s="177" t="s">
        <v>161</v>
      </c>
      <c r="AJ792" s="178"/>
    </row>
    <row r="793" spans="2:36" s="72" customFormat="1" ht="63" customHeight="1" x14ac:dyDescent="0.35">
      <c r="B793" s="178"/>
      <c r="C793" s="178"/>
      <c r="D793" s="178"/>
      <c r="E793" s="207"/>
      <c r="F793" s="207"/>
      <c r="G793" s="207"/>
      <c r="H793" s="178"/>
      <c r="I793" s="178"/>
      <c r="J793" s="15" t="s">
        <v>111</v>
      </c>
      <c r="K793" s="11" t="s">
        <v>112</v>
      </c>
      <c r="L793" s="11" t="s">
        <v>85</v>
      </c>
      <c r="M793" s="74">
        <v>3</v>
      </c>
      <c r="N793" s="177"/>
      <c r="O793" s="178"/>
      <c r="P793" s="178"/>
      <c r="Q793" s="178"/>
      <c r="R793" s="199"/>
      <c r="S793" s="199"/>
      <c r="T793" s="171"/>
      <c r="U793" s="171"/>
      <c r="V793" s="269"/>
      <c r="W793" s="269"/>
      <c r="X793" s="269"/>
      <c r="Y793" s="269"/>
      <c r="Z793" s="269"/>
      <c r="AA793" s="269"/>
      <c r="AB793" s="269"/>
      <c r="AC793" s="177"/>
      <c r="AD793" s="176"/>
      <c r="AE793" s="176"/>
      <c r="AF793" s="178"/>
      <c r="AG793" s="177"/>
      <c r="AH793" s="177"/>
      <c r="AI793" s="177"/>
      <c r="AJ793" s="178"/>
    </row>
    <row r="794" spans="2:36" s="72" customFormat="1" ht="59.15" customHeight="1" x14ac:dyDescent="0.35">
      <c r="B794" s="178"/>
      <c r="C794" s="178"/>
      <c r="D794" s="178"/>
      <c r="E794" s="207"/>
      <c r="F794" s="207"/>
      <c r="G794" s="207"/>
      <c r="H794" s="178"/>
      <c r="I794" s="178"/>
      <c r="J794" s="15" t="s">
        <v>127</v>
      </c>
      <c r="K794" s="11" t="s">
        <v>128</v>
      </c>
      <c r="L794" s="11" t="s">
        <v>85</v>
      </c>
      <c r="M794" s="74">
        <v>120</v>
      </c>
      <c r="N794" s="177"/>
      <c r="O794" s="178"/>
      <c r="P794" s="178"/>
      <c r="Q794" s="178"/>
      <c r="R794" s="199"/>
      <c r="S794" s="199"/>
      <c r="T794" s="171"/>
      <c r="U794" s="171"/>
      <c r="V794" s="269"/>
      <c r="W794" s="269"/>
      <c r="X794" s="269"/>
      <c r="Y794" s="269"/>
      <c r="Z794" s="269"/>
      <c r="AA794" s="269"/>
      <c r="AB794" s="269"/>
      <c r="AC794" s="177"/>
      <c r="AD794" s="176"/>
      <c r="AE794" s="176"/>
      <c r="AF794" s="178"/>
      <c r="AG794" s="177"/>
      <c r="AH794" s="177"/>
      <c r="AI794" s="177"/>
      <c r="AJ794" s="178"/>
    </row>
    <row r="795" spans="2:36" s="72" customFormat="1" ht="109" customHeight="1" x14ac:dyDescent="0.35">
      <c r="B795" s="178" t="s">
        <v>536</v>
      </c>
      <c r="C795" s="178" t="s">
        <v>546</v>
      </c>
      <c r="D795" s="178" t="s">
        <v>106</v>
      </c>
      <c r="E795" s="207" t="s">
        <v>67</v>
      </c>
      <c r="F795" s="207" t="s">
        <v>134</v>
      </c>
      <c r="G795" s="207" t="s">
        <v>147</v>
      </c>
      <c r="H795" s="178" t="s">
        <v>70</v>
      </c>
      <c r="I795" s="178" t="s">
        <v>79</v>
      </c>
      <c r="J795" s="15" t="s">
        <v>215</v>
      </c>
      <c r="K795" s="11" t="s">
        <v>107</v>
      </c>
      <c r="L795" s="11" t="s">
        <v>86</v>
      </c>
      <c r="M795" s="11">
        <v>40</v>
      </c>
      <c r="N795" s="177" t="s">
        <v>108</v>
      </c>
      <c r="O795" s="178" t="s">
        <v>542</v>
      </c>
      <c r="P795" s="178" t="s">
        <v>75</v>
      </c>
      <c r="Q795" s="178" t="s">
        <v>76</v>
      </c>
      <c r="R795" s="199" t="s">
        <v>77</v>
      </c>
      <c r="S795" s="199" t="s">
        <v>109</v>
      </c>
      <c r="T795" s="171">
        <f>V795+Y795</f>
        <v>74900</v>
      </c>
      <c r="U795" s="171" t="s">
        <v>79</v>
      </c>
      <c r="V795" s="269">
        <v>63665</v>
      </c>
      <c r="W795" s="269" t="s">
        <v>98</v>
      </c>
      <c r="X795" s="269" t="s">
        <v>98</v>
      </c>
      <c r="Y795" s="269">
        <v>11235</v>
      </c>
      <c r="Z795" s="269" t="s">
        <v>98</v>
      </c>
      <c r="AA795" s="269" t="s">
        <v>98</v>
      </c>
      <c r="AB795" s="269">
        <v>6072.97</v>
      </c>
      <c r="AC795" s="177" t="s">
        <v>149</v>
      </c>
      <c r="AD795" s="176" t="s">
        <v>79</v>
      </c>
      <c r="AE795" s="176">
        <f>V795+Y795</f>
        <v>74900</v>
      </c>
      <c r="AF795" s="178" t="s">
        <v>79</v>
      </c>
      <c r="AG795" s="177" t="s">
        <v>33</v>
      </c>
      <c r="AH795" s="177" t="s">
        <v>183</v>
      </c>
      <c r="AI795" s="177" t="s">
        <v>314</v>
      </c>
      <c r="AJ795" s="178"/>
    </row>
    <row r="796" spans="2:36" s="72" customFormat="1" ht="63" customHeight="1" x14ac:dyDescent="0.35">
      <c r="B796" s="178"/>
      <c r="C796" s="178"/>
      <c r="D796" s="178"/>
      <c r="E796" s="207"/>
      <c r="F796" s="207"/>
      <c r="G796" s="207"/>
      <c r="H796" s="178"/>
      <c r="I796" s="178"/>
      <c r="J796" s="15" t="s">
        <v>111</v>
      </c>
      <c r="K796" s="11" t="s">
        <v>112</v>
      </c>
      <c r="L796" s="11" t="s">
        <v>85</v>
      </c>
      <c r="M796" s="11">
        <v>1</v>
      </c>
      <c r="N796" s="177"/>
      <c r="O796" s="178"/>
      <c r="P796" s="178"/>
      <c r="Q796" s="178"/>
      <c r="R796" s="199"/>
      <c r="S796" s="199"/>
      <c r="T796" s="171"/>
      <c r="U796" s="171"/>
      <c r="V796" s="269"/>
      <c r="W796" s="269"/>
      <c r="X796" s="269"/>
      <c r="Y796" s="269"/>
      <c r="Z796" s="269"/>
      <c r="AA796" s="269"/>
      <c r="AB796" s="269"/>
      <c r="AC796" s="177"/>
      <c r="AD796" s="176"/>
      <c r="AE796" s="176"/>
      <c r="AF796" s="178"/>
      <c r="AG796" s="177"/>
      <c r="AH796" s="177"/>
      <c r="AI796" s="177"/>
      <c r="AJ796" s="178"/>
    </row>
    <row r="797" spans="2:36" s="72" customFormat="1" ht="59.15" customHeight="1" x14ac:dyDescent="0.35">
      <c r="B797" s="178"/>
      <c r="C797" s="178"/>
      <c r="D797" s="178"/>
      <c r="E797" s="207"/>
      <c r="F797" s="207"/>
      <c r="G797" s="207"/>
      <c r="H797" s="178"/>
      <c r="I797" s="178"/>
      <c r="J797" s="15" t="s">
        <v>127</v>
      </c>
      <c r="K797" s="11" t="s">
        <v>128</v>
      </c>
      <c r="L797" s="11" t="s">
        <v>85</v>
      </c>
      <c r="M797" s="74">
        <v>60</v>
      </c>
      <c r="N797" s="177"/>
      <c r="O797" s="178"/>
      <c r="P797" s="178"/>
      <c r="Q797" s="178"/>
      <c r="R797" s="199"/>
      <c r="S797" s="199"/>
      <c r="T797" s="171"/>
      <c r="U797" s="171"/>
      <c r="V797" s="269"/>
      <c r="W797" s="269"/>
      <c r="X797" s="269"/>
      <c r="Y797" s="269"/>
      <c r="Z797" s="269"/>
      <c r="AA797" s="269"/>
      <c r="AB797" s="269"/>
      <c r="AC797" s="177"/>
      <c r="AD797" s="176"/>
      <c r="AE797" s="176"/>
      <c r="AF797" s="178"/>
      <c r="AG797" s="177"/>
      <c r="AH797" s="177"/>
      <c r="AI797" s="177"/>
      <c r="AJ797" s="178"/>
    </row>
    <row r="798" spans="2:36" s="72" customFormat="1" ht="117" x14ac:dyDescent="0.35">
      <c r="B798" s="178" t="s">
        <v>537</v>
      </c>
      <c r="C798" s="178" t="s">
        <v>547</v>
      </c>
      <c r="D798" s="178" t="s">
        <v>106</v>
      </c>
      <c r="E798" s="207" t="s">
        <v>67</v>
      </c>
      <c r="F798" s="207" t="s">
        <v>134</v>
      </c>
      <c r="G798" s="207" t="s">
        <v>147</v>
      </c>
      <c r="H798" s="178" t="s">
        <v>70</v>
      </c>
      <c r="I798" s="178" t="s">
        <v>79</v>
      </c>
      <c r="J798" s="15" t="s">
        <v>215</v>
      </c>
      <c r="K798" s="11" t="s">
        <v>107</v>
      </c>
      <c r="L798" s="11" t="s">
        <v>86</v>
      </c>
      <c r="M798" s="11">
        <v>40</v>
      </c>
      <c r="N798" s="177" t="s">
        <v>108</v>
      </c>
      <c r="O798" s="200" t="s">
        <v>542</v>
      </c>
      <c r="P798" s="178" t="s">
        <v>75</v>
      </c>
      <c r="Q798" s="178" t="s">
        <v>76</v>
      </c>
      <c r="R798" s="199" t="s">
        <v>77</v>
      </c>
      <c r="S798" s="199" t="s">
        <v>109</v>
      </c>
      <c r="T798" s="171">
        <f>V798+Y798</f>
        <v>104860</v>
      </c>
      <c r="U798" s="171" t="s">
        <v>79</v>
      </c>
      <c r="V798" s="216">
        <v>89131</v>
      </c>
      <c r="W798" s="269" t="s">
        <v>98</v>
      </c>
      <c r="X798" s="269" t="s">
        <v>98</v>
      </c>
      <c r="Y798" s="269">
        <v>15729</v>
      </c>
      <c r="Z798" s="269" t="s">
        <v>98</v>
      </c>
      <c r="AA798" s="269" t="s">
        <v>98</v>
      </c>
      <c r="AB798" s="269">
        <v>8502.19</v>
      </c>
      <c r="AC798" s="177" t="s">
        <v>149</v>
      </c>
      <c r="AD798" s="176" t="s">
        <v>79</v>
      </c>
      <c r="AE798" s="176">
        <f>V798+Y798</f>
        <v>104860</v>
      </c>
      <c r="AF798" s="178" t="s">
        <v>79</v>
      </c>
      <c r="AG798" s="177" t="s">
        <v>33</v>
      </c>
      <c r="AH798" s="177" t="s">
        <v>183</v>
      </c>
      <c r="AI798" s="177" t="s">
        <v>314</v>
      </c>
      <c r="AJ798" s="178"/>
    </row>
    <row r="799" spans="2:36" s="72" customFormat="1" ht="52" customHeight="1" x14ac:dyDescent="0.35">
      <c r="B799" s="178"/>
      <c r="C799" s="178"/>
      <c r="D799" s="178"/>
      <c r="E799" s="207"/>
      <c r="F799" s="207"/>
      <c r="G799" s="207"/>
      <c r="H799" s="178"/>
      <c r="I799" s="178"/>
      <c r="J799" s="15" t="s">
        <v>111</v>
      </c>
      <c r="K799" s="11" t="s">
        <v>112</v>
      </c>
      <c r="L799" s="11" t="s">
        <v>85</v>
      </c>
      <c r="M799" s="74">
        <v>2</v>
      </c>
      <c r="N799" s="177"/>
      <c r="O799" s="193"/>
      <c r="P799" s="178"/>
      <c r="Q799" s="178"/>
      <c r="R799" s="199"/>
      <c r="S799" s="199"/>
      <c r="T799" s="171"/>
      <c r="U799" s="171"/>
      <c r="V799" s="216"/>
      <c r="W799" s="269"/>
      <c r="X799" s="269"/>
      <c r="Y799" s="269"/>
      <c r="Z799" s="269"/>
      <c r="AA799" s="269"/>
      <c r="AB799" s="269"/>
      <c r="AC799" s="177"/>
      <c r="AD799" s="176"/>
      <c r="AE799" s="176"/>
      <c r="AF799" s="178"/>
      <c r="AG799" s="177"/>
      <c r="AH799" s="177"/>
      <c r="AI799" s="177"/>
      <c r="AJ799" s="178"/>
    </row>
    <row r="800" spans="2:36" s="72" customFormat="1" ht="59.15" customHeight="1" x14ac:dyDescent="0.35">
      <c r="B800" s="178"/>
      <c r="C800" s="178"/>
      <c r="D800" s="178"/>
      <c r="E800" s="207"/>
      <c r="F800" s="207"/>
      <c r="G800" s="207"/>
      <c r="H800" s="178"/>
      <c r="I800" s="178"/>
      <c r="J800" s="15" t="s">
        <v>127</v>
      </c>
      <c r="K800" s="11" t="s">
        <v>128</v>
      </c>
      <c r="L800" s="11" t="s">
        <v>85</v>
      </c>
      <c r="M800" s="74">
        <v>64</v>
      </c>
      <c r="N800" s="177"/>
      <c r="O800" s="194"/>
      <c r="P800" s="178"/>
      <c r="Q800" s="178"/>
      <c r="R800" s="199"/>
      <c r="S800" s="199"/>
      <c r="T800" s="171"/>
      <c r="U800" s="171"/>
      <c r="V800" s="216"/>
      <c r="W800" s="269"/>
      <c r="X800" s="269"/>
      <c r="Y800" s="269"/>
      <c r="Z800" s="269"/>
      <c r="AA800" s="269"/>
      <c r="AB800" s="269"/>
      <c r="AC800" s="177"/>
      <c r="AD800" s="176"/>
      <c r="AE800" s="176"/>
      <c r="AF800" s="178"/>
      <c r="AG800" s="177"/>
      <c r="AH800" s="177"/>
      <c r="AI800" s="177"/>
      <c r="AJ800" s="178"/>
    </row>
    <row r="801" spans="2:36" s="84" customFormat="1" ht="52" customHeight="1" x14ac:dyDescent="0.3">
      <c r="B801" s="178" t="s">
        <v>538</v>
      </c>
      <c r="C801" s="178" t="s">
        <v>548</v>
      </c>
      <c r="D801" s="178" t="s">
        <v>66</v>
      </c>
      <c r="E801" s="207" t="s">
        <v>67</v>
      </c>
      <c r="F801" s="207" t="s">
        <v>132</v>
      </c>
      <c r="G801" s="207" t="s">
        <v>69</v>
      </c>
      <c r="H801" s="178" t="s">
        <v>70</v>
      </c>
      <c r="I801" s="178" t="s">
        <v>79</v>
      </c>
      <c r="J801" s="15" t="s">
        <v>113</v>
      </c>
      <c r="K801" s="11" t="s">
        <v>114</v>
      </c>
      <c r="L801" s="11" t="s">
        <v>115</v>
      </c>
      <c r="M801" s="11">
        <v>2</v>
      </c>
      <c r="N801" s="177" t="s">
        <v>108</v>
      </c>
      <c r="O801" s="178" t="s">
        <v>168</v>
      </c>
      <c r="P801" s="178" t="s">
        <v>75</v>
      </c>
      <c r="Q801" s="178" t="s">
        <v>76</v>
      </c>
      <c r="R801" s="199" t="s">
        <v>77</v>
      </c>
      <c r="S801" s="199" t="s">
        <v>109</v>
      </c>
      <c r="T801" s="171">
        <f>V801+Y801</f>
        <v>94962.510000000009</v>
      </c>
      <c r="U801" s="171" t="s">
        <v>98</v>
      </c>
      <c r="V801" s="269">
        <v>80718.13</v>
      </c>
      <c r="W801" s="175" t="s">
        <v>98</v>
      </c>
      <c r="X801" s="175" t="s">
        <v>98</v>
      </c>
      <c r="Y801" s="269">
        <v>14244.38</v>
      </c>
      <c r="Z801" s="175" t="s">
        <v>98</v>
      </c>
      <c r="AA801" s="175" t="s">
        <v>98</v>
      </c>
      <c r="AB801" s="269">
        <v>7699.65</v>
      </c>
      <c r="AC801" s="177" t="s">
        <v>80</v>
      </c>
      <c r="AD801" s="176" t="s">
        <v>98</v>
      </c>
      <c r="AE801" s="176">
        <f>+V801+Y801</f>
        <v>94962.510000000009</v>
      </c>
      <c r="AF801" s="178" t="s">
        <v>79</v>
      </c>
      <c r="AG801" s="177" t="s">
        <v>33</v>
      </c>
      <c r="AH801" s="177" t="s">
        <v>183</v>
      </c>
      <c r="AI801" s="177" t="s">
        <v>314</v>
      </c>
      <c r="AJ801" s="178"/>
    </row>
    <row r="802" spans="2:36" s="84" customFormat="1" ht="65" x14ac:dyDescent="0.3">
      <c r="B802" s="178"/>
      <c r="C802" s="178"/>
      <c r="D802" s="178"/>
      <c r="E802" s="207"/>
      <c r="F802" s="207"/>
      <c r="G802" s="207"/>
      <c r="H802" s="178"/>
      <c r="I802" s="178"/>
      <c r="J802" s="15" t="s">
        <v>116</v>
      </c>
      <c r="K802" s="11" t="s">
        <v>117</v>
      </c>
      <c r="L802" s="11" t="s">
        <v>85</v>
      </c>
      <c r="M802" s="11">
        <v>2</v>
      </c>
      <c r="N802" s="177"/>
      <c r="O802" s="178"/>
      <c r="P802" s="178"/>
      <c r="Q802" s="178"/>
      <c r="R802" s="199"/>
      <c r="S802" s="199"/>
      <c r="T802" s="171"/>
      <c r="U802" s="171"/>
      <c r="V802" s="269"/>
      <c r="W802" s="175"/>
      <c r="X802" s="175"/>
      <c r="Y802" s="269"/>
      <c r="Z802" s="175"/>
      <c r="AA802" s="175"/>
      <c r="AB802" s="269"/>
      <c r="AC802" s="177"/>
      <c r="AD802" s="176"/>
      <c r="AE802" s="176"/>
      <c r="AF802" s="178"/>
      <c r="AG802" s="177"/>
      <c r="AH802" s="177"/>
      <c r="AI802" s="177"/>
      <c r="AJ802" s="178"/>
    </row>
    <row r="803" spans="2:36" s="84" customFormat="1" ht="52" x14ac:dyDescent="0.3">
      <c r="B803" s="178"/>
      <c r="C803" s="178"/>
      <c r="D803" s="178"/>
      <c r="E803" s="207"/>
      <c r="F803" s="207"/>
      <c r="G803" s="207"/>
      <c r="H803" s="178"/>
      <c r="I803" s="178"/>
      <c r="J803" s="15" t="s">
        <v>216</v>
      </c>
      <c r="K803" s="11" t="s">
        <v>118</v>
      </c>
      <c r="L803" s="11" t="s">
        <v>119</v>
      </c>
      <c r="M803" s="11">
        <v>2</v>
      </c>
      <c r="N803" s="177"/>
      <c r="O803" s="178"/>
      <c r="P803" s="178"/>
      <c r="Q803" s="178"/>
      <c r="R803" s="199"/>
      <c r="S803" s="199"/>
      <c r="T803" s="171"/>
      <c r="U803" s="171"/>
      <c r="V803" s="269"/>
      <c r="W803" s="175"/>
      <c r="X803" s="175"/>
      <c r="Y803" s="269"/>
      <c r="Z803" s="175"/>
      <c r="AA803" s="175"/>
      <c r="AB803" s="269"/>
      <c r="AC803" s="177"/>
      <c r="AD803" s="176"/>
      <c r="AE803" s="176"/>
      <c r="AF803" s="178"/>
      <c r="AG803" s="177"/>
      <c r="AH803" s="177"/>
      <c r="AI803" s="177"/>
      <c r="AJ803" s="178"/>
    </row>
    <row r="804" spans="2:36" s="84" customFormat="1" ht="26" x14ac:dyDescent="0.3">
      <c r="B804" s="178"/>
      <c r="C804" s="178"/>
      <c r="D804" s="178"/>
      <c r="E804" s="207"/>
      <c r="F804" s="207"/>
      <c r="G804" s="207"/>
      <c r="H804" s="178"/>
      <c r="I804" s="178"/>
      <c r="J804" s="15" t="s">
        <v>120</v>
      </c>
      <c r="K804" s="11" t="s">
        <v>121</v>
      </c>
      <c r="L804" s="11" t="s">
        <v>119</v>
      </c>
      <c r="M804" s="59">
        <v>2</v>
      </c>
      <c r="N804" s="177"/>
      <c r="O804" s="178"/>
      <c r="P804" s="178"/>
      <c r="Q804" s="178"/>
      <c r="R804" s="199"/>
      <c r="S804" s="199"/>
      <c r="T804" s="171"/>
      <c r="U804" s="171"/>
      <c r="V804" s="269"/>
      <c r="W804" s="175"/>
      <c r="X804" s="175"/>
      <c r="Y804" s="269"/>
      <c r="Z804" s="175"/>
      <c r="AA804" s="175"/>
      <c r="AB804" s="269"/>
      <c r="AC804" s="177"/>
      <c r="AD804" s="176"/>
      <c r="AE804" s="176"/>
      <c r="AF804" s="178"/>
      <c r="AG804" s="177"/>
      <c r="AH804" s="177"/>
      <c r="AI804" s="177"/>
      <c r="AJ804" s="178"/>
    </row>
    <row r="805" spans="2:36" s="84" customFormat="1" ht="52" customHeight="1" x14ac:dyDescent="0.3">
      <c r="B805" s="178" t="s">
        <v>539</v>
      </c>
      <c r="C805" s="178" t="s">
        <v>549</v>
      </c>
      <c r="D805" s="178" t="s">
        <v>66</v>
      </c>
      <c r="E805" s="207" t="s">
        <v>67</v>
      </c>
      <c r="F805" s="207" t="s">
        <v>132</v>
      </c>
      <c r="G805" s="207" t="s">
        <v>69</v>
      </c>
      <c r="H805" s="178" t="s">
        <v>70</v>
      </c>
      <c r="I805" s="178" t="s">
        <v>79</v>
      </c>
      <c r="J805" s="15" t="s">
        <v>113</v>
      </c>
      <c r="K805" s="11" t="s">
        <v>114</v>
      </c>
      <c r="L805" s="11" t="s">
        <v>115</v>
      </c>
      <c r="M805" s="11">
        <v>1</v>
      </c>
      <c r="N805" s="177" t="s">
        <v>108</v>
      </c>
      <c r="O805" s="178" t="s">
        <v>550</v>
      </c>
      <c r="P805" s="178" t="s">
        <v>75</v>
      </c>
      <c r="Q805" s="178" t="s">
        <v>76</v>
      </c>
      <c r="R805" s="199" t="s">
        <v>77</v>
      </c>
      <c r="S805" s="199" t="s">
        <v>109</v>
      </c>
      <c r="T805" s="171">
        <f>V805+Y805</f>
        <v>113067.48999999999</v>
      </c>
      <c r="U805" s="171" t="s">
        <v>98</v>
      </c>
      <c r="V805" s="269">
        <v>96107.37</v>
      </c>
      <c r="W805" s="175" t="s">
        <v>98</v>
      </c>
      <c r="X805" s="175" t="s">
        <v>98</v>
      </c>
      <c r="Y805" s="269">
        <v>16960.12</v>
      </c>
      <c r="Z805" s="175" t="s">
        <v>98</v>
      </c>
      <c r="AA805" s="175" t="s">
        <v>98</v>
      </c>
      <c r="AB805" s="269">
        <v>9167.64</v>
      </c>
      <c r="AC805" s="177" t="s">
        <v>80</v>
      </c>
      <c r="AD805" s="176" t="s">
        <v>98</v>
      </c>
      <c r="AE805" s="176">
        <f>+V805+Y805</f>
        <v>113067.48999999999</v>
      </c>
      <c r="AF805" s="178" t="s">
        <v>79</v>
      </c>
      <c r="AG805" s="177" t="s">
        <v>33</v>
      </c>
      <c r="AH805" s="177" t="s">
        <v>437</v>
      </c>
      <c r="AI805" s="177" t="s">
        <v>551</v>
      </c>
      <c r="AJ805" s="178"/>
    </row>
    <row r="806" spans="2:36" s="84" customFormat="1" ht="65" x14ac:dyDescent="0.3">
      <c r="B806" s="178"/>
      <c r="C806" s="178"/>
      <c r="D806" s="178"/>
      <c r="E806" s="207"/>
      <c r="F806" s="207"/>
      <c r="G806" s="207"/>
      <c r="H806" s="178"/>
      <c r="I806" s="178"/>
      <c r="J806" s="15" t="s">
        <v>116</v>
      </c>
      <c r="K806" s="11" t="s">
        <v>117</v>
      </c>
      <c r="L806" s="11" t="s">
        <v>85</v>
      </c>
      <c r="M806" s="11">
        <v>1</v>
      </c>
      <c r="N806" s="177"/>
      <c r="O806" s="178"/>
      <c r="P806" s="178"/>
      <c r="Q806" s="178"/>
      <c r="R806" s="199"/>
      <c r="S806" s="199"/>
      <c r="T806" s="171"/>
      <c r="U806" s="171"/>
      <c r="V806" s="269"/>
      <c r="W806" s="175"/>
      <c r="X806" s="175"/>
      <c r="Y806" s="269"/>
      <c r="Z806" s="175"/>
      <c r="AA806" s="175"/>
      <c r="AB806" s="269"/>
      <c r="AC806" s="177"/>
      <c r="AD806" s="176"/>
      <c r="AE806" s="176"/>
      <c r="AF806" s="178"/>
      <c r="AG806" s="177"/>
      <c r="AH806" s="177"/>
      <c r="AI806" s="177"/>
      <c r="AJ806" s="178"/>
    </row>
    <row r="807" spans="2:36" s="84" customFormat="1" ht="52" x14ac:dyDescent="0.3">
      <c r="B807" s="178"/>
      <c r="C807" s="178"/>
      <c r="D807" s="178"/>
      <c r="E807" s="207"/>
      <c r="F807" s="207"/>
      <c r="G807" s="207"/>
      <c r="H807" s="178"/>
      <c r="I807" s="178"/>
      <c r="J807" s="15" t="s">
        <v>216</v>
      </c>
      <c r="K807" s="11" t="s">
        <v>118</v>
      </c>
      <c r="L807" s="11" t="s">
        <v>119</v>
      </c>
      <c r="M807" s="11">
        <v>1</v>
      </c>
      <c r="N807" s="177"/>
      <c r="O807" s="178"/>
      <c r="P807" s="178"/>
      <c r="Q807" s="178"/>
      <c r="R807" s="199"/>
      <c r="S807" s="199"/>
      <c r="T807" s="171"/>
      <c r="U807" s="171"/>
      <c r="V807" s="269"/>
      <c r="W807" s="175"/>
      <c r="X807" s="175"/>
      <c r="Y807" s="269"/>
      <c r="Z807" s="175"/>
      <c r="AA807" s="175"/>
      <c r="AB807" s="269"/>
      <c r="AC807" s="177"/>
      <c r="AD807" s="176"/>
      <c r="AE807" s="176"/>
      <c r="AF807" s="178"/>
      <c r="AG807" s="177"/>
      <c r="AH807" s="177"/>
      <c r="AI807" s="177"/>
      <c r="AJ807" s="178"/>
    </row>
    <row r="808" spans="2:36" s="84" customFormat="1" ht="26" x14ac:dyDescent="0.3">
      <c r="B808" s="178"/>
      <c r="C808" s="178"/>
      <c r="D808" s="178"/>
      <c r="E808" s="207"/>
      <c r="F808" s="207"/>
      <c r="G808" s="207"/>
      <c r="H808" s="178"/>
      <c r="I808" s="178"/>
      <c r="J808" s="15" t="s">
        <v>120</v>
      </c>
      <c r="K808" s="11" t="s">
        <v>121</v>
      </c>
      <c r="L808" s="11" t="s">
        <v>119</v>
      </c>
      <c r="M808" s="59">
        <v>1</v>
      </c>
      <c r="N808" s="177"/>
      <c r="O808" s="178"/>
      <c r="P808" s="178"/>
      <c r="Q808" s="178"/>
      <c r="R808" s="199"/>
      <c r="S808" s="199"/>
      <c r="T808" s="171"/>
      <c r="U808" s="171"/>
      <c r="V808" s="269"/>
      <c r="W808" s="175"/>
      <c r="X808" s="175"/>
      <c r="Y808" s="269"/>
      <c r="Z808" s="175"/>
      <c r="AA808" s="175"/>
      <c r="AB808" s="269"/>
      <c r="AC808" s="177"/>
      <c r="AD808" s="176"/>
      <c r="AE808" s="176"/>
      <c r="AF808" s="178"/>
      <c r="AG808" s="177"/>
      <c r="AH808" s="177"/>
      <c r="AI808" s="177"/>
      <c r="AJ808" s="178"/>
    </row>
    <row r="809" spans="2:36" s="84" customFormat="1" ht="52" customHeight="1" x14ac:dyDescent="0.3">
      <c r="B809" s="178" t="s">
        <v>540</v>
      </c>
      <c r="C809" s="178" t="s">
        <v>552</v>
      </c>
      <c r="D809" s="178" t="s">
        <v>66</v>
      </c>
      <c r="E809" s="207" t="s">
        <v>67</v>
      </c>
      <c r="F809" s="207" t="s">
        <v>132</v>
      </c>
      <c r="G809" s="207" t="s">
        <v>69</v>
      </c>
      <c r="H809" s="178" t="s">
        <v>70</v>
      </c>
      <c r="I809" s="178" t="s">
        <v>79</v>
      </c>
      <c r="J809" s="15" t="s">
        <v>113</v>
      </c>
      <c r="K809" s="11" t="s">
        <v>114</v>
      </c>
      <c r="L809" s="11" t="s">
        <v>115</v>
      </c>
      <c r="M809" s="11">
        <v>1</v>
      </c>
      <c r="N809" s="177" t="s">
        <v>108</v>
      </c>
      <c r="O809" s="178" t="s">
        <v>168</v>
      </c>
      <c r="P809" s="178" t="s">
        <v>75</v>
      </c>
      <c r="Q809" s="178" t="s">
        <v>76</v>
      </c>
      <c r="R809" s="199" t="s">
        <v>77</v>
      </c>
      <c r="S809" s="199" t="s">
        <v>109</v>
      </c>
      <c r="T809" s="171">
        <f>V809+Y809</f>
        <v>75970</v>
      </c>
      <c r="U809" s="171" t="s">
        <v>98</v>
      </c>
      <c r="V809" s="269">
        <v>64574.5</v>
      </c>
      <c r="W809" s="175" t="s">
        <v>98</v>
      </c>
      <c r="X809" s="175" t="s">
        <v>98</v>
      </c>
      <c r="Y809" s="269">
        <v>11395.5</v>
      </c>
      <c r="Z809" s="175" t="s">
        <v>98</v>
      </c>
      <c r="AA809" s="175" t="s">
        <v>98</v>
      </c>
      <c r="AB809" s="269">
        <v>6159.73</v>
      </c>
      <c r="AC809" s="177" t="s">
        <v>80</v>
      </c>
      <c r="AD809" s="176" t="s">
        <v>98</v>
      </c>
      <c r="AE809" s="176">
        <f>+V809+Y809</f>
        <v>75970</v>
      </c>
      <c r="AF809" s="178" t="s">
        <v>79</v>
      </c>
      <c r="AG809" s="177" t="s">
        <v>33</v>
      </c>
      <c r="AH809" s="177" t="s">
        <v>437</v>
      </c>
      <c r="AI809" s="177" t="s">
        <v>551</v>
      </c>
      <c r="AJ809" s="178"/>
    </row>
    <row r="810" spans="2:36" s="84" customFormat="1" ht="65" x14ac:dyDescent="0.3">
      <c r="B810" s="178"/>
      <c r="C810" s="178"/>
      <c r="D810" s="178"/>
      <c r="E810" s="207"/>
      <c r="F810" s="207"/>
      <c r="G810" s="207"/>
      <c r="H810" s="178"/>
      <c r="I810" s="178"/>
      <c r="J810" s="15" t="s">
        <v>116</v>
      </c>
      <c r="K810" s="11" t="s">
        <v>117</v>
      </c>
      <c r="L810" s="11" t="s">
        <v>85</v>
      </c>
      <c r="M810" s="11">
        <v>1</v>
      </c>
      <c r="N810" s="177"/>
      <c r="O810" s="178"/>
      <c r="P810" s="178"/>
      <c r="Q810" s="178"/>
      <c r="R810" s="199"/>
      <c r="S810" s="199"/>
      <c r="T810" s="171"/>
      <c r="U810" s="171"/>
      <c r="V810" s="269"/>
      <c r="W810" s="175"/>
      <c r="X810" s="175"/>
      <c r="Y810" s="269"/>
      <c r="Z810" s="175"/>
      <c r="AA810" s="175"/>
      <c r="AB810" s="269"/>
      <c r="AC810" s="177"/>
      <c r="AD810" s="176"/>
      <c r="AE810" s="176"/>
      <c r="AF810" s="178"/>
      <c r="AG810" s="177"/>
      <c r="AH810" s="177"/>
      <c r="AI810" s="177"/>
      <c r="AJ810" s="178"/>
    </row>
    <row r="811" spans="2:36" s="84" customFormat="1" ht="52" x14ac:dyDescent="0.3">
      <c r="B811" s="178"/>
      <c r="C811" s="178"/>
      <c r="D811" s="178"/>
      <c r="E811" s="207"/>
      <c r="F811" s="207"/>
      <c r="G811" s="207"/>
      <c r="H811" s="178"/>
      <c r="I811" s="178"/>
      <c r="J811" s="15" t="s">
        <v>216</v>
      </c>
      <c r="K811" s="11" t="s">
        <v>118</v>
      </c>
      <c r="L811" s="11" t="s">
        <v>119</v>
      </c>
      <c r="M811" s="11">
        <v>1</v>
      </c>
      <c r="N811" s="177"/>
      <c r="O811" s="178"/>
      <c r="P811" s="178"/>
      <c r="Q811" s="178"/>
      <c r="R811" s="199"/>
      <c r="S811" s="199"/>
      <c r="T811" s="171"/>
      <c r="U811" s="171"/>
      <c r="V811" s="269"/>
      <c r="W811" s="175"/>
      <c r="X811" s="175"/>
      <c r="Y811" s="269"/>
      <c r="Z811" s="175"/>
      <c r="AA811" s="175"/>
      <c r="AB811" s="269"/>
      <c r="AC811" s="177"/>
      <c r="AD811" s="176"/>
      <c r="AE811" s="176"/>
      <c r="AF811" s="178"/>
      <c r="AG811" s="177"/>
      <c r="AH811" s="177"/>
      <c r="AI811" s="177"/>
      <c r="AJ811" s="178"/>
    </row>
    <row r="812" spans="2:36" s="84" customFormat="1" ht="48" customHeight="1" x14ac:dyDescent="0.3">
      <c r="B812" s="178"/>
      <c r="C812" s="178"/>
      <c r="D812" s="178"/>
      <c r="E812" s="207"/>
      <c r="F812" s="207"/>
      <c r="G812" s="207"/>
      <c r="H812" s="178"/>
      <c r="I812" s="178"/>
      <c r="J812" s="15" t="s">
        <v>120</v>
      </c>
      <c r="K812" s="11" t="s">
        <v>121</v>
      </c>
      <c r="L812" s="11" t="s">
        <v>119</v>
      </c>
      <c r="M812" s="11">
        <v>1</v>
      </c>
      <c r="N812" s="177"/>
      <c r="O812" s="178"/>
      <c r="P812" s="178"/>
      <c r="Q812" s="178"/>
      <c r="R812" s="199"/>
      <c r="S812" s="199"/>
      <c r="T812" s="171"/>
      <c r="U812" s="171"/>
      <c r="V812" s="269"/>
      <c r="W812" s="175"/>
      <c r="X812" s="175"/>
      <c r="Y812" s="269"/>
      <c r="Z812" s="175"/>
      <c r="AA812" s="175"/>
      <c r="AB812" s="269"/>
      <c r="AC812" s="177"/>
      <c r="AD812" s="176"/>
      <c r="AE812" s="176"/>
      <c r="AF812" s="178"/>
      <c r="AG812" s="177"/>
      <c r="AH812" s="177"/>
      <c r="AI812" s="177"/>
      <c r="AJ812" s="178"/>
    </row>
    <row r="813" spans="2:36" s="84" customFormat="1" ht="52" customHeight="1" x14ac:dyDescent="0.3">
      <c r="B813" s="178" t="s">
        <v>228</v>
      </c>
      <c r="C813" s="178" t="s">
        <v>232</v>
      </c>
      <c r="D813" s="178" t="s">
        <v>66</v>
      </c>
      <c r="E813" s="207" t="s">
        <v>67</v>
      </c>
      <c r="F813" s="207" t="s">
        <v>873</v>
      </c>
      <c r="G813" s="207" t="s">
        <v>69</v>
      </c>
      <c r="H813" s="178" t="s">
        <v>70</v>
      </c>
      <c r="I813" s="178" t="s">
        <v>79</v>
      </c>
      <c r="J813" s="15" t="s">
        <v>113</v>
      </c>
      <c r="K813" s="11" t="s">
        <v>114</v>
      </c>
      <c r="L813" s="11" t="s">
        <v>115</v>
      </c>
      <c r="M813" s="11">
        <v>2</v>
      </c>
      <c r="N813" s="177" t="s">
        <v>108</v>
      </c>
      <c r="O813" s="178" t="s">
        <v>384</v>
      </c>
      <c r="P813" s="178" t="s">
        <v>75</v>
      </c>
      <c r="Q813" s="178" t="s">
        <v>76</v>
      </c>
      <c r="R813" s="199" t="s">
        <v>77</v>
      </c>
      <c r="S813" s="199" t="s">
        <v>109</v>
      </c>
      <c r="T813" s="171">
        <f>V813+Y813</f>
        <v>151940</v>
      </c>
      <c r="U813" s="171">
        <f>T813/M814</f>
        <v>75970</v>
      </c>
      <c r="V813" s="175">
        <v>75970</v>
      </c>
      <c r="W813" s="175" t="s">
        <v>79</v>
      </c>
      <c r="X813" s="175" t="s">
        <v>79</v>
      </c>
      <c r="Y813" s="175">
        <v>75970</v>
      </c>
      <c r="Z813" s="175" t="s">
        <v>79</v>
      </c>
      <c r="AA813" s="175" t="s">
        <v>79</v>
      </c>
      <c r="AB813" s="175">
        <v>13212.17</v>
      </c>
      <c r="AC813" s="177" t="s">
        <v>80</v>
      </c>
      <c r="AD813" s="176">
        <f>V813+Y813</f>
        <v>151940</v>
      </c>
      <c r="AE813" s="176" t="s">
        <v>79</v>
      </c>
      <c r="AF813" s="177" t="s">
        <v>79</v>
      </c>
      <c r="AG813" s="177" t="s">
        <v>33</v>
      </c>
      <c r="AH813" s="177" t="s">
        <v>161</v>
      </c>
      <c r="AI813" s="177" t="s">
        <v>162</v>
      </c>
      <c r="AJ813" s="177"/>
    </row>
    <row r="814" spans="2:36" s="84" customFormat="1" ht="65" x14ac:dyDescent="0.3">
      <c r="B814" s="178"/>
      <c r="C814" s="178"/>
      <c r="D814" s="178"/>
      <c r="E814" s="207"/>
      <c r="F814" s="207"/>
      <c r="G814" s="207"/>
      <c r="H814" s="178"/>
      <c r="I814" s="178"/>
      <c r="J814" s="15" t="s">
        <v>116</v>
      </c>
      <c r="K814" s="11" t="s">
        <v>117</v>
      </c>
      <c r="L814" s="11" t="s">
        <v>85</v>
      </c>
      <c r="M814" s="11">
        <v>2</v>
      </c>
      <c r="N814" s="177"/>
      <c r="O814" s="178"/>
      <c r="P814" s="178"/>
      <c r="Q814" s="178"/>
      <c r="R814" s="199"/>
      <c r="S814" s="199"/>
      <c r="T814" s="171"/>
      <c r="U814" s="171"/>
      <c r="V814" s="175"/>
      <c r="W814" s="175"/>
      <c r="X814" s="175"/>
      <c r="Y814" s="175"/>
      <c r="Z814" s="175"/>
      <c r="AA814" s="175"/>
      <c r="AB814" s="175"/>
      <c r="AC814" s="177"/>
      <c r="AD814" s="176"/>
      <c r="AE814" s="176"/>
      <c r="AF814" s="178"/>
      <c r="AG814" s="177"/>
      <c r="AH814" s="177"/>
      <c r="AI814" s="177"/>
      <c r="AJ814" s="178"/>
    </row>
    <row r="815" spans="2:36" s="84" customFormat="1" ht="52" x14ac:dyDescent="0.3">
      <c r="B815" s="178"/>
      <c r="C815" s="178"/>
      <c r="D815" s="178"/>
      <c r="E815" s="207"/>
      <c r="F815" s="207"/>
      <c r="G815" s="207"/>
      <c r="H815" s="178"/>
      <c r="I815" s="178"/>
      <c r="J815" s="15" t="s">
        <v>216</v>
      </c>
      <c r="K815" s="11" t="s">
        <v>118</v>
      </c>
      <c r="L815" s="11" t="s">
        <v>119</v>
      </c>
      <c r="M815" s="11">
        <v>2</v>
      </c>
      <c r="N815" s="177"/>
      <c r="O815" s="178"/>
      <c r="P815" s="178"/>
      <c r="Q815" s="178"/>
      <c r="R815" s="199"/>
      <c r="S815" s="199"/>
      <c r="T815" s="171"/>
      <c r="U815" s="171"/>
      <c r="V815" s="175"/>
      <c r="W815" s="175"/>
      <c r="X815" s="175"/>
      <c r="Y815" s="175"/>
      <c r="Z815" s="175"/>
      <c r="AA815" s="175"/>
      <c r="AB815" s="175"/>
      <c r="AC815" s="177"/>
      <c r="AD815" s="176"/>
      <c r="AE815" s="176"/>
      <c r="AF815" s="178"/>
      <c r="AG815" s="177"/>
      <c r="AH815" s="177"/>
      <c r="AI815" s="177"/>
      <c r="AJ815" s="178"/>
    </row>
    <row r="816" spans="2:36" s="84" customFormat="1" ht="26" x14ac:dyDescent="0.3">
      <c r="B816" s="178"/>
      <c r="C816" s="178"/>
      <c r="D816" s="178"/>
      <c r="E816" s="207"/>
      <c r="F816" s="207"/>
      <c r="G816" s="207"/>
      <c r="H816" s="178"/>
      <c r="I816" s="178"/>
      <c r="J816" s="15" t="s">
        <v>120</v>
      </c>
      <c r="K816" s="11" t="s">
        <v>121</v>
      </c>
      <c r="L816" s="11" t="s">
        <v>119</v>
      </c>
      <c r="M816" s="59">
        <v>2</v>
      </c>
      <c r="N816" s="177"/>
      <c r="O816" s="178"/>
      <c r="P816" s="178"/>
      <c r="Q816" s="178"/>
      <c r="R816" s="199"/>
      <c r="S816" s="199"/>
      <c r="T816" s="171"/>
      <c r="U816" s="171"/>
      <c r="V816" s="175"/>
      <c r="W816" s="175"/>
      <c r="X816" s="175"/>
      <c r="Y816" s="175"/>
      <c r="Z816" s="175"/>
      <c r="AA816" s="175"/>
      <c r="AB816" s="175"/>
      <c r="AC816" s="177"/>
      <c r="AD816" s="176"/>
      <c r="AE816" s="176"/>
      <c r="AF816" s="178"/>
      <c r="AG816" s="177"/>
      <c r="AH816" s="177"/>
      <c r="AI816" s="177"/>
      <c r="AJ816" s="178"/>
    </row>
    <row r="817" spans="2:36" s="72" customFormat="1" ht="132" customHeight="1" x14ac:dyDescent="0.35">
      <c r="B817" s="178" t="s">
        <v>229</v>
      </c>
      <c r="C817" s="178" t="s">
        <v>233</v>
      </c>
      <c r="D817" s="178" t="s">
        <v>106</v>
      </c>
      <c r="E817" s="207" t="s">
        <v>67</v>
      </c>
      <c r="F817" s="207" t="s">
        <v>872</v>
      </c>
      <c r="G817" s="207" t="s">
        <v>147</v>
      </c>
      <c r="H817" s="178" t="s">
        <v>70</v>
      </c>
      <c r="I817" s="178" t="s">
        <v>79</v>
      </c>
      <c r="J817" s="15" t="s">
        <v>215</v>
      </c>
      <c r="K817" s="11" t="s">
        <v>107</v>
      </c>
      <c r="L817" s="11" t="s">
        <v>86</v>
      </c>
      <c r="M817" s="11">
        <v>40</v>
      </c>
      <c r="N817" s="177" t="s">
        <v>108</v>
      </c>
      <c r="O817" s="178" t="s">
        <v>384</v>
      </c>
      <c r="P817" s="178" t="s">
        <v>75</v>
      </c>
      <c r="Q817" s="178" t="s">
        <v>76</v>
      </c>
      <c r="R817" s="199" t="s">
        <v>77</v>
      </c>
      <c r="S817" s="199" t="s">
        <v>109</v>
      </c>
      <c r="T817" s="171">
        <f>V817+Y817</f>
        <v>74900</v>
      </c>
      <c r="U817" s="171">
        <f>T817/M818</f>
        <v>74900</v>
      </c>
      <c r="V817" s="175">
        <v>37450</v>
      </c>
      <c r="W817" s="175" t="s">
        <v>79</v>
      </c>
      <c r="X817" s="175" t="s">
        <v>79</v>
      </c>
      <c r="Y817" s="175">
        <v>37450</v>
      </c>
      <c r="Z817" s="175" t="s">
        <v>98</v>
      </c>
      <c r="AA817" s="175" t="s">
        <v>79</v>
      </c>
      <c r="AB817" s="175">
        <v>6513.0450000000001</v>
      </c>
      <c r="AC817" s="177" t="s">
        <v>149</v>
      </c>
      <c r="AD817" s="176">
        <f>V817+Y817</f>
        <v>74900</v>
      </c>
      <c r="AE817" s="176" t="s">
        <v>79</v>
      </c>
      <c r="AF817" s="177" t="s">
        <v>79</v>
      </c>
      <c r="AG817" s="177" t="s">
        <v>33</v>
      </c>
      <c r="AH817" s="177" t="s">
        <v>161</v>
      </c>
      <c r="AI817" s="177" t="s">
        <v>162</v>
      </c>
      <c r="AJ817" s="183"/>
    </row>
    <row r="818" spans="2:36" s="72" customFormat="1" ht="86.15" customHeight="1" x14ac:dyDescent="0.35">
      <c r="B818" s="178"/>
      <c r="C818" s="178"/>
      <c r="D818" s="178"/>
      <c r="E818" s="207"/>
      <c r="F818" s="207"/>
      <c r="G818" s="207"/>
      <c r="H818" s="178"/>
      <c r="I818" s="178"/>
      <c r="J818" s="15" t="s">
        <v>111</v>
      </c>
      <c r="K818" s="11" t="s">
        <v>112</v>
      </c>
      <c r="L818" s="11" t="s">
        <v>85</v>
      </c>
      <c r="M818" s="11">
        <v>1</v>
      </c>
      <c r="N818" s="177"/>
      <c r="O818" s="178"/>
      <c r="P818" s="178"/>
      <c r="Q818" s="178"/>
      <c r="R818" s="199"/>
      <c r="S818" s="199"/>
      <c r="T818" s="171"/>
      <c r="U818" s="171"/>
      <c r="V818" s="175"/>
      <c r="W818" s="175"/>
      <c r="X818" s="175"/>
      <c r="Y818" s="175"/>
      <c r="Z818" s="175"/>
      <c r="AA818" s="175"/>
      <c r="AB818" s="175"/>
      <c r="AC818" s="177"/>
      <c r="AD818" s="176"/>
      <c r="AE818" s="176"/>
      <c r="AF818" s="178"/>
      <c r="AG818" s="177"/>
      <c r="AH818" s="177"/>
      <c r="AI818" s="177"/>
      <c r="AJ818" s="193"/>
    </row>
    <row r="819" spans="2:36" s="72" customFormat="1" ht="59.15" customHeight="1" x14ac:dyDescent="0.35">
      <c r="B819" s="178"/>
      <c r="C819" s="178"/>
      <c r="D819" s="178"/>
      <c r="E819" s="207"/>
      <c r="F819" s="207"/>
      <c r="G819" s="207"/>
      <c r="H819" s="178"/>
      <c r="I819" s="178"/>
      <c r="J819" s="15" t="s">
        <v>127</v>
      </c>
      <c r="K819" s="11" t="s">
        <v>128</v>
      </c>
      <c r="L819" s="11" t="s">
        <v>85</v>
      </c>
      <c r="M819" s="59">
        <v>35</v>
      </c>
      <c r="N819" s="177"/>
      <c r="O819" s="178"/>
      <c r="P819" s="178"/>
      <c r="Q819" s="178"/>
      <c r="R819" s="199"/>
      <c r="S819" s="199"/>
      <c r="T819" s="171"/>
      <c r="U819" s="171"/>
      <c r="V819" s="175"/>
      <c r="W819" s="175"/>
      <c r="X819" s="175"/>
      <c r="Y819" s="175"/>
      <c r="Z819" s="175"/>
      <c r="AA819" s="175"/>
      <c r="AB819" s="175"/>
      <c r="AC819" s="177"/>
      <c r="AD819" s="176"/>
      <c r="AE819" s="176"/>
      <c r="AF819" s="178"/>
      <c r="AG819" s="177"/>
      <c r="AH819" s="177"/>
      <c r="AI819" s="177"/>
      <c r="AJ819" s="194"/>
    </row>
    <row r="820" spans="2:36" s="72" customFormat="1" ht="132" customHeight="1" x14ac:dyDescent="0.35">
      <c r="B820" s="178" t="s">
        <v>230</v>
      </c>
      <c r="C820" s="178" t="s">
        <v>234</v>
      </c>
      <c r="D820" s="178" t="s">
        <v>106</v>
      </c>
      <c r="E820" s="207" t="s">
        <v>67</v>
      </c>
      <c r="F820" s="207" t="s">
        <v>872</v>
      </c>
      <c r="G820" s="207" t="s">
        <v>147</v>
      </c>
      <c r="H820" s="178" t="s">
        <v>70</v>
      </c>
      <c r="I820" s="178" t="s">
        <v>79</v>
      </c>
      <c r="J820" s="15" t="s">
        <v>215</v>
      </c>
      <c r="K820" s="11" t="s">
        <v>107</v>
      </c>
      <c r="L820" s="11" t="s">
        <v>86</v>
      </c>
      <c r="M820" s="11">
        <v>40</v>
      </c>
      <c r="N820" s="177" t="s">
        <v>108</v>
      </c>
      <c r="O820" s="178" t="s">
        <v>384</v>
      </c>
      <c r="P820" s="178" t="s">
        <v>75</v>
      </c>
      <c r="Q820" s="178" t="s">
        <v>76</v>
      </c>
      <c r="R820" s="199" t="s">
        <v>77</v>
      </c>
      <c r="S820" s="199" t="s">
        <v>109</v>
      </c>
      <c r="T820" s="171">
        <f>V820+Y820</f>
        <v>85600</v>
      </c>
      <c r="U820" s="171">
        <f>T820</f>
        <v>85600</v>
      </c>
      <c r="V820" s="175">
        <v>42800</v>
      </c>
      <c r="W820" s="175" t="s">
        <v>79</v>
      </c>
      <c r="X820" s="175" t="s">
        <v>79</v>
      </c>
      <c r="Y820" s="175">
        <v>42800</v>
      </c>
      <c r="Z820" s="175" t="s">
        <v>98</v>
      </c>
      <c r="AA820" s="175" t="s">
        <v>79</v>
      </c>
      <c r="AB820" s="175">
        <v>7443.48</v>
      </c>
      <c r="AC820" s="177" t="s">
        <v>149</v>
      </c>
      <c r="AD820" s="176">
        <f>V820+Y820</f>
        <v>85600</v>
      </c>
      <c r="AE820" s="176" t="s">
        <v>79</v>
      </c>
      <c r="AF820" s="177" t="s">
        <v>79</v>
      </c>
      <c r="AG820" s="177" t="s">
        <v>33</v>
      </c>
      <c r="AH820" s="177" t="s">
        <v>161</v>
      </c>
      <c r="AI820" s="177" t="s">
        <v>162</v>
      </c>
      <c r="AJ820" s="177"/>
    </row>
    <row r="821" spans="2:36" s="72" customFormat="1" ht="86.15" customHeight="1" x14ac:dyDescent="0.35">
      <c r="B821" s="178"/>
      <c r="C821" s="178"/>
      <c r="D821" s="178"/>
      <c r="E821" s="207"/>
      <c r="F821" s="207"/>
      <c r="G821" s="207"/>
      <c r="H821" s="178"/>
      <c r="I821" s="178"/>
      <c r="J821" s="15" t="s">
        <v>111</v>
      </c>
      <c r="K821" s="11" t="s">
        <v>112</v>
      </c>
      <c r="L821" s="11" t="s">
        <v>85</v>
      </c>
      <c r="M821" s="11">
        <v>1</v>
      </c>
      <c r="N821" s="177"/>
      <c r="O821" s="178"/>
      <c r="P821" s="178"/>
      <c r="Q821" s="178"/>
      <c r="R821" s="199"/>
      <c r="S821" s="199"/>
      <c r="T821" s="171"/>
      <c r="U821" s="171"/>
      <c r="V821" s="175"/>
      <c r="W821" s="175"/>
      <c r="X821" s="175"/>
      <c r="Y821" s="175"/>
      <c r="Z821" s="175"/>
      <c r="AA821" s="175"/>
      <c r="AB821" s="175"/>
      <c r="AC821" s="177"/>
      <c r="AD821" s="176"/>
      <c r="AE821" s="176"/>
      <c r="AF821" s="178"/>
      <c r="AG821" s="177"/>
      <c r="AH821" s="177"/>
      <c r="AI821" s="177"/>
      <c r="AJ821" s="178"/>
    </row>
    <row r="822" spans="2:36" s="72" customFormat="1" ht="59.15" customHeight="1" x14ac:dyDescent="0.35">
      <c r="B822" s="178"/>
      <c r="C822" s="178"/>
      <c r="D822" s="178"/>
      <c r="E822" s="207"/>
      <c r="F822" s="207"/>
      <c r="G822" s="207"/>
      <c r="H822" s="178"/>
      <c r="I822" s="178"/>
      <c r="J822" s="15" t="s">
        <v>127</v>
      </c>
      <c r="K822" s="11" t="s">
        <v>128</v>
      </c>
      <c r="L822" s="11" t="s">
        <v>85</v>
      </c>
      <c r="M822" s="59">
        <v>40</v>
      </c>
      <c r="N822" s="177"/>
      <c r="O822" s="178"/>
      <c r="P822" s="178"/>
      <c r="Q822" s="178"/>
      <c r="R822" s="199"/>
      <c r="S822" s="199"/>
      <c r="T822" s="171"/>
      <c r="U822" s="171"/>
      <c r="V822" s="175"/>
      <c r="W822" s="175"/>
      <c r="X822" s="175"/>
      <c r="Y822" s="175"/>
      <c r="Z822" s="175"/>
      <c r="AA822" s="175"/>
      <c r="AB822" s="175"/>
      <c r="AC822" s="177"/>
      <c r="AD822" s="176"/>
      <c r="AE822" s="176"/>
      <c r="AF822" s="178"/>
      <c r="AG822" s="177"/>
      <c r="AH822" s="177"/>
      <c r="AI822" s="177"/>
      <c r="AJ822" s="178"/>
    </row>
    <row r="823" spans="2:36" s="72" customFormat="1" ht="95.15" customHeight="1" x14ac:dyDescent="0.35">
      <c r="B823" s="178" t="s">
        <v>235</v>
      </c>
      <c r="C823" s="178" t="s">
        <v>236</v>
      </c>
      <c r="D823" s="178" t="s">
        <v>106</v>
      </c>
      <c r="E823" s="207" t="s">
        <v>67</v>
      </c>
      <c r="F823" s="207" t="s">
        <v>886</v>
      </c>
      <c r="G823" s="207" t="s">
        <v>147</v>
      </c>
      <c r="H823" s="178" t="s">
        <v>70</v>
      </c>
      <c r="I823" s="178" t="s">
        <v>79</v>
      </c>
      <c r="J823" s="15" t="s">
        <v>215</v>
      </c>
      <c r="K823" s="11" t="s">
        <v>107</v>
      </c>
      <c r="L823" s="11" t="s">
        <v>86</v>
      </c>
      <c r="M823" s="11">
        <v>40</v>
      </c>
      <c r="N823" s="177" t="s">
        <v>108</v>
      </c>
      <c r="O823" s="178" t="s">
        <v>384</v>
      </c>
      <c r="P823" s="178" t="s">
        <v>75</v>
      </c>
      <c r="Q823" s="178" t="s">
        <v>76</v>
      </c>
      <c r="R823" s="199" t="s">
        <v>77</v>
      </c>
      <c r="S823" s="199" t="s">
        <v>109</v>
      </c>
      <c r="T823" s="171">
        <f>V823+Y823</f>
        <v>64200</v>
      </c>
      <c r="U823" s="171">
        <f>T823/2</f>
        <v>32100</v>
      </c>
      <c r="V823" s="175">
        <v>32100</v>
      </c>
      <c r="W823" s="175" t="s">
        <v>79</v>
      </c>
      <c r="X823" s="175" t="s">
        <v>79</v>
      </c>
      <c r="Y823" s="175">
        <v>32100</v>
      </c>
      <c r="Z823" s="175" t="s">
        <v>98</v>
      </c>
      <c r="AA823" s="175" t="s">
        <v>79</v>
      </c>
      <c r="AB823" s="175">
        <v>5582.61</v>
      </c>
      <c r="AC823" s="177" t="s">
        <v>149</v>
      </c>
      <c r="AD823" s="176">
        <f>V823+Y823</f>
        <v>64200</v>
      </c>
      <c r="AE823" s="176" t="s">
        <v>79</v>
      </c>
      <c r="AF823" s="177" t="s">
        <v>79</v>
      </c>
      <c r="AG823" s="177" t="s">
        <v>33</v>
      </c>
      <c r="AH823" s="177" t="s">
        <v>161</v>
      </c>
      <c r="AI823" s="177" t="s">
        <v>162</v>
      </c>
      <c r="AJ823" s="177"/>
    </row>
    <row r="824" spans="2:36" s="72" customFormat="1" ht="52" customHeight="1" x14ac:dyDescent="0.35">
      <c r="B824" s="178"/>
      <c r="C824" s="178"/>
      <c r="D824" s="178"/>
      <c r="E824" s="207"/>
      <c r="F824" s="207"/>
      <c r="G824" s="207"/>
      <c r="H824" s="178"/>
      <c r="I824" s="178"/>
      <c r="J824" s="15" t="s">
        <v>111</v>
      </c>
      <c r="K824" s="11" t="s">
        <v>112</v>
      </c>
      <c r="L824" s="11" t="s">
        <v>85</v>
      </c>
      <c r="M824" s="11">
        <v>2</v>
      </c>
      <c r="N824" s="177"/>
      <c r="O824" s="178"/>
      <c r="P824" s="178"/>
      <c r="Q824" s="178"/>
      <c r="R824" s="199"/>
      <c r="S824" s="199"/>
      <c r="T824" s="171"/>
      <c r="U824" s="171"/>
      <c r="V824" s="175"/>
      <c r="W824" s="175"/>
      <c r="X824" s="175"/>
      <c r="Y824" s="175"/>
      <c r="Z824" s="175"/>
      <c r="AA824" s="175"/>
      <c r="AB824" s="175"/>
      <c r="AC824" s="177"/>
      <c r="AD824" s="176"/>
      <c r="AE824" s="176"/>
      <c r="AF824" s="178"/>
      <c r="AG824" s="177"/>
      <c r="AH824" s="177"/>
      <c r="AI824" s="177"/>
      <c r="AJ824" s="178"/>
    </row>
    <row r="825" spans="2:36" s="72" customFormat="1" ht="59.15" customHeight="1" x14ac:dyDescent="0.35">
      <c r="B825" s="178"/>
      <c r="C825" s="178"/>
      <c r="D825" s="178"/>
      <c r="E825" s="207"/>
      <c r="F825" s="207"/>
      <c r="G825" s="207"/>
      <c r="H825" s="178"/>
      <c r="I825" s="178"/>
      <c r="J825" s="15" t="s">
        <v>127</v>
      </c>
      <c r="K825" s="11" t="s">
        <v>128</v>
      </c>
      <c r="L825" s="11" t="s">
        <v>85</v>
      </c>
      <c r="M825" s="59">
        <v>30</v>
      </c>
      <c r="N825" s="177"/>
      <c r="O825" s="178"/>
      <c r="P825" s="178"/>
      <c r="Q825" s="178"/>
      <c r="R825" s="199"/>
      <c r="S825" s="199"/>
      <c r="T825" s="171"/>
      <c r="U825" s="171"/>
      <c r="V825" s="175"/>
      <c r="W825" s="175"/>
      <c r="X825" s="175"/>
      <c r="Y825" s="175"/>
      <c r="Z825" s="175"/>
      <c r="AA825" s="175"/>
      <c r="AB825" s="175"/>
      <c r="AC825" s="177"/>
      <c r="AD825" s="176"/>
      <c r="AE825" s="176"/>
      <c r="AF825" s="178"/>
      <c r="AG825" s="177"/>
      <c r="AH825" s="177"/>
      <c r="AI825" s="177"/>
      <c r="AJ825" s="178"/>
    </row>
    <row r="826" spans="2:36" s="72" customFormat="1" ht="95.15" customHeight="1" x14ac:dyDescent="0.35">
      <c r="B826" s="178" t="s">
        <v>237</v>
      </c>
      <c r="C826" s="178" t="s">
        <v>238</v>
      </c>
      <c r="D826" s="178" t="s">
        <v>106</v>
      </c>
      <c r="E826" s="207" t="s">
        <v>67</v>
      </c>
      <c r="F826" s="207" t="s">
        <v>872</v>
      </c>
      <c r="G826" s="207" t="s">
        <v>147</v>
      </c>
      <c r="H826" s="178" t="s">
        <v>70</v>
      </c>
      <c r="I826" s="178" t="s">
        <v>79</v>
      </c>
      <c r="J826" s="15" t="s">
        <v>215</v>
      </c>
      <c r="K826" s="11" t="s">
        <v>107</v>
      </c>
      <c r="L826" s="11" t="s">
        <v>86</v>
      </c>
      <c r="M826" s="11">
        <v>40</v>
      </c>
      <c r="N826" s="177" t="s">
        <v>108</v>
      </c>
      <c r="O826" s="178" t="s">
        <v>384</v>
      </c>
      <c r="P826" s="178" t="s">
        <v>75</v>
      </c>
      <c r="Q826" s="178" t="s">
        <v>76</v>
      </c>
      <c r="R826" s="199" t="s">
        <v>77</v>
      </c>
      <c r="S826" s="199" t="s">
        <v>109</v>
      </c>
      <c r="T826" s="171">
        <f>V826+Y826</f>
        <v>203300</v>
      </c>
      <c r="U826" s="171">
        <f>T826</f>
        <v>203300</v>
      </c>
      <c r="V826" s="175">
        <v>101650</v>
      </c>
      <c r="W826" s="175" t="s">
        <v>79</v>
      </c>
      <c r="X826" s="175" t="s">
        <v>79</v>
      </c>
      <c r="Y826" s="175">
        <v>101650</v>
      </c>
      <c r="Z826" s="175" t="s">
        <v>98</v>
      </c>
      <c r="AA826" s="175" t="s">
        <v>79</v>
      </c>
      <c r="AB826" s="175">
        <v>17678.259999999998</v>
      </c>
      <c r="AC826" s="177" t="s">
        <v>149</v>
      </c>
      <c r="AD826" s="176">
        <f>V826+Y826</f>
        <v>203300</v>
      </c>
      <c r="AE826" s="176" t="s">
        <v>79</v>
      </c>
      <c r="AF826" s="177" t="s">
        <v>79</v>
      </c>
      <c r="AG826" s="177" t="s">
        <v>33</v>
      </c>
      <c r="AH826" s="177" t="s">
        <v>161</v>
      </c>
      <c r="AI826" s="177" t="s">
        <v>162</v>
      </c>
      <c r="AJ826" s="177"/>
    </row>
    <row r="827" spans="2:36" s="72" customFormat="1" ht="59.15" customHeight="1" x14ac:dyDescent="0.35">
      <c r="B827" s="178"/>
      <c r="C827" s="178"/>
      <c r="D827" s="178"/>
      <c r="E827" s="207"/>
      <c r="F827" s="207"/>
      <c r="G827" s="207"/>
      <c r="H827" s="178"/>
      <c r="I827" s="178"/>
      <c r="J827" s="15" t="s">
        <v>111</v>
      </c>
      <c r="K827" s="11" t="s">
        <v>112</v>
      </c>
      <c r="L827" s="11" t="s">
        <v>85</v>
      </c>
      <c r="M827" s="11">
        <v>1</v>
      </c>
      <c r="N827" s="177"/>
      <c r="O827" s="178"/>
      <c r="P827" s="178"/>
      <c r="Q827" s="178"/>
      <c r="R827" s="199"/>
      <c r="S827" s="199"/>
      <c r="T827" s="171"/>
      <c r="U827" s="171"/>
      <c r="V827" s="175"/>
      <c r="W827" s="175"/>
      <c r="X827" s="175"/>
      <c r="Y827" s="175"/>
      <c r="Z827" s="175"/>
      <c r="AA827" s="175"/>
      <c r="AB827" s="175"/>
      <c r="AC827" s="177"/>
      <c r="AD827" s="176"/>
      <c r="AE827" s="176"/>
      <c r="AF827" s="178"/>
      <c r="AG827" s="177"/>
      <c r="AH827" s="177"/>
      <c r="AI827" s="177"/>
      <c r="AJ827" s="178"/>
    </row>
    <row r="828" spans="2:36" s="72" customFormat="1" ht="59.15" customHeight="1" x14ac:dyDescent="0.35">
      <c r="B828" s="178"/>
      <c r="C828" s="178"/>
      <c r="D828" s="178"/>
      <c r="E828" s="207"/>
      <c r="F828" s="207"/>
      <c r="G828" s="207"/>
      <c r="H828" s="178"/>
      <c r="I828" s="178"/>
      <c r="J828" s="15" t="s">
        <v>127</v>
      </c>
      <c r="K828" s="11" t="s">
        <v>128</v>
      </c>
      <c r="L828" s="11" t="s">
        <v>85</v>
      </c>
      <c r="M828" s="59">
        <v>95</v>
      </c>
      <c r="N828" s="177"/>
      <c r="O828" s="178"/>
      <c r="P828" s="178"/>
      <c r="Q828" s="178"/>
      <c r="R828" s="199"/>
      <c r="S828" s="199"/>
      <c r="T828" s="171"/>
      <c r="U828" s="171"/>
      <c r="V828" s="175"/>
      <c r="W828" s="175"/>
      <c r="X828" s="175"/>
      <c r="Y828" s="175"/>
      <c r="Z828" s="175"/>
      <c r="AA828" s="175"/>
      <c r="AB828" s="175"/>
      <c r="AC828" s="177"/>
      <c r="AD828" s="176"/>
      <c r="AE828" s="176"/>
      <c r="AF828" s="178"/>
      <c r="AG828" s="177"/>
      <c r="AH828" s="177"/>
      <c r="AI828" s="177"/>
      <c r="AJ828" s="178"/>
    </row>
    <row r="829" spans="2:36" s="72" customFormat="1" ht="132" customHeight="1" x14ac:dyDescent="0.35">
      <c r="B829" s="178" t="s">
        <v>239</v>
      </c>
      <c r="C829" s="178" t="s">
        <v>233</v>
      </c>
      <c r="D829" s="178" t="s">
        <v>106</v>
      </c>
      <c r="E829" s="207" t="s">
        <v>67</v>
      </c>
      <c r="F829" s="207" t="s">
        <v>872</v>
      </c>
      <c r="G829" s="207" t="s">
        <v>147</v>
      </c>
      <c r="H829" s="178" t="s">
        <v>70</v>
      </c>
      <c r="I829" s="178" t="s">
        <v>79</v>
      </c>
      <c r="J829" s="15" t="s">
        <v>215</v>
      </c>
      <c r="K829" s="11" t="s">
        <v>107</v>
      </c>
      <c r="L829" s="11" t="s">
        <v>86</v>
      </c>
      <c r="M829" s="11">
        <v>40</v>
      </c>
      <c r="N829" s="177" t="s">
        <v>108</v>
      </c>
      <c r="O829" s="178" t="s">
        <v>384</v>
      </c>
      <c r="P829" s="178" t="s">
        <v>75</v>
      </c>
      <c r="Q829" s="178" t="s">
        <v>76</v>
      </c>
      <c r="R829" s="199" t="s">
        <v>77</v>
      </c>
      <c r="S829" s="199" t="s">
        <v>109</v>
      </c>
      <c r="T829" s="171">
        <f>V829+Y829</f>
        <v>74900</v>
      </c>
      <c r="U829" s="171">
        <f>T829</f>
        <v>74900</v>
      </c>
      <c r="V829" s="175">
        <v>37450</v>
      </c>
      <c r="W829" s="175" t="s">
        <v>79</v>
      </c>
      <c r="X829" s="175" t="s">
        <v>79</v>
      </c>
      <c r="Y829" s="175">
        <v>37450</v>
      </c>
      <c r="Z829" s="175" t="s">
        <v>98</v>
      </c>
      <c r="AA829" s="175" t="s">
        <v>79</v>
      </c>
      <c r="AB829" s="175">
        <v>6513.0450000000001</v>
      </c>
      <c r="AC829" s="177" t="s">
        <v>149</v>
      </c>
      <c r="AD829" s="176">
        <f>V829+Y829</f>
        <v>74900</v>
      </c>
      <c r="AE829" s="176" t="s">
        <v>79</v>
      </c>
      <c r="AF829" s="177" t="s">
        <v>79</v>
      </c>
      <c r="AG829" s="177" t="s">
        <v>33</v>
      </c>
      <c r="AH829" s="177" t="s">
        <v>165</v>
      </c>
      <c r="AI829" s="177" t="s">
        <v>183</v>
      </c>
      <c r="AJ829" s="177"/>
    </row>
    <row r="830" spans="2:36" s="72" customFormat="1" ht="86.15" customHeight="1" x14ac:dyDescent="0.35">
      <c r="B830" s="178"/>
      <c r="C830" s="178"/>
      <c r="D830" s="178"/>
      <c r="E830" s="207"/>
      <c r="F830" s="207"/>
      <c r="G830" s="207"/>
      <c r="H830" s="178"/>
      <c r="I830" s="178"/>
      <c r="J830" s="15" t="s">
        <v>111</v>
      </c>
      <c r="K830" s="11" t="s">
        <v>112</v>
      </c>
      <c r="L830" s="11" t="s">
        <v>85</v>
      </c>
      <c r="M830" s="11">
        <v>1</v>
      </c>
      <c r="N830" s="177"/>
      <c r="O830" s="178"/>
      <c r="P830" s="178"/>
      <c r="Q830" s="178"/>
      <c r="R830" s="199"/>
      <c r="S830" s="199"/>
      <c r="T830" s="171"/>
      <c r="U830" s="171"/>
      <c r="V830" s="175"/>
      <c r="W830" s="175"/>
      <c r="X830" s="175"/>
      <c r="Y830" s="175"/>
      <c r="Z830" s="175"/>
      <c r="AA830" s="175"/>
      <c r="AB830" s="175"/>
      <c r="AC830" s="177"/>
      <c r="AD830" s="176"/>
      <c r="AE830" s="176"/>
      <c r="AF830" s="178"/>
      <c r="AG830" s="177"/>
      <c r="AH830" s="177"/>
      <c r="AI830" s="177"/>
      <c r="AJ830" s="178"/>
    </row>
    <row r="831" spans="2:36" s="72" customFormat="1" ht="59.15" customHeight="1" x14ac:dyDescent="0.35">
      <c r="B831" s="178"/>
      <c r="C831" s="178"/>
      <c r="D831" s="178"/>
      <c r="E831" s="207"/>
      <c r="F831" s="207"/>
      <c r="G831" s="207"/>
      <c r="H831" s="178"/>
      <c r="I831" s="178"/>
      <c r="J831" s="15" t="s">
        <v>127</v>
      </c>
      <c r="K831" s="11" t="s">
        <v>128</v>
      </c>
      <c r="L831" s="11" t="s">
        <v>85</v>
      </c>
      <c r="M831" s="59">
        <v>35</v>
      </c>
      <c r="N831" s="177"/>
      <c r="O831" s="178"/>
      <c r="P831" s="178"/>
      <c r="Q831" s="178"/>
      <c r="R831" s="199"/>
      <c r="S831" s="199"/>
      <c r="T831" s="171"/>
      <c r="U831" s="171"/>
      <c r="V831" s="175"/>
      <c r="W831" s="175"/>
      <c r="X831" s="175"/>
      <c r="Y831" s="175"/>
      <c r="Z831" s="175"/>
      <c r="AA831" s="175"/>
      <c r="AB831" s="175"/>
      <c r="AC831" s="177"/>
      <c r="AD831" s="176"/>
      <c r="AE831" s="176"/>
      <c r="AF831" s="178"/>
      <c r="AG831" s="177"/>
      <c r="AH831" s="177"/>
      <c r="AI831" s="177"/>
      <c r="AJ831" s="178"/>
    </row>
    <row r="832" spans="2:36" s="84" customFormat="1" ht="70.5" customHeight="1" x14ac:dyDescent="0.3">
      <c r="B832" s="178" t="s">
        <v>240</v>
      </c>
      <c r="C832" s="178" t="s">
        <v>232</v>
      </c>
      <c r="D832" s="178" t="s">
        <v>66</v>
      </c>
      <c r="E832" s="207" t="s">
        <v>67</v>
      </c>
      <c r="F832" s="207" t="s">
        <v>873</v>
      </c>
      <c r="G832" s="207" t="s">
        <v>69</v>
      </c>
      <c r="H832" s="178" t="s">
        <v>70</v>
      </c>
      <c r="I832" s="178" t="s">
        <v>79</v>
      </c>
      <c r="J832" s="15" t="s">
        <v>113</v>
      </c>
      <c r="K832" s="11" t="s">
        <v>114</v>
      </c>
      <c r="L832" s="11" t="s">
        <v>115</v>
      </c>
      <c r="M832" s="11">
        <v>2</v>
      </c>
      <c r="N832" s="177" t="s">
        <v>108</v>
      </c>
      <c r="O832" s="178" t="s">
        <v>384</v>
      </c>
      <c r="P832" s="178" t="s">
        <v>75</v>
      </c>
      <c r="Q832" s="178" t="s">
        <v>76</v>
      </c>
      <c r="R832" s="199" t="s">
        <v>77</v>
      </c>
      <c r="S832" s="199" t="s">
        <v>109</v>
      </c>
      <c r="T832" s="171">
        <f>V832+Y832</f>
        <v>75970</v>
      </c>
      <c r="U832" s="171">
        <f>T832/M833</f>
        <v>75970</v>
      </c>
      <c r="V832" s="175">
        <v>37985</v>
      </c>
      <c r="W832" s="175" t="s">
        <v>79</v>
      </c>
      <c r="X832" s="175" t="s">
        <v>79</v>
      </c>
      <c r="Y832" s="175">
        <v>37985</v>
      </c>
      <c r="Z832" s="175" t="s">
        <v>79</v>
      </c>
      <c r="AA832" s="175" t="s">
        <v>79</v>
      </c>
      <c r="AB832" s="175">
        <v>6606.09</v>
      </c>
      <c r="AC832" s="177" t="s">
        <v>80</v>
      </c>
      <c r="AD832" s="176">
        <f>V832+Y832</f>
        <v>75970</v>
      </c>
      <c r="AE832" s="176" t="s">
        <v>79</v>
      </c>
      <c r="AF832" s="177" t="s">
        <v>79</v>
      </c>
      <c r="AG832" s="177" t="s">
        <v>33</v>
      </c>
      <c r="AH832" s="177" t="s">
        <v>241</v>
      </c>
      <c r="AI832" s="177" t="s">
        <v>183</v>
      </c>
      <c r="AJ832" s="177"/>
    </row>
    <row r="833" spans="2:36" s="84" customFormat="1" ht="65" x14ac:dyDescent="0.3">
      <c r="B833" s="178"/>
      <c r="C833" s="178"/>
      <c r="D833" s="178"/>
      <c r="E833" s="207"/>
      <c r="F833" s="207"/>
      <c r="G833" s="207"/>
      <c r="H833" s="178"/>
      <c r="I833" s="178"/>
      <c r="J833" s="15" t="s">
        <v>116</v>
      </c>
      <c r="K833" s="11" t="s">
        <v>117</v>
      </c>
      <c r="L833" s="11" t="s">
        <v>85</v>
      </c>
      <c r="M833" s="11">
        <v>1</v>
      </c>
      <c r="N833" s="177"/>
      <c r="O833" s="178"/>
      <c r="P833" s="178"/>
      <c r="Q833" s="178"/>
      <c r="R833" s="199"/>
      <c r="S833" s="199"/>
      <c r="T833" s="171"/>
      <c r="U833" s="171"/>
      <c r="V833" s="175"/>
      <c r="W833" s="175"/>
      <c r="X833" s="175"/>
      <c r="Y833" s="175"/>
      <c r="Z833" s="175"/>
      <c r="AA833" s="175"/>
      <c r="AB833" s="175"/>
      <c r="AC833" s="177"/>
      <c r="AD833" s="176"/>
      <c r="AE833" s="176"/>
      <c r="AF833" s="178"/>
      <c r="AG833" s="177"/>
      <c r="AH833" s="177"/>
      <c r="AI833" s="177"/>
      <c r="AJ833" s="178"/>
    </row>
    <row r="834" spans="2:36" s="84" customFormat="1" ht="52" x14ac:dyDescent="0.3">
      <c r="B834" s="178"/>
      <c r="C834" s="178"/>
      <c r="D834" s="178"/>
      <c r="E834" s="207"/>
      <c r="F834" s="207"/>
      <c r="G834" s="207"/>
      <c r="H834" s="178"/>
      <c r="I834" s="178"/>
      <c r="J834" s="15" t="s">
        <v>216</v>
      </c>
      <c r="K834" s="11" t="s">
        <v>118</v>
      </c>
      <c r="L834" s="11" t="s">
        <v>119</v>
      </c>
      <c r="M834" s="11">
        <v>1</v>
      </c>
      <c r="N834" s="177"/>
      <c r="O834" s="178"/>
      <c r="P834" s="178"/>
      <c r="Q834" s="178"/>
      <c r="R834" s="199"/>
      <c r="S834" s="199"/>
      <c r="T834" s="171"/>
      <c r="U834" s="171"/>
      <c r="V834" s="175"/>
      <c r="W834" s="175"/>
      <c r="X834" s="175"/>
      <c r="Y834" s="175"/>
      <c r="Z834" s="175"/>
      <c r="AA834" s="175"/>
      <c r="AB834" s="175"/>
      <c r="AC834" s="177"/>
      <c r="AD834" s="176"/>
      <c r="AE834" s="176"/>
      <c r="AF834" s="178"/>
      <c r="AG834" s="177"/>
      <c r="AH834" s="177"/>
      <c r="AI834" s="177"/>
      <c r="AJ834" s="178"/>
    </row>
    <row r="835" spans="2:36" s="84" customFormat="1" ht="41.5" customHeight="1" x14ac:dyDescent="0.3">
      <c r="B835" s="178"/>
      <c r="C835" s="178"/>
      <c r="D835" s="178"/>
      <c r="E835" s="207"/>
      <c r="F835" s="207"/>
      <c r="G835" s="207"/>
      <c r="H835" s="178"/>
      <c r="I835" s="178"/>
      <c r="J835" s="15" t="s">
        <v>120</v>
      </c>
      <c r="K835" s="11" t="s">
        <v>121</v>
      </c>
      <c r="L835" s="11" t="s">
        <v>119</v>
      </c>
      <c r="M835" s="59">
        <v>1</v>
      </c>
      <c r="N835" s="177"/>
      <c r="O835" s="178"/>
      <c r="P835" s="178"/>
      <c r="Q835" s="178"/>
      <c r="R835" s="199"/>
      <c r="S835" s="199"/>
      <c r="T835" s="171"/>
      <c r="U835" s="171"/>
      <c r="V835" s="175"/>
      <c r="W835" s="175"/>
      <c r="X835" s="175"/>
      <c r="Y835" s="175"/>
      <c r="Z835" s="175"/>
      <c r="AA835" s="175"/>
      <c r="AB835" s="175"/>
      <c r="AC835" s="177"/>
      <c r="AD835" s="176"/>
      <c r="AE835" s="176"/>
      <c r="AF835" s="178"/>
      <c r="AG835" s="177"/>
      <c r="AH835" s="177"/>
      <c r="AI835" s="177"/>
      <c r="AJ835" s="178"/>
    </row>
    <row r="836" spans="2:36" s="72" customFormat="1" ht="132" customHeight="1" x14ac:dyDescent="0.35">
      <c r="B836" s="178" t="s">
        <v>242</v>
      </c>
      <c r="C836" s="178" t="s">
        <v>236</v>
      </c>
      <c r="D836" s="178" t="s">
        <v>106</v>
      </c>
      <c r="E836" s="207" t="s">
        <v>67</v>
      </c>
      <c r="F836" s="207" t="s">
        <v>872</v>
      </c>
      <c r="G836" s="207" t="s">
        <v>147</v>
      </c>
      <c r="H836" s="178" t="s">
        <v>70</v>
      </c>
      <c r="I836" s="178" t="s">
        <v>79</v>
      </c>
      <c r="J836" s="15" t="s">
        <v>215</v>
      </c>
      <c r="K836" s="11" t="s">
        <v>107</v>
      </c>
      <c r="L836" s="11" t="s">
        <v>86</v>
      </c>
      <c r="M836" s="11">
        <v>40</v>
      </c>
      <c r="N836" s="177" t="s">
        <v>108</v>
      </c>
      <c r="O836" s="178" t="s">
        <v>384</v>
      </c>
      <c r="P836" s="178" t="s">
        <v>75</v>
      </c>
      <c r="Q836" s="178" t="s">
        <v>76</v>
      </c>
      <c r="R836" s="199" t="s">
        <v>77</v>
      </c>
      <c r="S836" s="199" t="s">
        <v>109</v>
      </c>
      <c r="T836" s="171">
        <f>V836+Y836</f>
        <v>85600</v>
      </c>
      <c r="U836" s="171">
        <f>T836</f>
        <v>85600</v>
      </c>
      <c r="V836" s="172">
        <v>42800</v>
      </c>
      <c r="W836" s="175" t="s">
        <v>79</v>
      </c>
      <c r="X836" s="175" t="s">
        <v>79</v>
      </c>
      <c r="Y836" s="175">
        <v>42800</v>
      </c>
      <c r="Z836" s="175" t="s">
        <v>98</v>
      </c>
      <c r="AA836" s="175" t="s">
        <v>79</v>
      </c>
      <c r="AB836" s="175">
        <v>7443.48</v>
      </c>
      <c r="AC836" s="177" t="s">
        <v>149</v>
      </c>
      <c r="AD836" s="176">
        <f>V836+Y836</f>
        <v>85600</v>
      </c>
      <c r="AE836" s="176" t="s">
        <v>79</v>
      </c>
      <c r="AF836" s="177" t="s">
        <v>79</v>
      </c>
      <c r="AG836" s="177" t="s">
        <v>33</v>
      </c>
      <c r="AH836" s="177" t="s">
        <v>165</v>
      </c>
      <c r="AI836" s="177" t="s">
        <v>183</v>
      </c>
      <c r="AJ836" s="177"/>
    </row>
    <row r="837" spans="2:36" s="72" customFormat="1" ht="86.15" customHeight="1" x14ac:dyDescent="0.35">
      <c r="B837" s="178"/>
      <c r="C837" s="178"/>
      <c r="D837" s="178"/>
      <c r="E837" s="207"/>
      <c r="F837" s="207"/>
      <c r="G837" s="207"/>
      <c r="H837" s="178"/>
      <c r="I837" s="178"/>
      <c r="J837" s="15" t="s">
        <v>111</v>
      </c>
      <c r="K837" s="11" t="s">
        <v>112</v>
      </c>
      <c r="L837" s="11" t="s">
        <v>85</v>
      </c>
      <c r="M837" s="11">
        <v>1</v>
      </c>
      <c r="N837" s="177"/>
      <c r="O837" s="178"/>
      <c r="P837" s="178"/>
      <c r="Q837" s="178"/>
      <c r="R837" s="199"/>
      <c r="S837" s="199"/>
      <c r="T837" s="171"/>
      <c r="U837" s="171"/>
      <c r="V837" s="173"/>
      <c r="W837" s="175"/>
      <c r="X837" s="175"/>
      <c r="Y837" s="175"/>
      <c r="Z837" s="175"/>
      <c r="AA837" s="175"/>
      <c r="AB837" s="175"/>
      <c r="AC837" s="177"/>
      <c r="AD837" s="176"/>
      <c r="AE837" s="176"/>
      <c r="AF837" s="178"/>
      <c r="AG837" s="177"/>
      <c r="AH837" s="177"/>
      <c r="AI837" s="177"/>
      <c r="AJ837" s="178"/>
    </row>
    <row r="838" spans="2:36" s="72" customFormat="1" ht="59.15" customHeight="1" x14ac:dyDescent="0.35">
      <c r="B838" s="178"/>
      <c r="C838" s="178"/>
      <c r="D838" s="178"/>
      <c r="E838" s="207"/>
      <c r="F838" s="207"/>
      <c r="G838" s="207"/>
      <c r="H838" s="178"/>
      <c r="I838" s="178"/>
      <c r="J838" s="15" t="s">
        <v>127</v>
      </c>
      <c r="K838" s="11" t="s">
        <v>128</v>
      </c>
      <c r="L838" s="11" t="s">
        <v>85</v>
      </c>
      <c r="M838" s="59">
        <v>40</v>
      </c>
      <c r="N838" s="177"/>
      <c r="O838" s="178"/>
      <c r="P838" s="178"/>
      <c r="Q838" s="178"/>
      <c r="R838" s="199"/>
      <c r="S838" s="199"/>
      <c r="T838" s="171"/>
      <c r="U838" s="171"/>
      <c r="V838" s="174"/>
      <c r="W838" s="175"/>
      <c r="X838" s="175"/>
      <c r="Y838" s="175"/>
      <c r="Z838" s="175"/>
      <c r="AA838" s="175"/>
      <c r="AB838" s="175"/>
      <c r="AC838" s="177"/>
      <c r="AD838" s="176"/>
      <c r="AE838" s="176"/>
      <c r="AF838" s="178"/>
      <c r="AG838" s="177"/>
      <c r="AH838" s="177"/>
      <c r="AI838" s="177"/>
      <c r="AJ838" s="178"/>
    </row>
    <row r="839" spans="2:36" s="72" customFormat="1" ht="99" customHeight="1" x14ac:dyDescent="0.35">
      <c r="B839" s="178" t="s">
        <v>243</v>
      </c>
      <c r="C839" s="178" t="s">
        <v>236</v>
      </c>
      <c r="D839" s="178" t="s">
        <v>106</v>
      </c>
      <c r="E839" s="207" t="s">
        <v>67</v>
      </c>
      <c r="F839" s="207" t="s">
        <v>872</v>
      </c>
      <c r="G839" s="207" t="s">
        <v>147</v>
      </c>
      <c r="H839" s="178" t="s">
        <v>70</v>
      </c>
      <c r="I839" s="178" t="s">
        <v>79</v>
      </c>
      <c r="J839" s="34" t="s">
        <v>215</v>
      </c>
      <c r="K839" s="18" t="s">
        <v>107</v>
      </c>
      <c r="L839" s="18" t="s">
        <v>86</v>
      </c>
      <c r="M839" s="18">
        <v>40</v>
      </c>
      <c r="N839" s="177" t="s">
        <v>108</v>
      </c>
      <c r="O839" s="178" t="s">
        <v>384</v>
      </c>
      <c r="P839" s="178" t="s">
        <v>75</v>
      </c>
      <c r="Q839" s="178" t="s">
        <v>76</v>
      </c>
      <c r="R839" s="199" t="s">
        <v>77</v>
      </c>
      <c r="S839" s="199" t="s">
        <v>109</v>
      </c>
      <c r="T839" s="171">
        <f>V839+Y839</f>
        <v>64200</v>
      </c>
      <c r="U839" s="171">
        <f>T839/2</f>
        <v>32100</v>
      </c>
      <c r="V839" s="172">
        <v>32100</v>
      </c>
      <c r="W839" s="175" t="s">
        <v>79</v>
      </c>
      <c r="X839" s="175" t="s">
        <v>79</v>
      </c>
      <c r="Y839" s="175">
        <v>32100</v>
      </c>
      <c r="Z839" s="175" t="s">
        <v>98</v>
      </c>
      <c r="AA839" s="175" t="s">
        <v>79</v>
      </c>
      <c r="AB839" s="175">
        <v>5582.61</v>
      </c>
      <c r="AC839" s="177" t="s">
        <v>149</v>
      </c>
      <c r="AD839" s="176">
        <f>V839+Y839</f>
        <v>64200</v>
      </c>
      <c r="AE839" s="176" t="s">
        <v>79</v>
      </c>
      <c r="AF839" s="177" t="s">
        <v>79</v>
      </c>
      <c r="AG839" s="177" t="s">
        <v>33</v>
      </c>
      <c r="AH839" s="177" t="s">
        <v>165</v>
      </c>
      <c r="AI839" s="177" t="s">
        <v>183</v>
      </c>
      <c r="AJ839" s="177"/>
    </row>
    <row r="840" spans="2:36" s="72" customFormat="1" ht="58" customHeight="1" x14ac:dyDescent="0.35">
      <c r="B840" s="178"/>
      <c r="C840" s="178"/>
      <c r="D840" s="178"/>
      <c r="E840" s="207"/>
      <c r="F840" s="207"/>
      <c r="G840" s="207"/>
      <c r="H840" s="178"/>
      <c r="I840" s="178"/>
      <c r="J840" s="15" t="s">
        <v>111</v>
      </c>
      <c r="K840" s="11" t="s">
        <v>112</v>
      </c>
      <c r="L840" s="11" t="s">
        <v>85</v>
      </c>
      <c r="M840" s="11">
        <v>2</v>
      </c>
      <c r="N840" s="177"/>
      <c r="O840" s="178"/>
      <c r="P840" s="178"/>
      <c r="Q840" s="178"/>
      <c r="R840" s="199"/>
      <c r="S840" s="199"/>
      <c r="T840" s="171"/>
      <c r="U840" s="171"/>
      <c r="V840" s="173"/>
      <c r="W840" s="175"/>
      <c r="X840" s="175"/>
      <c r="Y840" s="175"/>
      <c r="Z840" s="175"/>
      <c r="AA840" s="175"/>
      <c r="AB840" s="175"/>
      <c r="AC840" s="177"/>
      <c r="AD840" s="176"/>
      <c r="AE840" s="176"/>
      <c r="AF840" s="178"/>
      <c r="AG840" s="177"/>
      <c r="AH840" s="177"/>
      <c r="AI840" s="177"/>
      <c r="AJ840" s="178"/>
    </row>
    <row r="841" spans="2:36" s="72" customFormat="1" ht="59.15" customHeight="1" x14ac:dyDescent="0.35">
      <c r="B841" s="178"/>
      <c r="C841" s="178"/>
      <c r="D841" s="178"/>
      <c r="E841" s="207"/>
      <c r="F841" s="207"/>
      <c r="G841" s="207"/>
      <c r="H841" s="178"/>
      <c r="I841" s="178"/>
      <c r="J841" s="15" t="s">
        <v>127</v>
      </c>
      <c r="K841" s="11" t="s">
        <v>128</v>
      </c>
      <c r="L841" s="11" t="s">
        <v>85</v>
      </c>
      <c r="M841" s="59">
        <v>30</v>
      </c>
      <c r="N841" s="177"/>
      <c r="O841" s="178"/>
      <c r="P841" s="178"/>
      <c r="Q841" s="178"/>
      <c r="R841" s="199"/>
      <c r="S841" s="199"/>
      <c r="T841" s="171"/>
      <c r="U841" s="171"/>
      <c r="V841" s="174"/>
      <c r="W841" s="175"/>
      <c r="X841" s="175"/>
      <c r="Y841" s="175"/>
      <c r="Z841" s="175"/>
      <c r="AA841" s="175"/>
      <c r="AB841" s="175"/>
      <c r="AC841" s="177"/>
      <c r="AD841" s="176"/>
      <c r="AE841" s="176"/>
      <c r="AF841" s="178"/>
      <c r="AG841" s="177"/>
      <c r="AH841" s="177"/>
      <c r="AI841" s="177"/>
      <c r="AJ841" s="178"/>
    </row>
    <row r="842" spans="2:36" s="72" customFormat="1" ht="106" customHeight="1" x14ac:dyDescent="0.35">
      <c r="B842" s="178" t="s">
        <v>244</v>
      </c>
      <c r="C842" s="178" t="s">
        <v>231</v>
      </c>
      <c r="D842" s="178" t="s">
        <v>106</v>
      </c>
      <c r="E842" s="207" t="s">
        <v>67</v>
      </c>
      <c r="F842" s="207" t="s">
        <v>872</v>
      </c>
      <c r="G842" s="207" t="s">
        <v>147</v>
      </c>
      <c r="H842" s="178" t="s">
        <v>70</v>
      </c>
      <c r="I842" s="178" t="s">
        <v>79</v>
      </c>
      <c r="J842" s="15" t="s">
        <v>215</v>
      </c>
      <c r="K842" s="11" t="s">
        <v>107</v>
      </c>
      <c r="L842" s="11" t="s">
        <v>86</v>
      </c>
      <c r="M842" s="11">
        <v>40</v>
      </c>
      <c r="N842" s="177" t="s">
        <v>108</v>
      </c>
      <c r="O842" s="178" t="s">
        <v>384</v>
      </c>
      <c r="P842" s="178" t="s">
        <v>75</v>
      </c>
      <c r="Q842" s="178" t="s">
        <v>76</v>
      </c>
      <c r="R842" s="199" t="s">
        <v>77</v>
      </c>
      <c r="S842" s="199" t="s">
        <v>109</v>
      </c>
      <c r="T842" s="171">
        <f>V842+Y842</f>
        <v>85600</v>
      </c>
      <c r="U842" s="171">
        <f>T842</f>
        <v>85600</v>
      </c>
      <c r="V842" s="172">
        <v>42800</v>
      </c>
      <c r="W842" s="175" t="s">
        <v>79</v>
      </c>
      <c r="X842" s="175" t="s">
        <v>79</v>
      </c>
      <c r="Y842" s="175">
        <v>42800</v>
      </c>
      <c r="Z842" s="175" t="s">
        <v>98</v>
      </c>
      <c r="AA842" s="175" t="s">
        <v>79</v>
      </c>
      <c r="AB842" s="175">
        <v>7443.48</v>
      </c>
      <c r="AC842" s="177" t="s">
        <v>149</v>
      </c>
      <c r="AD842" s="176">
        <f>V842+Y842</f>
        <v>85600</v>
      </c>
      <c r="AE842" s="176" t="s">
        <v>79</v>
      </c>
      <c r="AF842" s="177" t="s">
        <v>79</v>
      </c>
      <c r="AG842" s="177" t="s">
        <v>33</v>
      </c>
      <c r="AH842" s="177" t="s">
        <v>171</v>
      </c>
      <c r="AI842" s="177" t="s">
        <v>245</v>
      </c>
      <c r="AJ842" s="177"/>
    </row>
    <row r="843" spans="2:36" s="72" customFormat="1" ht="60" customHeight="1" x14ac:dyDescent="0.35">
      <c r="B843" s="178"/>
      <c r="C843" s="178"/>
      <c r="D843" s="178"/>
      <c r="E843" s="207"/>
      <c r="F843" s="207"/>
      <c r="G843" s="207"/>
      <c r="H843" s="178"/>
      <c r="I843" s="178"/>
      <c r="J843" s="15" t="s">
        <v>111</v>
      </c>
      <c r="K843" s="11" t="s">
        <v>112</v>
      </c>
      <c r="L843" s="11" t="s">
        <v>85</v>
      </c>
      <c r="M843" s="11">
        <v>1</v>
      </c>
      <c r="N843" s="177"/>
      <c r="O843" s="178"/>
      <c r="P843" s="178"/>
      <c r="Q843" s="178"/>
      <c r="R843" s="199"/>
      <c r="S843" s="199"/>
      <c r="T843" s="171"/>
      <c r="U843" s="171"/>
      <c r="V843" s="173"/>
      <c r="W843" s="175"/>
      <c r="X843" s="175"/>
      <c r="Y843" s="175"/>
      <c r="Z843" s="175"/>
      <c r="AA843" s="175"/>
      <c r="AB843" s="175"/>
      <c r="AC843" s="177"/>
      <c r="AD843" s="176"/>
      <c r="AE843" s="176"/>
      <c r="AF843" s="178"/>
      <c r="AG843" s="177"/>
      <c r="AH843" s="177"/>
      <c r="AI843" s="177"/>
      <c r="AJ843" s="178"/>
    </row>
    <row r="844" spans="2:36" s="72" customFormat="1" ht="59.15" customHeight="1" x14ac:dyDescent="0.35">
      <c r="B844" s="178"/>
      <c r="C844" s="178"/>
      <c r="D844" s="178"/>
      <c r="E844" s="207"/>
      <c r="F844" s="207"/>
      <c r="G844" s="207"/>
      <c r="H844" s="178"/>
      <c r="I844" s="178"/>
      <c r="J844" s="15" t="s">
        <v>127</v>
      </c>
      <c r="K844" s="11" t="s">
        <v>128</v>
      </c>
      <c r="L844" s="11" t="s">
        <v>85</v>
      </c>
      <c r="M844" s="59">
        <v>40</v>
      </c>
      <c r="N844" s="177"/>
      <c r="O844" s="178"/>
      <c r="P844" s="178"/>
      <c r="Q844" s="178"/>
      <c r="R844" s="199"/>
      <c r="S844" s="199"/>
      <c r="T844" s="171"/>
      <c r="U844" s="171"/>
      <c r="V844" s="174"/>
      <c r="W844" s="175"/>
      <c r="X844" s="175"/>
      <c r="Y844" s="175"/>
      <c r="Z844" s="175"/>
      <c r="AA844" s="175"/>
      <c r="AB844" s="175"/>
      <c r="AC844" s="177"/>
      <c r="AD844" s="176"/>
      <c r="AE844" s="176"/>
      <c r="AF844" s="178"/>
      <c r="AG844" s="177"/>
      <c r="AH844" s="177"/>
      <c r="AI844" s="177"/>
      <c r="AJ844" s="178"/>
    </row>
    <row r="845" spans="2:36" s="72" customFormat="1" ht="128.25" customHeight="1" x14ac:dyDescent="0.35">
      <c r="B845" s="178" t="s">
        <v>246</v>
      </c>
      <c r="C845" s="178" t="s">
        <v>236</v>
      </c>
      <c r="D845" s="178" t="s">
        <v>106</v>
      </c>
      <c r="E845" s="207" t="s">
        <v>67</v>
      </c>
      <c r="F845" s="207" t="s">
        <v>872</v>
      </c>
      <c r="G845" s="207" t="s">
        <v>147</v>
      </c>
      <c r="H845" s="178" t="s">
        <v>70</v>
      </c>
      <c r="I845" s="178" t="s">
        <v>79</v>
      </c>
      <c r="J845" s="34" t="s">
        <v>215</v>
      </c>
      <c r="K845" s="18" t="s">
        <v>107</v>
      </c>
      <c r="L845" s="18" t="s">
        <v>86</v>
      </c>
      <c r="M845" s="18">
        <v>40</v>
      </c>
      <c r="N845" s="177" t="s">
        <v>108</v>
      </c>
      <c r="O845" s="178" t="s">
        <v>384</v>
      </c>
      <c r="P845" s="178" t="s">
        <v>75</v>
      </c>
      <c r="Q845" s="178" t="s">
        <v>76</v>
      </c>
      <c r="R845" s="199" t="s">
        <v>77</v>
      </c>
      <c r="S845" s="199" t="s">
        <v>109</v>
      </c>
      <c r="T845" s="171">
        <f>V845+Y845</f>
        <v>32100</v>
      </c>
      <c r="U845" s="171">
        <f>T845</f>
        <v>32100</v>
      </c>
      <c r="V845" s="172">
        <v>16050</v>
      </c>
      <c r="W845" s="175" t="s">
        <v>79</v>
      </c>
      <c r="X845" s="175" t="s">
        <v>79</v>
      </c>
      <c r="Y845" s="175">
        <v>16050</v>
      </c>
      <c r="Z845" s="175" t="s">
        <v>98</v>
      </c>
      <c r="AA845" s="175" t="s">
        <v>79</v>
      </c>
      <c r="AB845" s="175">
        <v>2791.3</v>
      </c>
      <c r="AC845" s="177" t="s">
        <v>149</v>
      </c>
      <c r="AD845" s="176">
        <f>V845+Y845</f>
        <v>32100</v>
      </c>
      <c r="AE845" s="176" t="s">
        <v>79</v>
      </c>
      <c r="AF845" s="177" t="s">
        <v>79</v>
      </c>
      <c r="AG845" s="177" t="s">
        <v>33</v>
      </c>
      <c r="AH845" s="177" t="s">
        <v>171</v>
      </c>
      <c r="AI845" s="177" t="s">
        <v>245</v>
      </c>
      <c r="AJ845" s="177"/>
    </row>
    <row r="846" spans="2:36" s="72" customFormat="1" ht="57" customHeight="1" x14ac:dyDescent="0.35">
      <c r="B846" s="178"/>
      <c r="C846" s="178"/>
      <c r="D846" s="178"/>
      <c r="E846" s="207"/>
      <c r="F846" s="207"/>
      <c r="G846" s="207"/>
      <c r="H846" s="178"/>
      <c r="I846" s="178"/>
      <c r="J846" s="15" t="s">
        <v>111</v>
      </c>
      <c r="K846" s="11" t="s">
        <v>112</v>
      </c>
      <c r="L846" s="11" t="s">
        <v>85</v>
      </c>
      <c r="M846" s="11">
        <v>1</v>
      </c>
      <c r="N846" s="177"/>
      <c r="O846" s="178"/>
      <c r="P846" s="178"/>
      <c r="Q846" s="178"/>
      <c r="R846" s="199"/>
      <c r="S846" s="199"/>
      <c r="T846" s="171"/>
      <c r="U846" s="171"/>
      <c r="V846" s="173"/>
      <c r="W846" s="175"/>
      <c r="X846" s="175"/>
      <c r="Y846" s="175"/>
      <c r="Z846" s="175"/>
      <c r="AA846" s="175"/>
      <c r="AB846" s="175"/>
      <c r="AC846" s="177"/>
      <c r="AD846" s="176"/>
      <c r="AE846" s="176"/>
      <c r="AF846" s="178"/>
      <c r="AG846" s="177"/>
      <c r="AH846" s="177"/>
      <c r="AI846" s="177"/>
      <c r="AJ846" s="178"/>
    </row>
    <row r="847" spans="2:36" s="72" customFormat="1" ht="59.15" customHeight="1" x14ac:dyDescent="0.35">
      <c r="B847" s="178"/>
      <c r="C847" s="178"/>
      <c r="D847" s="178"/>
      <c r="E847" s="207"/>
      <c r="F847" s="207"/>
      <c r="G847" s="207"/>
      <c r="H847" s="178"/>
      <c r="I847" s="178"/>
      <c r="J847" s="15" t="s">
        <v>127</v>
      </c>
      <c r="K847" s="11" t="s">
        <v>128</v>
      </c>
      <c r="L847" s="11" t="s">
        <v>85</v>
      </c>
      <c r="M847" s="59">
        <v>15</v>
      </c>
      <c r="N847" s="177"/>
      <c r="O847" s="178"/>
      <c r="P847" s="178"/>
      <c r="Q847" s="178"/>
      <c r="R847" s="199"/>
      <c r="S847" s="199"/>
      <c r="T847" s="171"/>
      <c r="U847" s="171"/>
      <c r="V847" s="174"/>
      <c r="W847" s="175"/>
      <c r="X847" s="175"/>
      <c r="Y847" s="175"/>
      <c r="Z847" s="175"/>
      <c r="AA847" s="175"/>
      <c r="AB847" s="175"/>
      <c r="AC847" s="177"/>
      <c r="AD847" s="176"/>
      <c r="AE847" s="176"/>
      <c r="AF847" s="178"/>
      <c r="AG847" s="177"/>
      <c r="AH847" s="177"/>
      <c r="AI847" s="177"/>
      <c r="AJ847" s="178"/>
    </row>
    <row r="848" spans="2:36" s="72" customFormat="1" ht="82.5" customHeight="1" x14ac:dyDescent="0.35">
      <c r="B848" s="200" t="s">
        <v>720</v>
      </c>
      <c r="C848" s="200" t="s">
        <v>793</v>
      </c>
      <c r="D848" s="200" t="s">
        <v>66</v>
      </c>
      <c r="E848" s="226" t="s">
        <v>67</v>
      </c>
      <c r="F848" s="207" t="s">
        <v>873</v>
      </c>
      <c r="G848" s="226" t="s">
        <v>719</v>
      </c>
      <c r="H848" s="200" t="s">
        <v>70</v>
      </c>
      <c r="I848" s="178" t="s">
        <v>79</v>
      </c>
      <c r="J848" s="15" t="s">
        <v>113</v>
      </c>
      <c r="K848" s="11" t="s">
        <v>114</v>
      </c>
      <c r="L848" s="11" t="s">
        <v>115</v>
      </c>
      <c r="M848" s="11">
        <v>2</v>
      </c>
      <c r="N848" s="183" t="s">
        <v>744</v>
      </c>
      <c r="O848" s="200" t="s">
        <v>745</v>
      </c>
      <c r="P848" s="200" t="s">
        <v>75</v>
      </c>
      <c r="Q848" s="200" t="s">
        <v>76</v>
      </c>
      <c r="R848" s="200" t="s">
        <v>77</v>
      </c>
      <c r="S848" s="179" t="s">
        <v>109</v>
      </c>
      <c r="T848" s="265">
        <f>+V848+Y848</f>
        <v>151940</v>
      </c>
      <c r="U848" s="265">
        <f>T848/2</f>
        <v>75970</v>
      </c>
      <c r="V848" s="176">
        <v>75970</v>
      </c>
      <c r="W848" s="172" t="s">
        <v>98</v>
      </c>
      <c r="X848" s="172" t="s">
        <v>98</v>
      </c>
      <c r="Y848" s="176">
        <v>75970</v>
      </c>
      <c r="Z848" s="172" t="s">
        <v>98</v>
      </c>
      <c r="AA848" s="172" t="s">
        <v>98</v>
      </c>
      <c r="AB848" s="185">
        <f>6159.73*2</f>
        <v>12319.46</v>
      </c>
      <c r="AC848" s="183" t="s">
        <v>80</v>
      </c>
      <c r="AD848" s="247">
        <f>+V848+Y848</f>
        <v>151940</v>
      </c>
      <c r="AE848" s="172" t="s">
        <v>98</v>
      </c>
      <c r="AF848" s="172" t="s">
        <v>98</v>
      </c>
      <c r="AG848" s="183" t="s">
        <v>33</v>
      </c>
      <c r="AH848" s="183" t="s">
        <v>161</v>
      </c>
      <c r="AI848" s="183" t="s">
        <v>162</v>
      </c>
      <c r="AJ848" s="200"/>
    </row>
    <row r="849" spans="2:36" s="72" customFormat="1" ht="69" customHeight="1" x14ac:dyDescent="0.35">
      <c r="B849" s="193"/>
      <c r="C849" s="193"/>
      <c r="D849" s="193"/>
      <c r="E849" s="227"/>
      <c r="F849" s="207"/>
      <c r="G849" s="227"/>
      <c r="H849" s="193"/>
      <c r="I849" s="178"/>
      <c r="J849" s="15" t="s">
        <v>116</v>
      </c>
      <c r="K849" s="11" t="s">
        <v>117</v>
      </c>
      <c r="L849" s="11" t="s">
        <v>85</v>
      </c>
      <c r="M849" s="11">
        <v>2</v>
      </c>
      <c r="N849" s="184"/>
      <c r="O849" s="193"/>
      <c r="P849" s="193"/>
      <c r="Q849" s="193"/>
      <c r="R849" s="193"/>
      <c r="S849" s="180"/>
      <c r="T849" s="265"/>
      <c r="U849" s="265"/>
      <c r="V849" s="176"/>
      <c r="W849" s="173"/>
      <c r="X849" s="173"/>
      <c r="Y849" s="176"/>
      <c r="Z849" s="173"/>
      <c r="AA849" s="173"/>
      <c r="AB849" s="186"/>
      <c r="AC849" s="184"/>
      <c r="AD849" s="263"/>
      <c r="AE849" s="173"/>
      <c r="AF849" s="173"/>
      <c r="AG849" s="184"/>
      <c r="AH849" s="184"/>
      <c r="AI849" s="184"/>
      <c r="AJ849" s="193"/>
    </row>
    <row r="850" spans="2:36" s="72" customFormat="1" ht="59.15" customHeight="1" x14ac:dyDescent="0.35">
      <c r="B850" s="193"/>
      <c r="C850" s="193"/>
      <c r="D850" s="193"/>
      <c r="E850" s="227"/>
      <c r="F850" s="207"/>
      <c r="G850" s="227"/>
      <c r="H850" s="193"/>
      <c r="I850" s="178"/>
      <c r="J850" s="15" t="s">
        <v>216</v>
      </c>
      <c r="K850" s="11" t="s">
        <v>118</v>
      </c>
      <c r="L850" s="11" t="s">
        <v>119</v>
      </c>
      <c r="M850" s="11">
        <v>2</v>
      </c>
      <c r="N850" s="184"/>
      <c r="O850" s="193"/>
      <c r="P850" s="193"/>
      <c r="Q850" s="193"/>
      <c r="R850" s="193"/>
      <c r="S850" s="180"/>
      <c r="T850" s="265"/>
      <c r="U850" s="265"/>
      <c r="V850" s="176"/>
      <c r="W850" s="173"/>
      <c r="X850" s="173"/>
      <c r="Y850" s="176"/>
      <c r="Z850" s="173"/>
      <c r="AA850" s="173"/>
      <c r="AB850" s="186"/>
      <c r="AC850" s="184"/>
      <c r="AD850" s="263"/>
      <c r="AE850" s="173"/>
      <c r="AF850" s="173"/>
      <c r="AG850" s="184"/>
      <c r="AH850" s="184"/>
      <c r="AI850" s="184"/>
      <c r="AJ850" s="193"/>
    </row>
    <row r="851" spans="2:36" s="72" customFormat="1" ht="59.15" customHeight="1" x14ac:dyDescent="0.35">
      <c r="B851" s="194"/>
      <c r="C851" s="194"/>
      <c r="D851" s="194"/>
      <c r="E851" s="228"/>
      <c r="F851" s="207"/>
      <c r="G851" s="228"/>
      <c r="H851" s="194"/>
      <c r="I851" s="178"/>
      <c r="J851" s="15" t="s">
        <v>120</v>
      </c>
      <c r="K851" s="11" t="s">
        <v>121</v>
      </c>
      <c r="L851" s="11" t="s">
        <v>119</v>
      </c>
      <c r="M851" s="59">
        <v>2</v>
      </c>
      <c r="N851" s="191"/>
      <c r="O851" s="194"/>
      <c r="P851" s="194"/>
      <c r="Q851" s="194"/>
      <c r="R851" s="194"/>
      <c r="S851" s="198"/>
      <c r="T851" s="265"/>
      <c r="U851" s="265"/>
      <c r="V851" s="176"/>
      <c r="W851" s="174"/>
      <c r="X851" s="174"/>
      <c r="Y851" s="176"/>
      <c r="Z851" s="174"/>
      <c r="AA851" s="174"/>
      <c r="AB851" s="192"/>
      <c r="AC851" s="191"/>
      <c r="AD851" s="264"/>
      <c r="AE851" s="174"/>
      <c r="AF851" s="174"/>
      <c r="AG851" s="191"/>
      <c r="AH851" s="191"/>
      <c r="AI851" s="191"/>
      <c r="AJ851" s="194"/>
    </row>
    <row r="852" spans="2:36" s="72" customFormat="1" ht="124.5" customHeight="1" x14ac:dyDescent="0.35">
      <c r="B852" s="200" t="s">
        <v>722</v>
      </c>
      <c r="C852" s="200" t="s">
        <v>794</v>
      </c>
      <c r="D852" s="200" t="s">
        <v>66</v>
      </c>
      <c r="E852" s="226" t="s">
        <v>67</v>
      </c>
      <c r="F852" s="207" t="s">
        <v>872</v>
      </c>
      <c r="G852" s="246" t="s">
        <v>819</v>
      </c>
      <c r="H852" s="200" t="s">
        <v>70</v>
      </c>
      <c r="I852" s="178" t="s">
        <v>79</v>
      </c>
      <c r="J852" s="34" t="s">
        <v>215</v>
      </c>
      <c r="K852" s="18" t="s">
        <v>107</v>
      </c>
      <c r="L852" s="18" t="s">
        <v>86</v>
      </c>
      <c r="M852" s="18">
        <v>40</v>
      </c>
      <c r="N852" s="183" t="s">
        <v>744</v>
      </c>
      <c r="O852" s="200" t="s">
        <v>384</v>
      </c>
      <c r="P852" s="200" t="s">
        <v>75</v>
      </c>
      <c r="Q852" s="200" t="s">
        <v>76</v>
      </c>
      <c r="R852" s="200" t="s">
        <v>77</v>
      </c>
      <c r="S852" s="179" t="s">
        <v>109</v>
      </c>
      <c r="T852" s="263">
        <f>+V852+Y852</f>
        <v>192599.92</v>
      </c>
      <c r="U852" s="263">
        <f>T852/2</f>
        <v>96299.96</v>
      </c>
      <c r="V852" s="186">
        <v>96299.96</v>
      </c>
      <c r="W852" s="172" t="s">
        <v>98</v>
      </c>
      <c r="X852" s="172" t="s">
        <v>98</v>
      </c>
      <c r="Y852" s="186">
        <v>96299.96</v>
      </c>
      <c r="Z852" s="172" t="s">
        <v>98</v>
      </c>
      <c r="AA852" s="172" t="s">
        <v>98</v>
      </c>
      <c r="AB852" s="397">
        <v>15616.21</v>
      </c>
      <c r="AC852" s="183" t="s">
        <v>149</v>
      </c>
      <c r="AD852" s="421">
        <f>+V852+Y852</f>
        <v>192599.92</v>
      </c>
      <c r="AE852" s="172" t="s">
        <v>98</v>
      </c>
      <c r="AF852" s="172" t="s">
        <v>98</v>
      </c>
      <c r="AG852" s="183" t="s">
        <v>33</v>
      </c>
      <c r="AH852" s="322" t="s">
        <v>161</v>
      </c>
      <c r="AI852" s="322" t="s">
        <v>162</v>
      </c>
      <c r="AJ852" s="200"/>
    </row>
    <row r="853" spans="2:36" s="72" customFormat="1" ht="95.5" customHeight="1" x14ac:dyDescent="0.35">
      <c r="B853" s="193"/>
      <c r="C853" s="193"/>
      <c r="D853" s="193"/>
      <c r="E853" s="227"/>
      <c r="F853" s="207"/>
      <c r="G853" s="399"/>
      <c r="H853" s="193"/>
      <c r="I853" s="178"/>
      <c r="J853" s="15" t="s">
        <v>111</v>
      </c>
      <c r="K853" s="11" t="s">
        <v>734</v>
      </c>
      <c r="L853" s="15" t="s">
        <v>735</v>
      </c>
      <c r="M853" s="113" t="s">
        <v>736</v>
      </c>
      <c r="N853" s="184"/>
      <c r="O853" s="193"/>
      <c r="P853" s="193"/>
      <c r="Q853" s="193"/>
      <c r="R853" s="193"/>
      <c r="S853" s="180"/>
      <c r="T853" s="263"/>
      <c r="U853" s="263"/>
      <c r="V853" s="186"/>
      <c r="W853" s="173"/>
      <c r="X853" s="173"/>
      <c r="Y853" s="186"/>
      <c r="Z853" s="173"/>
      <c r="AA853" s="173"/>
      <c r="AB853" s="398"/>
      <c r="AC853" s="184"/>
      <c r="AD853" s="424"/>
      <c r="AE853" s="173"/>
      <c r="AF853" s="173"/>
      <c r="AG853" s="184"/>
      <c r="AH853" s="439"/>
      <c r="AI853" s="439"/>
      <c r="AJ853" s="193"/>
    </row>
    <row r="854" spans="2:36" s="72" customFormat="1" ht="99" customHeight="1" x14ac:dyDescent="0.35">
      <c r="B854" s="194"/>
      <c r="C854" s="194"/>
      <c r="D854" s="194"/>
      <c r="E854" s="228"/>
      <c r="F854" s="207"/>
      <c r="G854" s="400"/>
      <c r="H854" s="194"/>
      <c r="I854" s="178"/>
      <c r="J854" s="15" t="s">
        <v>127</v>
      </c>
      <c r="K854" s="11" t="s">
        <v>692</v>
      </c>
      <c r="L854" s="15" t="s">
        <v>737</v>
      </c>
      <c r="M854" s="11">
        <v>90</v>
      </c>
      <c r="N854" s="191"/>
      <c r="O854" s="194"/>
      <c r="P854" s="194"/>
      <c r="Q854" s="194"/>
      <c r="R854" s="194"/>
      <c r="S854" s="198"/>
      <c r="T854" s="264"/>
      <c r="U854" s="264"/>
      <c r="V854" s="192"/>
      <c r="W854" s="174"/>
      <c r="X854" s="174"/>
      <c r="Y854" s="192"/>
      <c r="Z854" s="174"/>
      <c r="AA854" s="174"/>
      <c r="AB854" s="303"/>
      <c r="AC854" s="191"/>
      <c r="AD854" s="425"/>
      <c r="AE854" s="174"/>
      <c r="AF854" s="174"/>
      <c r="AG854" s="191"/>
      <c r="AH854" s="323"/>
      <c r="AI854" s="323"/>
      <c r="AJ854" s="194"/>
    </row>
    <row r="855" spans="2:36" s="72" customFormat="1" ht="126.65" customHeight="1" x14ac:dyDescent="0.35">
      <c r="B855" s="200" t="s">
        <v>723</v>
      </c>
      <c r="C855" s="200" t="s">
        <v>795</v>
      </c>
      <c r="D855" s="200" t="s">
        <v>66</v>
      </c>
      <c r="E855" s="226" t="s">
        <v>67</v>
      </c>
      <c r="F855" s="207" t="s">
        <v>872</v>
      </c>
      <c r="G855" s="226" t="s">
        <v>721</v>
      </c>
      <c r="H855" s="200" t="s">
        <v>70</v>
      </c>
      <c r="I855" s="178" t="s">
        <v>79</v>
      </c>
      <c r="J855" s="34" t="s">
        <v>215</v>
      </c>
      <c r="K855" s="18" t="s">
        <v>107</v>
      </c>
      <c r="L855" s="18" t="s">
        <v>86</v>
      </c>
      <c r="M855" s="18">
        <v>40</v>
      </c>
      <c r="N855" s="183" t="s">
        <v>744</v>
      </c>
      <c r="O855" s="200" t="s">
        <v>384</v>
      </c>
      <c r="P855" s="200" t="s">
        <v>75</v>
      </c>
      <c r="Q855" s="200" t="s">
        <v>76</v>
      </c>
      <c r="R855" s="200" t="s">
        <v>77</v>
      </c>
      <c r="S855" s="179" t="s">
        <v>109</v>
      </c>
      <c r="T855" s="263">
        <f>+V855+Y855</f>
        <v>53499.9</v>
      </c>
      <c r="U855" s="247">
        <f>T855</f>
        <v>53499.9</v>
      </c>
      <c r="V855" s="185">
        <v>26749.95</v>
      </c>
      <c r="W855" s="172" t="s">
        <v>98</v>
      </c>
      <c r="X855" s="172" t="s">
        <v>98</v>
      </c>
      <c r="Y855" s="185">
        <v>26749.95</v>
      </c>
      <c r="Z855" s="172" t="s">
        <v>98</v>
      </c>
      <c r="AA855" s="172" t="s">
        <v>98</v>
      </c>
      <c r="AB855" s="185">
        <v>4337.83</v>
      </c>
      <c r="AC855" s="183" t="s">
        <v>149</v>
      </c>
      <c r="AD855" s="421">
        <f>+V855+Y855</f>
        <v>53499.9</v>
      </c>
      <c r="AE855" s="172" t="s">
        <v>98</v>
      </c>
      <c r="AF855" s="172" t="s">
        <v>98</v>
      </c>
      <c r="AG855" s="183" t="s">
        <v>33</v>
      </c>
      <c r="AH855" s="322" t="s">
        <v>161</v>
      </c>
      <c r="AI855" s="322" t="s">
        <v>162</v>
      </c>
      <c r="AJ855" s="200"/>
    </row>
    <row r="856" spans="2:36" s="72" customFormat="1" ht="59.15" customHeight="1" x14ac:dyDescent="0.35">
      <c r="B856" s="193"/>
      <c r="C856" s="193"/>
      <c r="D856" s="193"/>
      <c r="E856" s="227"/>
      <c r="F856" s="207"/>
      <c r="G856" s="227"/>
      <c r="H856" s="193"/>
      <c r="I856" s="178"/>
      <c r="J856" s="15" t="s">
        <v>111</v>
      </c>
      <c r="K856" s="11" t="s">
        <v>734</v>
      </c>
      <c r="L856" s="15" t="s">
        <v>735</v>
      </c>
      <c r="M856" s="113" t="s">
        <v>738</v>
      </c>
      <c r="N856" s="184"/>
      <c r="O856" s="193"/>
      <c r="P856" s="193"/>
      <c r="Q856" s="193"/>
      <c r="R856" s="193"/>
      <c r="S856" s="180"/>
      <c r="T856" s="263"/>
      <c r="U856" s="263"/>
      <c r="V856" s="186"/>
      <c r="W856" s="173"/>
      <c r="X856" s="173"/>
      <c r="Y856" s="186"/>
      <c r="Z856" s="173"/>
      <c r="AA856" s="173"/>
      <c r="AB856" s="186"/>
      <c r="AC856" s="184"/>
      <c r="AD856" s="424"/>
      <c r="AE856" s="173"/>
      <c r="AF856" s="173"/>
      <c r="AG856" s="184"/>
      <c r="AH856" s="439"/>
      <c r="AI856" s="439"/>
      <c r="AJ856" s="193"/>
    </row>
    <row r="857" spans="2:36" s="72" customFormat="1" ht="60.75" customHeight="1" x14ac:dyDescent="0.35">
      <c r="B857" s="194"/>
      <c r="C857" s="194"/>
      <c r="D857" s="194"/>
      <c r="E857" s="228"/>
      <c r="F857" s="207"/>
      <c r="G857" s="228"/>
      <c r="H857" s="194"/>
      <c r="I857" s="178"/>
      <c r="J857" s="15" t="s">
        <v>127</v>
      </c>
      <c r="K857" s="11" t="s">
        <v>692</v>
      </c>
      <c r="L857" s="15" t="s">
        <v>737</v>
      </c>
      <c r="M857" s="11">
        <v>25</v>
      </c>
      <c r="N857" s="191"/>
      <c r="O857" s="194"/>
      <c r="P857" s="194"/>
      <c r="Q857" s="194"/>
      <c r="R857" s="194"/>
      <c r="S857" s="198"/>
      <c r="T857" s="264"/>
      <c r="U857" s="264"/>
      <c r="V857" s="192"/>
      <c r="W857" s="174"/>
      <c r="X857" s="174"/>
      <c r="Y857" s="192"/>
      <c r="Z857" s="174"/>
      <c r="AA857" s="174"/>
      <c r="AB857" s="192"/>
      <c r="AC857" s="191"/>
      <c r="AD857" s="425"/>
      <c r="AE857" s="174"/>
      <c r="AF857" s="174"/>
      <c r="AG857" s="191"/>
      <c r="AH857" s="323"/>
      <c r="AI857" s="323"/>
      <c r="AJ857" s="194"/>
    </row>
    <row r="858" spans="2:36" s="72" customFormat="1" ht="119.15" customHeight="1" x14ac:dyDescent="0.35">
      <c r="B858" s="200" t="s">
        <v>724</v>
      </c>
      <c r="C858" s="200" t="s">
        <v>796</v>
      </c>
      <c r="D858" s="200" t="s">
        <v>66</v>
      </c>
      <c r="E858" s="226" t="s">
        <v>67</v>
      </c>
      <c r="F858" s="207" t="s">
        <v>872</v>
      </c>
      <c r="G858" s="226" t="s">
        <v>721</v>
      </c>
      <c r="H858" s="200" t="s">
        <v>70</v>
      </c>
      <c r="I858" s="178" t="s">
        <v>79</v>
      </c>
      <c r="J858" s="34" t="s">
        <v>215</v>
      </c>
      <c r="K858" s="18" t="s">
        <v>107</v>
      </c>
      <c r="L858" s="18" t="s">
        <v>86</v>
      </c>
      <c r="M858" s="18">
        <v>40</v>
      </c>
      <c r="N858" s="183" t="s">
        <v>744</v>
      </c>
      <c r="O858" s="200" t="s">
        <v>384</v>
      </c>
      <c r="P858" s="200" t="s">
        <v>75</v>
      </c>
      <c r="Q858" s="200" t="s">
        <v>76</v>
      </c>
      <c r="R858" s="200" t="s">
        <v>77</v>
      </c>
      <c r="S858" s="179" t="s">
        <v>109</v>
      </c>
      <c r="T858" s="263">
        <f>+V858+Y858</f>
        <v>39796.58</v>
      </c>
      <c r="U858" s="263">
        <f>T858</f>
        <v>39796.58</v>
      </c>
      <c r="V858" s="185">
        <v>19898.29</v>
      </c>
      <c r="W858" s="172" t="s">
        <v>98</v>
      </c>
      <c r="X858" s="172" t="s">
        <v>98</v>
      </c>
      <c r="Y858" s="185">
        <v>19898.29</v>
      </c>
      <c r="Z858" s="172" t="s">
        <v>98</v>
      </c>
      <c r="AA858" s="172" t="s">
        <v>98</v>
      </c>
      <c r="AB858" s="185">
        <v>3226.75</v>
      </c>
      <c r="AC858" s="183" t="s">
        <v>149</v>
      </c>
      <c r="AD858" s="421">
        <f>+V858+Y858</f>
        <v>39796.58</v>
      </c>
      <c r="AE858" s="172" t="s">
        <v>98</v>
      </c>
      <c r="AF858" s="172" t="s">
        <v>98</v>
      </c>
      <c r="AG858" s="183" t="s">
        <v>33</v>
      </c>
      <c r="AH858" s="322" t="s">
        <v>161</v>
      </c>
      <c r="AI858" s="322" t="s">
        <v>162</v>
      </c>
      <c r="AJ858" s="200"/>
    </row>
    <row r="859" spans="2:36" s="72" customFormat="1" ht="68.25" customHeight="1" x14ac:dyDescent="0.35">
      <c r="B859" s="193"/>
      <c r="C859" s="193"/>
      <c r="D859" s="193"/>
      <c r="E859" s="227"/>
      <c r="F859" s="207"/>
      <c r="G859" s="227"/>
      <c r="H859" s="193"/>
      <c r="I859" s="178"/>
      <c r="J859" s="15" t="s">
        <v>111</v>
      </c>
      <c r="K859" s="11" t="s">
        <v>734</v>
      </c>
      <c r="L859" s="15" t="s">
        <v>735</v>
      </c>
      <c r="M859" s="111" t="s">
        <v>739</v>
      </c>
      <c r="N859" s="184"/>
      <c r="O859" s="193"/>
      <c r="P859" s="193"/>
      <c r="Q859" s="193"/>
      <c r="R859" s="193"/>
      <c r="S859" s="180"/>
      <c r="T859" s="263"/>
      <c r="U859" s="263"/>
      <c r="V859" s="186"/>
      <c r="W859" s="173"/>
      <c r="X859" s="173"/>
      <c r="Y859" s="186"/>
      <c r="Z859" s="173"/>
      <c r="AA859" s="173"/>
      <c r="AB859" s="186"/>
      <c r="AC859" s="184"/>
      <c r="AD859" s="424"/>
      <c r="AE859" s="173"/>
      <c r="AF859" s="173"/>
      <c r="AG859" s="184"/>
      <c r="AH859" s="439"/>
      <c r="AI859" s="439"/>
      <c r="AJ859" s="193"/>
    </row>
    <row r="860" spans="2:36" s="72" customFormat="1" ht="60" customHeight="1" x14ac:dyDescent="0.35">
      <c r="B860" s="194"/>
      <c r="C860" s="194"/>
      <c r="D860" s="194"/>
      <c r="E860" s="228"/>
      <c r="F860" s="207"/>
      <c r="G860" s="228"/>
      <c r="H860" s="194"/>
      <c r="I860" s="178"/>
      <c r="J860" s="15" t="s">
        <v>127</v>
      </c>
      <c r="K860" s="11" t="s">
        <v>692</v>
      </c>
      <c r="L860" s="15" t="s">
        <v>737</v>
      </c>
      <c r="M860" s="57">
        <v>19</v>
      </c>
      <c r="N860" s="191"/>
      <c r="O860" s="194"/>
      <c r="P860" s="194"/>
      <c r="Q860" s="194"/>
      <c r="R860" s="194"/>
      <c r="S860" s="198"/>
      <c r="T860" s="264"/>
      <c r="U860" s="264"/>
      <c r="V860" s="192"/>
      <c r="W860" s="174"/>
      <c r="X860" s="174"/>
      <c r="Y860" s="192"/>
      <c r="Z860" s="174"/>
      <c r="AA860" s="174"/>
      <c r="AB860" s="192"/>
      <c r="AC860" s="191"/>
      <c r="AD860" s="425"/>
      <c r="AE860" s="174"/>
      <c r="AF860" s="174"/>
      <c r="AG860" s="191"/>
      <c r="AH860" s="323"/>
      <c r="AI860" s="323"/>
      <c r="AJ860" s="194"/>
    </row>
    <row r="861" spans="2:36" s="72" customFormat="1" ht="90" customHeight="1" x14ac:dyDescent="0.35">
      <c r="B861" s="200" t="s">
        <v>725</v>
      </c>
      <c r="C861" s="200" t="s">
        <v>793</v>
      </c>
      <c r="D861" s="200" t="s">
        <v>66</v>
      </c>
      <c r="E861" s="226" t="s">
        <v>67</v>
      </c>
      <c r="F861" s="207" t="s">
        <v>873</v>
      </c>
      <c r="G861" s="226" t="s">
        <v>719</v>
      </c>
      <c r="H861" s="200" t="s">
        <v>70</v>
      </c>
      <c r="I861" s="178" t="s">
        <v>79</v>
      </c>
      <c r="J861" s="15" t="s">
        <v>113</v>
      </c>
      <c r="K861" s="11" t="s">
        <v>114</v>
      </c>
      <c r="L861" s="11" t="s">
        <v>115</v>
      </c>
      <c r="M861" s="11">
        <v>1</v>
      </c>
      <c r="N861" s="183" t="s">
        <v>744</v>
      </c>
      <c r="O861" s="200" t="s">
        <v>746</v>
      </c>
      <c r="P861" s="200" t="s">
        <v>75</v>
      </c>
      <c r="Q861" s="200" t="s">
        <v>76</v>
      </c>
      <c r="R861" s="200" t="s">
        <v>77</v>
      </c>
      <c r="S861" s="179" t="s">
        <v>109</v>
      </c>
      <c r="T861" s="265">
        <f>+V861+Y861</f>
        <v>75970</v>
      </c>
      <c r="U861" s="265">
        <v>75970</v>
      </c>
      <c r="V861" s="176">
        <v>37985</v>
      </c>
      <c r="W861" s="172" t="s">
        <v>98</v>
      </c>
      <c r="X861" s="172" t="s">
        <v>98</v>
      </c>
      <c r="Y861" s="176">
        <v>37985</v>
      </c>
      <c r="Z861" s="172" t="s">
        <v>98</v>
      </c>
      <c r="AA861" s="172" t="s">
        <v>98</v>
      </c>
      <c r="AB861" s="185">
        <v>6159.73</v>
      </c>
      <c r="AC861" s="183" t="s">
        <v>80</v>
      </c>
      <c r="AD861" s="247">
        <f>+V861+Y861</f>
        <v>75970</v>
      </c>
      <c r="AE861" s="172" t="s">
        <v>98</v>
      </c>
      <c r="AF861" s="172" t="s">
        <v>98</v>
      </c>
      <c r="AG861" s="183" t="s">
        <v>33</v>
      </c>
      <c r="AH861" s="183" t="s">
        <v>165</v>
      </c>
      <c r="AI861" s="183" t="s">
        <v>754</v>
      </c>
      <c r="AJ861" s="200"/>
    </row>
    <row r="862" spans="2:36" s="72" customFormat="1" ht="65" x14ac:dyDescent="0.35">
      <c r="B862" s="193"/>
      <c r="C862" s="193"/>
      <c r="D862" s="193"/>
      <c r="E862" s="227"/>
      <c r="F862" s="207"/>
      <c r="G862" s="227"/>
      <c r="H862" s="193"/>
      <c r="I862" s="178"/>
      <c r="J862" s="15" t="s">
        <v>116</v>
      </c>
      <c r="K862" s="11" t="s">
        <v>117</v>
      </c>
      <c r="L862" s="11" t="s">
        <v>85</v>
      </c>
      <c r="M862" s="11">
        <v>1</v>
      </c>
      <c r="N862" s="184"/>
      <c r="O862" s="193"/>
      <c r="P862" s="193"/>
      <c r="Q862" s="193"/>
      <c r="R862" s="193"/>
      <c r="S862" s="180"/>
      <c r="T862" s="265"/>
      <c r="U862" s="265"/>
      <c r="V862" s="176"/>
      <c r="W862" s="173"/>
      <c r="X862" s="173"/>
      <c r="Y862" s="176"/>
      <c r="Z862" s="173"/>
      <c r="AA862" s="173"/>
      <c r="AB862" s="186"/>
      <c r="AC862" s="184"/>
      <c r="AD862" s="263"/>
      <c r="AE862" s="173"/>
      <c r="AF862" s="173"/>
      <c r="AG862" s="184"/>
      <c r="AH862" s="184"/>
      <c r="AI862" s="184"/>
      <c r="AJ862" s="193"/>
    </row>
    <row r="863" spans="2:36" s="72" customFormat="1" ht="52" x14ac:dyDescent="0.35">
      <c r="B863" s="193"/>
      <c r="C863" s="193"/>
      <c r="D863" s="193"/>
      <c r="E863" s="227"/>
      <c r="F863" s="207"/>
      <c r="G863" s="227"/>
      <c r="H863" s="193"/>
      <c r="I863" s="178"/>
      <c r="J863" s="15" t="s">
        <v>216</v>
      </c>
      <c r="K863" s="11" t="s">
        <v>118</v>
      </c>
      <c r="L863" s="11" t="s">
        <v>119</v>
      </c>
      <c r="M863" s="11">
        <v>1</v>
      </c>
      <c r="N863" s="184"/>
      <c r="O863" s="193"/>
      <c r="P863" s="193"/>
      <c r="Q863" s="193"/>
      <c r="R863" s="193"/>
      <c r="S863" s="180"/>
      <c r="T863" s="265"/>
      <c r="U863" s="265"/>
      <c r="V863" s="176"/>
      <c r="W863" s="173"/>
      <c r="X863" s="173"/>
      <c r="Y863" s="176"/>
      <c r="Z863" s="173"/>
      <c r="AA863" s="173"/>
      <c r="AB863" s="186"/>
      <c r="AC863" s="184"/>
      <c r="AD863" s="263"/>
      <c r="AE863" s="173"/>
      <c r="AF863" s="173"/>
      <c r="AG863" s="184"/>
      <c r="AH863" s="184"/>
      <c r="AI863" s="184"/>
      <c r="AJ863" s="193"/>
    </row>
    <row r="864" spans="2:36" s="72" customFormat="1" ht="59.15" customHeight="1" x14ac:dyDescent="0.35">
      <c r="B864" s="194"/>
      <c r="C864" s="194"/>
      <c r="D864" s="194"/>
      <c r="E864" s="228"/>
      <c r="F864" s="207"/>
      <c r="G864" s="228"/>
      <c r="H864" s="194"/>
      <c r="I864" s="178"/>
      <c r="J864" s="15" t="s">
        <v>120</v>
      </c>
      <c r="K864" s="11" t="s">
        <v>121</v>
      </c>
      <c r="L864" s="11" t="s">
        <v>119</v>
      </c>
      <c r="M864" s="11">
        <v>1</v>
      </c>
      <c r="N864" s="191"/>
      <c r="O864" s="194"/>
      <c r="P864" s="194"/>
      <c r="Q864" s="194"/>
      <c r="R864" s="194"/>
      <c r="S864" s="198"/>
      <c r="T864" s="265"/>
      <c r="U864" s="265"/>
      <c r="V864" s="176"/>
      <c r="W864" s="174"/>
      <c r="X864" s="174"/>
      <c r="Y864" s="176"/>
      <c r="Z864" s="174"/>
      <c r="AA864" s="174"/>
      <c r="AB864" s="192"/>
      <c r="AC864" s="191"/>
      <c r="AD864" s="264"/>
      <c r="AE864" s="174"/>
      <c r="AF864" s="174"/>
      <c r="AG864" s="191"/>
      <c r="AH864" s="191"/>
      <c r="AI864" s="191"/>
      <c r="AJ864" s="194"/>
    </row>
    <row r="865" spans="2:36" s="72" customFormat="1" ht="135" customHeight="1" x14ac:dyDescent="0.35">
      <c r="B865" s="200" t="s">
        <v>726</v>
      </c>
      <c r="C865" s="200" t="s">
        <v>797</v>
      </c>
      <c r="D865" s="200" t="s">
        <v>66</v>
      </c>
      <c r="E865" s="226" t="s">
        <v>67</v>
      </c>
      <c r="F865" s="207" t="s">
        <v>872</v>
      </c>
      <c r="G865" s="226" t="s">
        <v>721</v>
      </c>
      <c r="H865" s="200" t="s">
        <v>70</v>
      </c>
      <c r="I865" s="178" t="s">
        <v>79</v>
      </c>
      <c r="J865" s="34" t="s">
        <v>215</v>
      </c>
      <c r="K865" s="18" t="s">
        <v>107</v>
      </c>
      <c r="L865" s="18" t="s">
        <v>86</v>
      </c>
      <c r="M865" s="18">
        <v>40</v>
      </c>
      <c r="N865" s="183" t="s">
        <v>744</v>
      </c>
      <c r="O865" s="200" t="s">
        <v>747</v>
      </c>
      <c r="P865" s="200" t="s">
        <v>75</v>
      </c>
      <c r="Q865" s="200" t="s">
        <v>76</v>
      </c>
      <c r="R865" s="200" t="s">
        <v>77</v>
      </c>
      <c r="S865" s="179" t="s">
        <v>109</v>
      </c>
      <c r="T865" s="247">
        <f>+V865+Y865</f>
        <v>107000</v>
      </c>
      <c r="U865" s="265">
        <f>T865/2</f>
        <v>53500</v>
      </c>
      <c r="V865" s="185">
        <v>53500</v>
      </c>
      <c r="W865" s="172" t="s">
        <v>98</v>
      </c>
      <c r="X865" s="172" t="s">
        <v>98</v>
      </c>
      <c r="Y865" s="185">
        <v>53500</v>
      </c>
      <c r="Z865" s="172" t="s">
        <v>98</v>
      </c>
      <c r="AA865" s="172" t="s">
        <v>98</v>
      </c>
      <c r="AB865" s="185">
        <v>8675.69</v>
      </c>
      <c r="AC865" s="183" t="s">
        <v>149</v>
      </c>
      <c r="AD865" s="247">
        <f>+V865+Y865</f>
        <v>107000</v>
      </c>
      <c r="AE865" s="172" t="s">
        <v>98</v>
      </c>
      <c r="AF865" s="172" t="s">
        <v>98</v>
      </c>
      <c r="AG865" s="183" t="s">
        <v>33</v>
      </c>
      <c r="AH865" s="183" t="s">
        <v>165</v>
      </c>
      <c r="AI865" s="183" t="s">
        <v>754</v>
      </c>
      <c r="AJ865" s="200"/>
    </row>
    <row r="866" spans="2:36" s="72" customFormat="1" ht="71.25" customHeight="1" x14ac:dyDescent="0.35">
      <c r="B866" s="193"/>
      <c r="C866" s="193"/>
      <c r="D866" s="193"/>
      <c r="E866" s="227"/>
      <c r="F866" s="207"/>
      <c r="G866" s="227"/>
      <c r="H866" s="193"/>
      <c r="I866" s="178"/>
      <c r="J866" s="15" t="s">
        <v>111</v>
      </c>
      <c r="K866" s="11" t="s">
        <v>740</v>
      </c>
      <c r="L866" s="15" t="s">
        <v>741</v>
      </c>
      <c r="M866" s="111" t="s">
        <v>733</v>
      </c>
      <c r="N866" s="184"/>
      <c r="O866" s="193"/>
      <c r="P866" s="193"/>
      <c r="Q866" s="193"/>
      <c r="R866" s="193"/>
      <c r="S866" s="180"/>
      <c r="T866" s="263"/>
      <c r="U866" s="265"/>
      <c r="V866" s="186"/>
      <c r="W866" s="173"/>
      <c r="X866" s="173"/>
      <c r="Y866" s="186"/>
      <c r="Z866" s="173"/>
      <c r="AA866" s="173"/>
      <c r="AB866" s="186"/>
      <c r="AC866" s="184"/>
      <c r="AD866" s="263"/>
      <c r="AE866" s="173"/>
      <c r="AF866" s="173"/>
      <c r="AG866" s="184"/>
      <c r="AH866" s="184"/>
      <c r="AI866" s="184"/>
      <c r="AJ866" s="193"/>
    </row>
    <row r="867" spans="2:36" s="72" customFormat="1" ht="60" customHeight="1" x14ac:dyDescent="0.35">
      <c r="B867" s="194"/>
      <c r="C867" s="194"/>
      <c r="D867" s="194"/>
      <c r="E867" s="228"/>
      <c r="F867" s="207"/>
      <c r="G867" s="228"/>
      <c r="H867" s="194"/>
      <c r="I867" s="178"/>
      <c r="J867" s="15" t="s">
        <v>127</v>
      </c>
      <c r="K867" s="11" t="s">
        <v>692</v>
      </c>
      <c r="L867" s="15" t="s">
        <v>85</v>
      </c>
      <c r="M867" s="11">
        <v>50</v>
      </c>
      <c r="N867" s="191"/>
      <c r="O867" s="194"/>
      <c r="P867" s="194"/>
      <c r="Q867" s="194"/>
      <c r="R867" s="194"/>
      <c r="S867" s="198"/>
      <c r="T867" s="264"/>
      <c r="U867" s="265"/>
      <c r="V867" s="192"/>
      <c r="W867" s="174"/>
      <c r="X867" s="174"/>
      <c r="Y867" s="192"/>
      <c r="Z867" s="174"/>
      <c r="AA867" s="174"/>
      <c r="AB867" s="192"/>
      <c r="AC867" s="191"/>
      <c r="AD867" s="264"/>
      <c r="AE867" s="174"/>
      <c r="AF867" s="174"/>
      <c r="AG867" s="191"/>
      <c r="AH867" s="191"/>
      <c r="AI867" s="191"/>
      <c r="AJ867" s="194"/>
    </row>
    <row r="868" spans="2:36" s="72" customFormat="1" ht="117" x14ac:dyDescent="0.35">
      <c r="B868" s="200" t="s">
        <v>727</v>
      </c>
      <c r="C868" s="200" t="s">
        <v>798</v>
      </c>
      <c r="D868" s="200" t="s">
        <v>66</v>
      </c>
      <c r="E868" s="226" t="s">
        <v>67</v>
      </c>
      <c r="F868" s="207" t="s">
        <v>872</v>
      </c>
      <c r="G868" s="226" t="s">
        <v>721</v>
      </c>
      <c r="H868" s="200" t="s">
        <v>70</v>
      </c>
      <c r="I868" s="178" t="s">
        <v>79</v>
      </c>
      <c r="J868" s="34" t="s">
        <v>215</v>
      </c>
      <c r="K868" s="18" t="s">
        <v>107</v>
      </c>
      <c r="L868" s="18" t="s">
        <v>86</v>
      </c>
      <c r="M868" s="18">
        <v>40</v>
      </c>
      <c r="N868" s="183" t="s">
        <v>744</v>
      </c>
      <c r="O868" s="200" t="s">
        <v>748</v>
      </c>
      <c r="P868" s="200" t="s">
        <v>75</v>
      </c>
      <c r="Q868" s="200" t="s">
        <v>76</v>
      </c>
      <c r="R868" s="200" t="s">
        <v>77</v>
      </c>
      <c r="S868" s="179" t="s">
        <v>109</v>
      </c>
      <c r="T868" s="247">
        <f>+V868+Y868</f>
        <v>74899.960000000006</v>
      </c>
      <c r="U868" s="263">
        <f>T868</f>
        <v>74899.960000000006</v>
      </c>
      <c r="V868" s="185">
        <v>37449.980000000003</v>
      </c>
      <c r="W868" s="172" t="s">
        <v>98</v>
      </c>
      <c r="X868" s="172" t="s">
        <v>98</v>
      </c>
      <c r="Y868" s="185">
        <v>37449.980000000003</v>
      </c>
      <c r="Z868" s="172" t="s">
        <v>98</v>
      </c>
      <c r="AA868" s="172" t="s">
        <v>98</v>
      </c>
      <c r="AB868" s="185">
        <v>6072.97</v>
      </c>
      <c r="AC868" s="183" t="s">
        <v>149</v>
      </c>
      <c r="AD868" s="247">
        <f>+V868+Y868</f>
        <v>74899.960000000006</v>
      </c>
      <c r="AE868" s="172" t="s">
        <v>98</v>
      </c>
      <c r="AF868" s="172" t="s">
        <v>98</v>
      </c>
      <c r="AG868" s="183" t="s">
        <v>33</v>
      </c>
      <c r="AH868" s="183" t="s">
        <v>165</v>
      </c>
      <c r="AI868" s="183" t="s">
        <v>754</v>
      </c>
      <c r="AJ868" s="200"/>
    </row>
    <row r="869" spans="2:36" s="72" customFormat="1" ht="63" customHeight="1" x14ac:dyDescent="0.35">
      <c r="B869" s="193"/>
      <c r="C869" s="193"/>
      <c r="D869" s="193"/>
      <c r="E869" s="227"/>
      <c r="F869" s="207"/>
      <c r="G869" s="227"/>
      <c r="H869" s="193"/>
      <c r="I869" s="178"/>
      <c r="J869" s="15" t="s">
        <v>111</v>
      </c>
      <c r="K869" s="11" t="s">
        <v>740</v>
      </c>
      <c r="L869" s="15" t="s">
        <v>741</v>
      </c>
      <c r="M869" s="112" t="s">
        <v>742</v>
      </c>
      <c r="N869" s="184"/>
      <c r="O869" s="193"/>
      <c r="P869" s="193"/>
      <c r="Q869" s="193"/>
      <c r="R869" s="193"/>
      <c r="S869" s="180"/>
      <c r="T869" s="263"/>
      <c r="U869" s="263"/>
      <c r="V869" s="186"/>
      <c r="W869" s="173"/>
      <c r="X869" s="173"/>
      <c r="Y869" s="186"/>
      <c r="Z869" s="173"/>
      <c r="AA869" s="173"/>
      <c r="AB869" s="186"/>
      <c r="AC869" s="184"/>
      <c r="AD869" s="263"/>
      <c r="AE869" s="173"/>
      <c r="AF869" s="173"/>
      <c r="AG869" s="184"/>
      <c r="AH869" s="184"/>
      <c r="AI869" s="184"/>
      <c r="AJ869" s="193"/>
    </row>
    <row r="870" spans="2:36" s="72" customFormat="1" ht="67" customHeight="1" x14ac:dyDescent="0.35">
      <c r="B870" s="193"/>
      <c r="C870" s="193"/>
      <c r="D870" s="193"/>
      <c r="E870" s="227"/>
      <c r="F870" s="207"/>
      <c r="G870" s="227"/>
      <c r="H870" s="194"/>
      <c r="I870" s="178"/>
      <c r="J870" s="15" t="s">
        <v>127</v>
      </c>
      <c r="K870" s="11" t="s">
        <v>692</v>
      </c>
      <c r="L870" s="15" t="s">
        <v>741</v>
      </c>
      <c r="M870" s="18">
        <v>35</v>
      </c>
      <c r="N870" s="184"/>
      <c r="O870" s="193"/>
      <c r="P870" s="194"/>
      <c r="Q870" s="194"/>
      <c r="R870" s="194"/>
      <c r="S870" s="198"/>
      <c r="T870" s="264"/>
      <c r="U870" s="263"/>
      <c r="V870" s="186"/>
      <c r="W870" s="174"/>
      <c r="X870" s="174"/>
      <c r="Y870" s="186"/>
      <c r="Z870" s="174"/>
      <c r="AA870" s="174"/>
      <c r="AB870" s="192"/>
      <c r="AC870" s="191"/>
      <c r="AD870" s="264"/>
      <c r="AE870" s="174"/>
      <c r="AF870" s="174"/>
      <c r="AG870" s="191"/>
      <c r="AH870" s="191"/>
      <c r="AI870" s="191"/>
      <c r="AJ870" s="194"/>
    </row>
    <row r="871" spans="2:36" s="72" customFormat="1" ht="131.5" customHeight="1" x14ac:dyDescent="0.35">
      <c r="B871" s="200" t="s">
        <v>728</v>
      </c>
      <c r="C871" s="200" t="s">
        <v>799</v>
      </c>
      <c r="D871" s="200" t="s">
        <v>66</v>
      </c>
      <c r="E871" s="226" t="s">
        <v>827</v>
      </c>
      <c r="F871" s="207" t="s">
        <v>872</v>
      </c>
      <c r="G871" s="226" t="s">
        <v>721</v>
      </c>
      <c r="H871" s="200" t="s">
        <v>70</v>
      </c>
      <c r="I871" s="178" t="s">
        <v>79</v>
      </c>
      <c r="J871" s="34" t="s">
        <v>215</v>
      </c>
      <c r="K871" s="18" t="s">
        <v>107</v>
      </c>
      <c r="L871" s="18" t="s">
        <v>86</v>
      </c>
      <c r="M871" s="18">
        <v>40</v>
      </c>
      <c r="N871" s="183" t="s">
        <v>744</v>
      </c>
      <c r="O871" s="200" t="s">
        <v>749</v>
      </c>
      <c r="P871" s="200" t="s">
        <v>75</v>
      </c>
      <c r="Q871" s="200" t="s">
        <v>76</v>
      </c>
      <c r="R871" s="200" t="s">
        <v>77</v>
      </c>
      <c r="S871" s="179" t="s">
        <v>109</v>
      </c>
      <c r="T871" s="247">
        <f>+V871+Y871</f>
        <v>39796.58</v>
      </c>
      <c r="U871" s="247">
        <f>T871</f>
        <v>39796.58</v>
      </c>
      <c r="V871" s="185">
        <v>19898.29</v>
      </c>
      <c r="W871" s="172" t="s">
        <v>98</v>
      </c>
      <c r="X871" s="172" t="s">
        <v>98</v>
      </c>
      <c r="Y871" s="185">
        <v>19898.29</v>
      </c>
      <c r="Z871" s="172" t="s">
        <v>98</v>
      </c>
      <c r="AA871" s="172" t="s">
        <v>98</v>
      </c>
      <c r="AB871" s="185">
        <v>3226.75</v>
      </c>
      <c r="AC871" s="183" t="s">
        <v>149</v>
      </c>
      <c r="AD871" s="247">
        <f>+V871+Y871</f>
        <v>39796.58</v>
      </c>
      <c r="AE871" s="172" t="s">
        <v>98</v>
      </c>
      <c r="AF871" s="172" t="s">
        <v>98</v>
      </c>
      <c r="AG871" s="183" t="s">
        <v>33</v>
      </c>
      <c r="AH871" s="183" t="s">
        <v>165</v>
      </c>
      <c r="AI871" s="183" t="s">
        <v>754</v>
      </c>
      <c r="AJ871" s="200"/>
    </row>
    <row r="872" spans="2:36" s="72" customFormat="1" ht="80.5" customHeight="1" x14ac:dyDescent="0.35">
      <c r="B872" s="193"/>
      <c r="C872" s="193"/>
      <c r="D872" s="193"/>
      <c r="E872" s="227"/>
      <c r="F872" s="207"/>
      <c r="G872" s="227"/>
      <c r="H872" s="193"/>
      <c r="I872" s="178"/>
      <c r="J872" s="15" t="s">
        <v>111</v>
      </c>
      <c r="K872" s="11" t="s">
        <v>734</v>
      </c>
      <c r="L872" s="15" t="s">
        <v>735</v>
      </c>
      <c r="M872" s="111" t="s">
        <v>743</v>
      </c>
      <c r="N872" s="184"/>
      <c r="O872" s="193"/>
      <c r="P872" s="193"/>
      <c r="Q872" s="193"/>
      <c r="R872" s="193"/>
      <c r="S872" s="180"/>
      <c r="T872" s="263"/>
      <c r="U872" s="263"/>
      <c r="V872" s="186"/>
      <c r="W872" s="173"/>
      <c r="X872" s="173"/>
      <c r="Y872" s="186"/>
      <c r="Z872" s="173"/>
      <c r="AA872" s="173"/>
      <c r="AB872" s="186"/>
      <c r="AC872" s="184"/>
      <c r="AD872" s="263"/>
      <c r="AE872" s="173"/>
      <c r="AF872" s="173"/>
      <c r="AG872" s="184"/>
      <c r="AH872" s="184"/>
      <c r="AI872" s="184"/>
      <c r="AJ872" s="193"/>
    </row>
    <row r="873" spans="2:36" s="72" customFormat="1" ht="61.5" customHeight="1" x14ac:dyDescent="0.35">
      <c r="B873" s="194"/>
      <c r="C873" s="194"/>
      <c r="D873" s="194"/>
      <c r="E873" s="228"/>
      <c r="F873" s="207"/>
      <c r="G873" s="228"/>
      <c r="H873" s="194"/>
      <c r="I873" s="178"/>
      <c r="J873" s="15" t="s">
        <v>127</v>
      </c>
      <c r="K873" s="11" t="s">
        <v>692</v>
      </c>
      <c r="L873" s="15" t="s">
        <v>737</v>
      </c>
      <c r="M873" s="11">
        <v>18</v>
      </c>
      <c r="N873" s="191"/>
      <c r="O873" s="194"/>
      <c r="P873" s="194"/>
      <c r="Q873" s="194"/>
      <c r="R873" s="194"/>
      <c r="S873" s="198"/>
      <c r="T873" s="264"/>
      <c r="U873" s="264"/>
      <c r="V873" s="192"/>
      <c r="W873" s="174"/>
      <c r="X873" s="174"/>
      <c r="Y873" s="192"/>
      <c r="Z873" s="174"/>
      <c r="AA873" s="174"/>
      <c r="AB873" s="192"/>
      <c r="AC873" s="191"/>
      <c r="AD873" s="264"/>
      <c r="AE873" s="174"/>
      <c r="AF873" s="174"/>
      <c r="AG873" s="191"/>
      <c r="AH873" s="191"/>
      <c r="AI873" s="191"/>
      <c r="AJ873" s="194"/>
    </row>
    <row r="874" spans="2:36" s="72" customFormat="1" ht="124.5" customHeight="1" x14ac:dyDescent="0.35">
      <c r="B874" s="200" t="s">
        <v>729</v>
      </c>
      <c r="C874" s="200" t="s">
        <v>800</v>
      </c>
      <c r="D874" s="200" t="s">
        <v>66</v>
      </c>
      <c r="E874" s="226" t="s">
        <v>67</v>
      </c>
      <c r="F874" s="207" t="s">
        <v>872</v>
      </c>
      <c r="G874" s="226" t="s">
        <v>721</v>
      </c>
      <c r="H874" s="200" t="s">
        <v>70</v>
      </c>
      <c r="I874" s="178" t="s">
        <v>79</v>
      </c>
      <c r="J874" s="34" t="s">
        <v>215</v>
      </c>
      <c r="K874" s="18" t="s">
        <v>107</v>
      </c>
      <c r="L874" s="18" t="s">
        <v>86</v>
      </c>
      <c r="M874" s="18">
        <v>40</v>
      </c>
      <c r="N874" s="183" t="s">
        <v>744</v>
      </c>
      <c r="O874" s="200" t="s">
        <v>750</v>
      </c>
      <c r="P874" s="200" t="s">
        <v>75</v>
      </c>
      <c r="Q874" s="200" t="s">
        <v>76</v>
      </c>
      <c r="R874" s="200" t="s">
        <v>77</v>
      </c>
      <c r="S874" s="179" t="s">
        <v>109</v>
      </c>
      <c r="T874" s="247">
        <f>+V874+Y874</f>
        <v>96299.9</v>
      </c>
      <c r="U874" s="247">
        <f>T874</f>
        <v>96299.9</v>
      </c>
      <c r="V874" s="185">
        <v>48149.95</v>
      </c>
      <c r="W874" s="172" t="s">
        <v>98</v>
      </c>
      <c r="X874" s="172" t="s">
        <v>98</v>
      </c>
      <c r="Y874" s="185">
        <v>48149.95</v>
      </c>
      <c r="Z874" s="172" t="s">
        <v>98</v>
      </c>
      <c r="AA874" s="172" t="s">
        <v>98</v>
      </c>
      <c r="AB874" s="185">
        <v>7808.1</v>
      </c>
      <c r="AC874" s="183" t="s">
        <v>149</v>
      </c>
      <c r="AD874" s="247">
        <f>+V874+Y874</f>
        <v>96299.9</v>
      </c>
      <c r="AE874" s="172" t="s">
        <v>98</v>
      </c>
      <c r="AF874" s="172" t="s">
        <v>98</v>
      </c>
      <c r="AG874" s="183" t="s">
        <v>33</v>
      </c>
      <c r="AH874" s="183" t="s">
        <v>269</v>
      </c>
      <c r="AI874" s="183" t="s">
        <v>170</v>
      </c>
      <c r="AJ874" s="200"/>
    </row>
    <row r="875" spans="2:36" s="72" customFormat="1" ht="79.5" customHeight="1" x14ac:dyDescent="0.35">
      <c r="B875" s="193"/>
      <c r="C875" s="193"/>
      <c r="D875" s="193"/>
      <c r="E875" s="227"/>
      <c r="F875" s="207"/>
      <c r="G875" s="227"/>
      <c r="H875" s="193"/>
      <c r="I875" s="178"/>
      <c r="J875" s="15" t="s">
        <v>111</v>
      </c>
      <c r="K875" s="11" t="s">
        <v>734</v>
      </c>
      <c r="L875" s="15" t="s">
        <v>735</v>
      </c>
      <c r="M875" s="111" t="s">
        <v>743</v>
      </c>
      <c r="N875" s="184"/>
      <c r="O875" s="193"/>
      <c r="P875" s="193"/>
      <c r="Q875" s="193"/>
      <c r="R875" s="193"/>
      <c r="S875" s="180"/>
      <c r="T875" s="263"/>
      <c r="U875" s="263"/>
      <c r="V875" s="186"/>
      <c r="W875" s="173"/>
      <c r="X875" s="173"/>
      <c r="Y875" s="186"/>
      <c r="Z875" s="173"/>
      <c r="AA875" s="173"/>
      <c r="AB875" s="186"/>
      <c r="AC875" s="184"/>
      <c r="AD875" s="263"/>
      <c r="AE875" s="173"/>
      <c r="AF875" s="173"/>
      <c r="AG875" s="184"/>
      <c r="AH875" s="184"/>
      <c r="AI875" s="184"/>
      <c r="AJ875" s="193"/>
    </row>
    <row r="876" spans="2:36" s="72" customFormat="1" ht="52.5" customHeight="1" x14ac:dyDescent="0.35">
      <c r="B876" s="194"/>
      <c r="C876" s="194"/>
      <c r="D876" s="194"/>
      <c r="E876" s="228"/>
      <c r="F876" s="207"/>
      <c r="G876" s="228"/>
      <c r="H876" s="194"/>
      <c r="I876" s="178"/>
      <c r="J876" s="15" t="s">
        <v>127</v>
      </c>
      <c r="K876" s="11" t="s">
        <v>692</v>
      </c>
      <c r="L876" s="15" t="s">
        <v>737</v>
      </c>
      <c r="M876" s="11">
        <v>45</v>
      </c>
      <c r="N876" s="191"/>
      <c r="O876" s="194"/>
      <c r="P876" s="194"/>
      <c r="Q876" s="194"/>
      <c r="R876" s="194"/>
      <c r="S876" s="198"/>
      <c r="T876" s="264"/>
      <c r="U876" s="264"/>
      <c r="V876" s="192"/>
      <c r="W876" s="174"/>
      <c r="X876" s="174"/>
      <c r="Y876" s="192"/>
      <c r="Z876" s="174"/>
      <c r="AA876" s="174"/>
      <c r="AB876" s="192"/>
      <c r="AC876" s="191"/>
      <c r="AD876" s="264"/>
      <c r="AE876" s="174"/>
      <c r="AF876" s="174"/>
      <c r="AG876" s="191"/>
      <c r="AH876" s="191"/>
      <c r="AI876" s="191"/>
      <c r="AJ876" s="194"/>
    </row>
    <row r="877" spans="2:36" s="72" customFormat="1" ht="133.5" customHeight="1" x14ac:dyDescent="0.35">
      <c r="B877" s="200" t="s">
        <v>730</v>
      </c>
      <c r="C877" s="200" t="s">
        <v>797</v>
      </c>
      <c r="D877" s="200" t="s">
        <v>66</v>
      </c>
      <c r="E877" s="226" t="s">
        <v>67</v>
      </c>
      <c r="F877" s="207" t="s">
        <v>872</v>
      </c>
      <c r="G877" s="226" t="s">
        <v>721</v>
      </c>
      <c r="H877" s="200" t="s">
        <v>70</v>
      </c>
      <c r="I877" s="178" t="s">
        <v>79</v>
      </c>
      <c r="J877" s="34" t="s">
        <v>215</v>
      </c>
      <c r="K877" s="18" t="s">
        <v>107</v>
      </c>
      <c r="L877" s="18" t="s">
        <v>86</v>
      </c>
      <c r="M877" s="18">
        <v>40</v>
      </c>
      <c r="N877" s="183" t="s">
        <v>744</v>
      </c>
      <c r="O877" s="200" t="s">
        <v>751</v>
      </c>
      <c r="P877" s="200" t="s">
        <v>75</v>
      </c>
      <c r="Q877" s="200" t="s">
        <v>76</v>
      </c>
      <c r="R877" s="200" t="s">
        <v>77</v>
      </c>
      <c r="S877" s="179" t="s">
        <v>109</v>
      </c>
      <c r="T877" s="247">
        <f>+V877+Y877</f>
        <v>53499.9</v>
      </c>
      <c r="U877" s="265">
        <f>T877</f>
        <v>53499.9</v>
      </c>
      <c r="V877" s="185">
        <v>26749.95</v>
      </c>
      <c r="W877" s="172" t="s">
        <v>98</v>
      </c>
      <c r="X877" s="172" t="s">
        <v>98</v>
      </c>
      <c r="Y877" s="185">
        <v>26749.95</v>
      </c>
      <c r="Z877" s="172" t="s">
        <v>98</v>
      </c>
      <c r="AA877" s="172" t="s">
        <v>98</v>
      </c>
      <c r="AB877" s="185">
        <v>4337.83</v>
      </c>
      <c r="AC877" s="183" t="s">
        <v>149</v>
      </c>
      <c r="AD877" s="247">
        <f>+V877+Y877</f>
        <v>53499.9</v>
      </c>
      <c r="AE877" s="172" t="s">
        <v>98</v>
      </c>
      <c r="AF877" s="172" t="s">
        <v>98</v>
      </c>
      <c r="AG877" s="183" t="s">
        <v>33</v>
      </c>
      <c r="AH877" s="183" t="s">
        <v>269</v>
      </c>
      <c r="AI877" s="183" t="s">
        <v>170</v>
      </c>
      <c r="AJ877" s="200"/>
    </row>
    <row r="878" spans="2:36" s="72" customFormat="1" ht="59.15" customHeight="1" x14ac:dyDescent="0.35">
      <c r="B878" s="193"/>
      <c r="C878" s="193"/>
      <c r="D878" s="193"/>
      <c r="E878" s="227"/>
      <c r="F878" s="207"/>
      <c r="G878" s="227"/>
      <c r="H878" s="193"/>
      <c r="I878" s="178"/>
      <c r="J878" s="15" t="s">
        <v>111</v>
      </c>
      <c r="K878" s="11" t="s">
        <v>734</v>
      </c>
      <c r="L878" s="15" t="s">
        <v>735</v>
      </c>
      <c r="M878" s="111" t="s">
        <v>739</v>
      </c>
      <c r="N878" s="184"/>
      <c r="O878" s="193"/>
      <c r="P878" s="193"/>
      <c r="Q878" s="193"/>
      <c r="R878" s="193"/>
      <c r="S878" s="180"/>
      <c r="T878" s="263"/>
      <c r="U878" s="265"/>
      <c r="V878" s="186"/>
      <c r="W878" s="173"/>
      <c r="X878" s="173"/>
      <c r="Y878" s="186"/>
      <c r="Z878" s="173"/>
      <c r="AA878" s="173"/>
      <c r="AB878" s="186"/>
      <c r="AC878" s="184"/>
      <c r="AD878" s="263"/>
      <c r="AE878" s="173"/>
      <c r="AF878" s="173"/>
      <c r="AG878" s="184"/>
      <c r="AH878" s="184"/>
      <c r="AI878" s="184"/>
      <c r="AJ878" s="193"/>
    </row>
    <row r="879" spans="2:36" s="72" customFormat="1" ht="64.5" customHeight="1" x14ac:dyDescent="0.35">
      <c r="B879" s="194"/>
      <c r="C879" s="194"/>
      <c r="D879" s="194"/>
      <c r="E879" s="228"/>
      <c r="F879" s="207"/>
      <c r="G879" s="228"/>
      <c r="H879" s="194"/>
      <c r="I879" s="178"/>
      <c r="J879" s="15" t="s">
        <v>127</v>
      </c>
      <c r="K879" s="11" t="s">
        <v>692</v>
      </c>
      <c r="L879" s="15" t="s">
        <v>737</v>
      </c>
      <c r="M879" s="11">
        <v>25</v>
      </c>
      <c r="N879" s="191"/>
      <c r="O879" s="194"/>
      <c r="P879" s="194"/>
      <c r="Q879" s="194"/>
      <c r="R879" s="194"/>
      <c r="S879" s="198"/>
      <c r="T879" s="264"/>
      <c r="U879" s="265"/>
      <c r="V879" s="192"/>
      <c r="W879" s="174"/>
      <c r="X879" s="174"/>
      <c r="Y879" s="192"/>
      <c r="Z879" s="174"/>
      <c r="AA879" s="174"/>
      <c r="AB879" s="192"/>
      <c r="AC879" s="191"/>
      <c r="AD879" s="264"/>
      <c r="AE879" s="174"/>
      <c r="AF879" s="174"/>
      <c r="AG879" s="191"/>
      <c r="AH879" s="191"/>
      <c r="AI879" s="191"/>
      <c r="AJ879" s="194"/>
    </row>
    <row r="880" spans="2:36" s="72" customFormat="1" ht="131.5" customHeight="1" x14ac:dyDescent="0.35">
      <c r="B880" s="200" t="s">
        <v>731</v>
      </c>
      <c r="C880" s="200" t="s">
        <v>801</v>
      </c>
      <c r="D880" s="200" t="s">
        <v>66</v>
      </c>
      <c r="E880" s="226" t="s">
        <v>67</v>
      </c>
      <c r="F880" s="207" t="s">
        <v>872</v>
      </c>
      <c r="G880" s="226" t="s">
        <v>721</v>
      </c>
      <c r="H880" s="200" t="s">
        <v>70</v>
      </c>
      <c r="I880" s="178" t="s">
        <v>79</v>
      </c>
      <c r="J880" s="34" t="s">
        <v>215</v>
      </c>
      <c r="K880" s="18" t="s">
        <v>107</v>
      </c>
      <c r="L880" s="18" t="s">
        <v>86</v>
      </c>
      <c r="M880" s="18">
        <v>40</v>
      </c>
      <c r="N880" s="183" t="s">
        <v>744</v>
      </c>
      <c r="O880" s="200" t="s">
        <v>752</v>
      </c>
      <c r="P880" s="200" t="s">
        <v>75</v>
      </c>
      <c r="Q880" s="200" t="s">
        <v>76</v>
      </c>
      <c r="R880" s="200" t="s">
        <v>77</v>
      </c>
      <c r="S880" s="179" t="s">
        <v>109</v>
      </c>
      <c r="T880" s="247">
        <f>+V880+Y880</f>
        <v>74899.960000000006</v>
      </c>
      <c r="U880" s="263">
        <f>T880</f>
        <v>74899.960000000006</v>
      </c>
      <c r="V880" s="185">
        <v>37449.980000000003</v>
      </c>
      <c r="W880" s="172" t="s">
        <v>98</v>
      </c>
      <c r="X880" s="172" t="s">
        <v>98</v>
      </c>
      <c r="Y880" s="185">
        <v>37449.980000000003</v>
      </c>
      <c r="Z880" s="172" t="s">
        <v>98</v>
      </c>
      <c r="AA880" s="172" t="s">
        <v>98</v>
      </c>
      <c r="AB880" s="185">
        <v>6072.97</v>
      </c>
      <c r="AC880" s="183" t="s">
        <v>149</v>
      </c>
      <c r="AD880" s="247">
        <f>+V880+Y880</f>
        <v>74899.960000000006</v>
      </c>
      <c r="AE880" s="172" t="s">
        <v>98</v>
      </c>
      <c r="AF880" s="172" t="s">
        <v>98</v>
      </c>
      <c r="AG880" s="183" t="s">
        <v>33</v>
      </c>
      <c r="AH880" s="183" t="s">
        <v>269</v>
      </c>
      <c r="AI880" s="183" t="s">
        <v>170</v>
      </c>
      <c r="AJ880" s="200"/>
    </row>
    <row r="881" spans="2:36" s="72" customFormat="1" ht="72.75" customHeight="1" x14ac:dyDescent="0.35">
      <c r="B881" s="193"/>
      <c r="C881" s="193"/>
      <c r="D881" s="193"/>
      <c r="E881" s="227"/>
      <c r="F881" s="207"/>
      <c r="G881" s="227"/>
      <c r="H881" s="193"/>
      <c r="I881" s="178"/>
      <c r="J881" s="15" t="s">
        <v>111</v>
      </c>
      <c r="K881" s="11" t="s">
        <v>740</v>
      </c>
      <c r="L881" s="15" t="s">
        <v>741</v>
      </c>
      <c r="M881" s="112" t="s">
        <v>742</v>
      </c>
      <c r="N881" s="184"/>
      <c r="O881" s="193"/>
      <c r="P881" s="193"/>
      <c r="Q881" s="193"/>
      <c r="R881" s="193"/>
      <c r="S881" s="180"/>
      <c r="T881" s="263"/>
      <c r="U881" s="263"/>
      <c r="V881" s="186"/>
      <c r="W881" s="173"/>
      <c r="X881" s="173"/>
      <c r="Y881" s="186"/>
      <c r="Z881" s="173"/>
      <c r="AA881" s="173"/>
      <c r="AB881" s="186"/>
      <c r="AC881" s="184"/>
      <c r="AD881" s="263"/>
      <c r="AE881" s="173"/>
      <c r="AF881" s="173"/>
      <c r="AG881" s="184"/>
      <c r="AH881" s="184"/>
      <c r="AI881" s="184"/>
      <c r="AJ881" s="193"/>
    </row>
    <row r="882" spans="2:36" s="72" customFormat="1" ht="66.75" customHeight="1" x14ac:dyDescent="0.35">
      <c r="B882" s="193"/>
      <c r="C882" s="193"/>
      <c r="D882" s="193"/>
      <c r="E882" s="227"/>
      <c r="F882" s="207"/>
      <c r="G882" s="227"/>
      <c r="H882" s="194"/>
      <c r="I882" s="178"/>
      <c r="J882" s="15" t="s">
        <v>127</v>
      </c>
      <c r="K882" s="11" t="s">
        <v>692</v>
      </c>
      <c r="L882" s="15" t="s">
        <v>741</v>
      </c>
      <c r="M882" s="18">
        <v>35</v>
      </c>
      <c r="N882" s="184"/>
      <c r="O882" s="193"/>
      <c r="P882" s="194"/>
      <c r="Q882" s="194"/>
      <c r="R882" s="194"/>
      <c r="S882" s="198"/>
      <c r="T882" s="264"/>
      <c r="U882" s="263"/>
      <c r="V882" s="186"/>
      <c r="W882" s="174"/>
      <c r="X882" s="174"/>
      <c r="Y882" s="186"/>
      <c r="Z882" s="174"/>
      <c r="AA882" s="174"/>
      <c r="AB882" s="192"/>
      <c r="AC882" s="191"/>
      <c r="AD882" s="264"/>
      <c r="AE882" s="174"/>
      <c r="AF882" s="174"/>
      <c r="AG882" s="191"/>
      <c r="AH882" s="191"/>
      <c r="AI882" s="191"/>
      <c r="AJ882" s="194"/>
    </row>
    <row r="883" spans="2:36" s="72" customFormat="1" ht="126.65" customHeight="1" x14ac:dyDescent="0.35">
      <c r="B883" s="200" t="s">
        <v>732</v>
      </c>
      <c r="C883" s="200" t="s">
        <v>796</v>
      </c>
      <c r="D883" s="200" t="s">
        <v>66</v>
      </c>
      <c r="E883" s="226" t="s">
        <v>67</v>
      </c>
      <c r="F883" s="207" t="s">
        <v>872</v>
      </c>
      <c r="G883" s="226" t="s">
        <v>721</v>
      </c>
      <c r="H883" s="200" t="s">
        <v>70</v>
      </c>
      <c r="I883" s="200" t="s">
        <v>98</v>
      </c>
      <c r="J883" s="34" t="s">
        <v>215</v>
      </c>
      <c r="K883" s="18" t="s">
        <v>107</v>
      </c>
      <c r="L883" s="18" t="s">
        <v>86</v>
      </c>
      <c r="M883" s="18">
        <v>40</v>
      </c>
      <c r="N883" s="183" t="s">
        <v>744</v>
      </c>
      <c r="O883" s="200" t="s">
        <v>753</v>
      </c>
      <c r="P883" s="200" t="s">
        <v>75</v>
      </c>
      <c r="Q883" s="200" t="s">
        <v>76</v>
      </c>
      <c r="R883" s="200" t="s">
        <v>77</v>
      </c>
      <c r="S883" s="179" t="s">
        <v>109</v>
      </c>
      <c r="T883" s="247">
        <f>+V883+Y883</f>
        <v>39796.58</v>
      </c>
      <c r="U883" s="247">
        <f>T883</f>
        <v>39796.58</v>
      </c>
      <c r="V883" s="185">
        <v>19898.29</v>
      </c>
      <c r="W883" s="172" t="s">
        <v>98</v>
      </c>
      <c r="X883" s="172" t="s">
        <v>98</v>
      </c>
      <c r="Y883" s="185">
        <v>19898.29</v>
      </c>
      <c r="Z883" s="172" t="s">
        <v>98</v>
      </c>
      <c r="AA883" s="172" t="s">
        <v>98</v>
      </c>
      <c r="AB883" s="185">
        <v>3226.75</v>
      </c>
      <c r="AC883" s="183" t="s">
        <v>149</v>
      </c>
      <c r="AD883" s="247">
        <f>+V883+Y883</f>
        <v>39796.58</v>
      </c>
      <c r="AE883" s="172" t="s">
        <v>98</v>
      </c>
      <c r="AF883" s="172" t="s">
        <v>98</v>
      </c>
      <c r="AG883" s="183" t="s">
        <v>33</v>
      </c>
      <c r="AH883" s="183" t="s">
        <v>269</v>
      </c>
      <c r="AI883" s="183" t="s">
        <v>170</v>
      </c>
      <c r="AJ883" s="200"/>
    </row>
    <row r="884" spans="2:36" s="72" customFormat="1" ht="68.25" customHeight="1" x14ac:dyDescent="0.35">
      <c r="B884" s="193"/>
      <c r="C884" s="193"/>
      <c r="D884" s="193"/>
      <c r="E884" s="227"/>
      <c r="F884" s="207"/>
      <c r="G884" s="227"/>
      <c r="H884" s="193"/>
      <c r="I884" s="193"/>
      <c r="J884" s="15" t="s">
        <v>111</v>
      </c>
      <c r="K884" s="11" t="s">
        <v>734</v>
      </c>
      <c r="L884" s="15" t="s">
        <v>735</v>
      </c>
      <c r="M884" s="111" t="s">
        <v>739</v>
      </c>
      <c r="N884" s="184"/>
      <c r="O884" s="193"/>
      <c r="P884" s="193"/>
      <c r="Q884" s="193"/>
      <c r="R884" s="193"/>
      <c r="S884" s="180"/>
      <c r="T884" s="263"/>
      <c r="U884" s="263"/>
      <c r="V884" s="186"/>
      <c r="W884" s="173"/>
      <c r="X884" s="173"/>
      <c r="Y884" s="186"/>
      <c r="Z884" s="173"/>
      <c r="AA884" s="173"/>
      <c r="AB884" s="186"/>
      <c r="AC884" s="184"/>
      <c r="AD884" s="263"/>
      <c r="AE884" s="173"/>
      <c r="AF884" s="173"/>
      <c r="AG884" s="184"/>
      <c r="AH884" s="184"/>
      <c r="AI884" s="184"/>
      <c r="AJ884" s="193"/>
    </row>
    <row r="885" spans="2:36" s="72" customFormat="1" ht="54.75" customHeight="1" x14ac:dyDescent="0.35">
      <c r="B885" s="194"/>
      <c r="C885" s="194"/>
      <c r="D885" s="194"/>
      <c r="E885" s="228"/>
      <c r="F885" s="207"/>
      <c r="G885" s="228"/>
      <c r="H885" s="194"/>
      <c r="I885" s="194"/>
      <c r="J885" s="15" t="s">
        <v>127</v>
      </c>
      <c r="K885" s="11" t="s">
        <v>692</v>
      </c>
      <c r="L885" s="15" t="s">
        <v>737</v>
      </c>
      <c r="M885" s="57">
        <v>18</v>
      </c>
      <c r="N885" s="191"/>
      <c r="O885" s="194"/>
      <c r="P885" s="194"/>
      <c r="Q885" s="194"/>
      <c r="R885" s="194"/>
      <c r="S885" s="198"/>
      <c r="T885" s="264"/>
      <c r="U885" s="264"/>
      <c r="V885" s="192"/>
      <c r="W885" s="174"/>
      <c r="X885" s="174"/>
      <c r="Y885" s="192"/>
      <c r="Z885" s="174"/>
      <c r="AA885" s="174"/>
      <c r="AB885" s="192"/>
      <c r="AC885" s="191"/>
      <c r="AD885" s="264"/>
      <c r="AE885" s="174"/>
      <c r="AF885" s="174"/>
      <c r="AG885" s="191"/>
      <c r="AH885" s="191"/>
      <c r="AI885" s="191"/>
      <c r="AJ885" s="194"/>
    </row>
    <row r="886" spans="2:36" s="84" customFormat="1" ht="52" customHeight="1" x14ac:dyDescent="0.3">
      <c r="B886" s="178" t="s">
        <v>402</v>
      </c>
      <c r="C886" s="178" t="s">
        <v>407</v>
      </c>
      <c r="D886" s="178" t="s">
        <v>66</v>
      </c>
      <c r="E886" s="207" t="s">
        <v>67</v>
      </c>
      <c r="F886" s="207" t="s">
        <v>873</v>
      </c>
      <c r="G886" s="207" t="s">
        <v>69</v>
      </c>
      <c r="H886" s="178" t="s">
        <v>70</v>
      </c>
      <c r="I886" s="178" t="s">
        <v>79</v>
      </c>
      <c r="J886" s="15" t="s">
        <v>113</v>
      </c>
      <c r="K886" s="11" t="s">
        <v>114</v>
      </c>
      <c r="L886" s="11" t="s">
        <v>115</v>
      </c>
      <c r="M886" s="11">
        <v>1</v>
      </c>
      <c r="N886" s="177" t="s">
        <v>108</v>
      </c>
      <c r="O886" s="178" t="s">
        <v>404</v>
      </c>
      <c r="P886" s="178" t="s">
        <v>75</v>
      </c>
      <c r="Q886" s="178" t="s">
        <v>76</v>
      </c>
      <c r="R886" s="199" t="s">
        <v>77</v>
      </c>
      <c r="S886" s="199" t="s">
        <v>109</v>
      </c>
      <c r="T886" s="171">
        <f>V886+Y886</f>
        <v>75970</v>
      </c>
      <c r="U886" s="171">
        <f>T886/M887</f>
        <v>75970</v>
      </c>
      <c r="V886" s="175">
        <v>37985</v>
      </c>
      <c r="W886" s="175" t="s">
        <v>79</v>
      </c>
      <c r="X886" s="175" t="s">
        <v>79</v>
      </c>
      <c r="Y886" s="175">
        <v>37985</v>
      </c>
      <c r="Z886" s="175" t="s">
        <v>79</v>
      </c>
      <c r="AA886" s="175" t="s">
        <v>79</v>
      </c>
      <c r="AB886" s="175">
        <v>6159.73</v>
      </c>
      <c r="AC886" s="177" t="s">
        <v>80</v>
      </c>
      <c r="AD886" s="176">
        <f>V886+Y886</f>
        <v>75970</v>
      </c>
      <c r="AE886" s="176" t="s">
        <v>79</v>
      </c>
      <c r="AF886" s="177" t="s">
        <v>79</v>
      </c>
      <c r="AG886" s="177" t="s">
        <v>33</v>
      </c>
      <c r="AH886" s="177" t="s">
        <v>150</v>
      </c>
      <c r="AI886" s="177" t="s">
        <v>161</v>
      </c>
      <c r="AJ886" s="177"/>
    </row>
    <row r="887" spans="2:36" s="84" customFormat="1" ht="102.65" customHeight="1" x14ac:dyDescent="0.3">
      <c r="B887" s="178"/>
      <c r="C887" s="178"/>
      <c r="D887" s="178"/>
      <c r="E887" s="207"/>
      <c r="F887" s="207"/>
      <c r="G887" s="207"/>
      <c r="H887" s="178"/>
      <c r="I887" s="178"/>
      <c r="J887" s="15" t="s">
        <v>116</v>
      </c>
      <c r="K887" s="11" t="s">
        <v>117</v>
      </c>
      <c r="L887" s="11" t="s">
        <v>85</v>
      </c>
      <c r="M887" s="11">
        <v>1</v>
      </c>
      <c r="N887" s="177"/>
      <c r="O887" s="178"/>
      <c r="P887" s="178"/>
      <c r="Q887" s="178"/>
      <c r="R887" s="199"/>
      <c r="S887" s="199"/>
      <c r="T887" s="171"/>
      <c r="U887" s="171"/>
      <c r="V887" s="175"/>
      <c r="W887" s="175"/>
      <c r="X887" s="175"/>
      <c r="Y887" s="175"/>
      <c r="Z887" s="175"/>
      <c r="AA887" s="175"/>
      <c r="AB887" s="175"/>
      <c r="AC887" s="177"/>
      <c r="AD887" s="176"/>
      <c r="AE887" s="176"/>
      <c r="AF887" s="178"/>
      <c r="AG887" s="177"/>
      <c r="AH887" s="177"/>
      <c r="AI887" s="177"/>
      <c r="AJ887" s="178"/>
    </row>
    <row r="888" spans="2:36" s="84" customFormat="1" ht="74.150000000000006" customHeight="1" x14ac:dyDescent="0.3">
      <c r="B888" s="178"/>
      <c r="C888" s="178"/>
      <c r="D888" s="178"/>
      <c r="E888" s="207"/>
      <c r="F888" s="207"/>
      <c r="G888" s="207"/>
      <c r="H888" s="178"/>
      <c r="I888" s="178"/>
      <c r="J888" s="15" t="s">
        <v>216</v>
      </c>
      <c r="K888" s="11" t="s">
        <v>118</v>
      </c>
      <c r="L888" s="11" t="s">
        <v>119</v>
      </c>
      <c r="M888" s="11">
        <v>1</v>
      </c>
      <c r="N888" s="177"/>
      <c r="O888" s="178"/>
      <c r="P888" s="178"/>
      <c r="Q888" s="178"/>
      <c r="R888" s="199"/>
      <c r="S888" s="199"/>
      <c r="T888" s="171"/>
      <c r="U888" s="171"/>
      <c r="V888" s="175"/>
      <c r="W888" s="175"/>
      <c r="X888" s="175"/>
      <c r="Y888" s="175"/>
      <c r="Z888" s="175"/>
      <c r="AA888" s="175"/>
      <c r="AB888" s="175"/>
      <c r="AC888" s="177"/>
      <c r="AD888" s="176"/>
      <c r="AE888" s="176"/>
      <c r="AF888" s="178"/>
      <c r="AG888" s="177"/>
      <c r="AH888" s="177"/>
      <c r="AI888" s="177"/>
      <c r="AJ888" s="178"/>
    </row>
    <row r="889" spans="2:36" s="84" customFormat="1" ht="56.15" customHeight="1" x14ac:dyDescent="0.3">
      <c r="B889" s="178"/>
      <c r="C889" s="178"/>
      <c r="D889" s="178"/>
      <c r="E889" s="207"/>
      <c r="F889" s="207"/>
      <c r="G889" s="207"/>
      <c r="H889" s="178"/>
      <c r="I889" s="178"/>
      <c r="J889" s="15" t="s">
        <v>120</v>
      </c>
      <c r="K889" s="11" t="s">
        <v>121</v>
      </c>
      <c r="L889" s="11" t="s">
        <v>119</v>
      </c>
      <c r="M889" s="59">
        <v>1</v>
      </c>
      <c r="N889" s="177"/>
      <c r="O889" s="178"/>
      <c r="P889" s="178"/>
      <c r="Q889" s="178"/>
      <c r="R889" s="199"/>
      <c r="S889" s="199"/>
      <c r="T889" s="171"/>
      <c r="U889" s="171"/>
      <c r="V889" s="175"/>
      <c r="W889" s="175"/>
      <c r="X889" s="175"/>
      <c r="Y889" s="175"/>
      <c r="Z889" s="175"/>
      <c r="AA889" s="175"/>
      <c r="AB889" s="175"/>
      <c r="AC889" s="177"/>
      <c r="AD889" s="176"/>
      <c r="AE889" s="176"/>
      <c r="AF889" s="178"/>
      <c r="AG889" s="177"/>
      <c r="AH889" s="177"/>
      <c r="AI889" s="177"/>
      <c r="AJ889" s="178"/>
    </row>
    <row r="890" spans="2:36" s="84" customFormat="1" ht="52" customHeight="1" x14ac:dyDescent="0.3">
      <c r="B890" s="178" t="s">
        <v>405</v>
      </c>
      <c r="C890" s="178" t="s">
        <v>406</v>
      </c>
      <c r="D890" s="178" t="s">
        <v>66</v>
      </c>
      <c r="E890" s="207" t="s">
        <v>67</v>
      </c>
      <c r="F890" s="207" t="s">
        <v>873</v>
      </c>
      <c r="G890" s="207" t="s">
        <v>69</v>
      </c>
      <c r="H890" s="178" t="s">
        <v>70</v>
      </c>
      <c r="I890" s="178" t="s">
        <v>79</v>
      </c>
      <c r="J890" s="15" t="s">
        <v>113</v>
      </c>
      <c r="K890" s="11" t="s">
        <v>114</v>
      </c>
      <c r="L890" s="11" t="s">
        <v>115</v>
      </c>
      <c r="M890" s="11">
        <v>1</v>
      </c>
      <c r="N890" s="177" t="s">
        <v>108</v>
      </c>
      <c r="O890" s="178" t="s">
        <v>404</v>
      </c>
      <c r="P890" s="178" t="s">
        <v>75</v>
      </c>
      <c r="Q890" s="178" t="s">
        <v>76</v>
      </c>
      <c r="R890" s="199" t="s">
        <v>77</v>
      </c>
      <c r="S890" s="199" t="s">
        <v>109</v>
      </c>
      <c r="T890" s="171">
        <f>V890+Y890</f>
        <v>75970</v>
      </c>
      <c r="U890" s="171">
        <f>T890/M891</f>
        <v>75970</v>
      </c>
      <c r="V890" s="175">
        <v>37985</v>
      </c>
      <c r="W890" s="175" t="s">
        <v>79</v>
      </c>
      <c r="X890" s="175" t="s">
        <v>79</v>
      </c>
      <c r="Y890" s="175">
        <v>37985</v>
      </c>
      <c r="Z890" s="175" t="s">
        <v>79</v>
      </c>
      <c r="AA890" s="175" t="s">
        <v>79</v>
      </c>
      <c r="AB890" s="175">
        <v>6159.73</v>
      </c>
      <c r="AC890" s="177" t="s">
        <v>80</v>
      </c>
      <c r="AD890" s="176">
        <f>V890+Y890</f>
        <v>75970</v>
      </c>
      <c r="AE890" s="176" t="s">
        <v>79</v>
      </c>
      <c r="AF890" s="177" t="s">
        <v>79</v>
      </c>
      <c r="AG890" s="177" t="s">
        <v>33</v>
      </c>
      <c r="AH890" s="177" t="s">
        <v>150</v>
      </c>
      <c r="AI890" s="177" t="s">
        <v>161</v>
      </c>
      <c r="AJ890" s="177"/>
    </row>
    <row r="891" spans="2:36" s="84" customFormat="1" ht="85" customHeight="1" x14ac:dyDescent="0.3">
      <c r="B891" s="178"/>
      <c r="C891" s="178"/>
      <c r="D891" s="178"/>
      <c r="E891" s="207"/>
      <c r="F891" s="207"/>
      <c r="G891" s="207"/>
      <c r="H891" s="178"/>
      <c r="I891" s="178"/>
      <c r="J891" s="15" t="s">
        <v>116</v>
      </c>
      <c r="K891" s="11" t="s">
        <v>117</v>
      </c>
      <c r="L891" s="11" t="s">
        <v>85</v>
      </c>
      <c r="M891" s="11">
        <v>1</v>
      </c>
      <c r="N891" s="177"/>
      <c r="O891" s="178"/>
      <c r="P891" s="178"/>
      <c r="Q891" s="178"/>
      <c r="R891" s="199"/>
      <c r="S891" s="199"/>
      <c r="T891" s="171"/>
      <c r="U891" s="171"/>
      <c r="V891" s="175"/>
      <c r="W891" s="175"/>
      <c r="X891" s="175"/>
      <c r="Y891" s="175"/>
      <c r="Z891" s="175"/>
      <c r="AA891" s="175"/>
      <c r="AB891" s="175"/>
      <c r="AC891" s="177"/>
      <c r="AD891" s="176"/>
      <c r="AE891" s="176"/>
      <c r="AF891" s="178"/>
      <c r="AG891" s="177"/>
      <c r="AH891" s="177"/>
      <c r="AI891" s="177"/>
      <c r="AJ891" s="178"/>
    </row>
    <row r="892" spans="2:36" s="84" customFormat="1" ht="81" customHeight="1" x14ac:dyDescent="0.3">
      <c r="B892" s="178"/>
      <c r="C892" s="178"/>
      <c r="D892" s="178"/>
      <c r="E892" s="207"/>
      <c r="F892" s="207"/>
      <c r="G892" s="207"/>
      <c r="H892" s="178"/>
      <c r="I892" s="178"/>
      <c r="J892" s="15" t="s">
        <v>216</v>
      </c>
      <c r="K892" s="11" t="s">
        <v>118</v>
      </c>
      <c r="L892" s="11" t="s">
        <v>119</v>
      </c>
      <c r="M892" s="11">
        <v>1</v>
      </c>
      <c r="N892" s="177"/>
      <c r="O892" s="178"/>
      <c r="P892" s="178"/>
      <c r="Q892" s="178"/>
      <c r="R892" s="199"/>
      <c r="S892" s="199"/>
      <c r="T892" s="171"/>
      <c r="U892" s="171"/>
      <c r="V892" s="175"/>
      <c r="W892" s="175"/>
      <c r="X892" s="175"/>
      <c r="Y892" s="175"/>
      <c r="Z892" s="175"/>
      <c r="AA892" s="175"/>
      <c r="AB892" s="175"/>
      <c r="AC892" s="177"/>
      <c r="AD892" s="176"/>
      <c r="AE892" s="176"/>
      <c r="AF892" s="178"/>
      <c r="AG892" s="177"/>
      <c r="AH892" s="177"/>
      <c r="AI892" s="177"/>
      <c r="AJ892" s="178"/>
    </row>
    <row r="893" spans="2:36" s="84" customFormat="1" ht="64" customHeight="1" x14ac:dyDescent="0.3">
      <c r="B893" s="178"/>
      <c r="C893" s="178"/>
      <c r="D893" s="178"/>
      <c r="E893" s="207"/>
      <c r="F893" s="207"/>
      <c r="G893" s="207"/>
      <c r="H893" s="178"/>
      <c r="I893" s="178"/>
      <c r="J893" s="15" t="s">
        <v>120</v>
      </c>
      <c r="K893" s="11" t="s">
        <v>121</v>
      </c>
      <c r="L893" s="11" t="s">
        <v>119</v>
      </c>
      <c r="M893" s="59">
        <v>1</v>
      </c>
      <c r="N893" s="177"/>
      <c r="O893" s="178"/>
      <c r="P893" s="178"/>
      <c r="Q893" s="178"/>
      <c r="R893" s="199"/>
      <c r="S893" s="199"/>
      <c r="T893" s="171"/>
      <c r="U893" s="171"/>
      <c r="V893" s="175"/>
      <c r="W893" s="175"/>
      <c r="X893" s="175"/>
      <c r="Y893" s="175"/>
      <c r="Z893" s="175"/>
      <c r="AA893" s="175"/>
      <c r="AB893" s="175"/>
      <c r="AC893" s="177"/>
      <c r="AD893" s="176"/>
      <c r="AE893" s="176"/>
      <c r="AF893" s="178"/>
      <c r="AG893" s="177"/>
      <c r="AH893" s="177"/>
      <c r="AI893" s="177"/>
      <c r="AJ893" s="178"/>
    </row>
    <row r="894" spans="2:36" s="72" customFormat="1" ht="123" customHeight="1" x14ac:dyDescent="0.35">
      <c r="B894" s="200" t="s">
        <v>408</v>
      </c>
      <c r="C894" s="200" t="s">
        <v>409</v>
      </c>
      <c r="D894" s="200" t="s">
        <v>106</v>
      </c>
      <c r="E894" s="226" t="s">
        <v>67</v>
      </c>
      <c r="F894" s="231" t="s">
        <v>872</v>
      </c>
      <c r="G894" s="226" t="s">
        <v>147</v>
      </c>
      <c r="H894" s="270" t="s">
        <v>70</v>
      </c>
      <c r="I894" s="270" t="s">
        <v>79</v>
      </c>
      <c r="J894" s="15" t="s">
        <v>215</v>
      </c>
      <c r="K894" s="11" t="s">
        <v>107</v>
      </c>
      <c r="L894" s="11" t="s">
        <v>86</v>
      </c>
      <c r="M894" s="11">
        <v>40</v>
      </c>
      <c r="N894" s="271" t="s">
        <v>108</v>
      </c>
      <c r="O894" s="200" t="s">
        <v>410</v>
      </c>
      <c r="P894" s="200" t="s">
        <v>75</v>
      </c>
      <c r="Q894" s="200" t="s">
        <v>76</v>
      </c>
      <c r="R894" s="179" t="s">
        <v>77</v>
      </c>
      <c r="S894" s="179" t="s">
        <v>109</v>
      </c>
      <c r="T894" s="181">
        <f>V894+Y894</f>
        <v>256800</v>
      </c>
      <c r="U894" s="181">
        <f>T894/M895</f>
        <v>85600</v>
      </c>
      <c r="V894" s="172">
        <v>128400</v>
      </c>
      <c r="W894" s="172" t="s">
        <v>79</v>
      </c>
      <c r="X894" s="172" t="s">
        <v>79</v>
      </c>
      <c r="Y894" s="172">
        <v>128400</v>
      </c>
      <c r="Z894" s="172" t="s">
        <v>98</v>
      </c>
      <c r="AA894" s="172" t="s">
        <v>79</v>
      </c>
      <c r="AB894" s="172">
        <v>20821.63</v>
      </c>
      <c r="AC894" s="183" t="s">
        <v>149</v>
      </c>
      <c r="AD894" s="185">
        <f>V894+Y894</f>
        <v>256800</v>
      </c>
      <c r="AE894" s="185" t="s">
        <v>79</v>
      </c>
      <c r="AF894" s="183" t="s">
        <v>79</v>
      </c>
      <c r="AG894" s="183" t="s">
        <v>33</v>
      </c>
      <c r="AH894" s="271" t="s">
        <v>150</v>
      </c>
      <c r="AI894" s="183" t="s">
        <v>161</v>
      </c>
      <c r="AJ894" s="183"/>
    </row>
    <row r="895" spans="2:36" s="72" customFormat="1" ht="86.15" customHeight="1" x14ac:dyDescent="0.35">
      <c r="B895" s="193"/>
      <c r="C895" s="193"/>
      <c r="D895" s="193"/>
      <c r="E895" s="227"/>
      <c r="F895" s="227"/>
      <c r="G895" s="227"/>
      <c r="H895" s="193"/>
      <c r="I895" s="193"/>
      <c r="J895" s="15" t="s">
        <v>111</v>
      </c>
      <c r="K895" s="11" t="s">
        <v>112</v>
      </c>
      <c r="L895" s="11" t="s">
        <v>85</v>
      </c>
      <c r="M895" s="11">
        <v>3</v>
      </c>
      <c r="N895" s="184"/>
      <c r="O895" s="193"/>
      <c r="P895" s="193"/>
      <c r="Q895" s="193"/>
      <c r="R895" s="180"/>
      <c r="S895" s="180"/>
      <c r="T895" s="182"/>
      <c r="U895" s="182"/>
      <c r="V895" s="173"/>
      <c r="W895" s="173"/>
      <c r="X895" s="173"/>
      <c r="Y895" s="173"/>
      <c r="Z895" s="173"/>
      <c r="AA895" s="173"/>
      <c r="AB895" s="173"/>
      <c r="AC895" s="184"/>
      <c r="AD895" s="186"/>
      <c r="AE895" s="186"/>
      <c r="AF895" s="193"/>
      <c r="AG895" s="184"/>
      <c r="AH895" s="184"/>
      <c r="AI895" s="184"/>
      <c r="AJ895" s="193"/>
    </row>
    <row r="896" spans="2:36" s="72" customFormat="1" ht="59.15" customHeight="1" x14ac:dyDescent="0.35">
      <c r="B896" s="194"/>
      <c r="C896" s="194"/>
      <c r="D896" s="194"/>
      <c r="E896" s="228"/>
      <c r="F896" s="228"/>
      <c r="G896" s="228"/>
      <c r="H896" s="194"/>
      <c r="I896" s="194"/>
      <c r="J896" s="15" t="s">
        <v>127</v>
      </c>
      <c r="K896" s="11" t="s">
        <v>128</v>
      </c>
      <c r="L896" s="11" t="s">
        <v>85</v>
      </c>
      <c r="M896" s="59">
        <v>111</v>
      </c>
      <c r="N896" s="191"/>
      <c r="O896" s="194"/>
      <c r="P896" s="194"/>
      <c r="Q896" s="194"/>
      <c r="R896" s="198"/>
      <c r="S896" s="198"/>
      <c r="T896" s="223"/>
      <c r="U896" s="223"/>
      <c r="V896" s="174"/>
      <c r="W896" s="174"/>
      <c r="X896" s="174"/>
      <c r="Y896" s="174"/>
      <c r="Z896" s="174"/>
      <c r="AA896" s="174"/>
      <c r="AB896" s="174"/>
      <c r="AC896" s="191"/>
      <c r="AD896" s="192"/>
      <c r="AE896" s="192"/>
      <c r="AF896" s="194"/>
      <c r="AG896" s="191"/>
      <c r="AH896" s="191"/>
      <c r="AI896" s="191"/>
      <c r="AJ896" s="194"/>
    </row>
    <row r="897" spans="2:36" s="72" customFormat="1" ht="132" customHeight="1" x14ac:dyDescent="0.35">
      <c r="B897" s="178" t="s">
        <v>411</v>
      </c>
      <c r="C897" s="178" t="s">
        <v>412</v>
      </c>
      <c r="D897" s="178" t="s">
        <v>106</v>
      </c>
      <c r="E897" s="207" t="s">
        <v>67</v>
      </c>
      <c r="F897" s="207" t="s">
        <v>872</v>
      </c>
      <c r="G897" s="207" t="s">
        <v>147</v>
      </c>
      <c r="H897" s="178" t="s">
        <v>70</v>
      </c>
      <c r="I897" s="178" t="s">
        <v>79</v>
      </c>
      <c r="J897" s="15" t="s">
        <v>215</v>
      </c>
      <c r="K897" s="11" t="s">
        <v>107</v>
      </c>
      <c r="L897" s="11" t="s">
        <v>86</v>
      </c>
      <c r="M897" s="11">
        <v>40</v>
      </c>
      <c r="N897" s="177" t="s">
        <v>108</v>
      </c>
      <c r="O897" s="178" t="s">
        <v>413</v>
      </c>
      <c r="P897" s="178" t="s">
        <v>75</v>
      </c>
      <c r="Q897" s="178" t="s">
        <v>76</v>
      </c>
      <c r="R897" s="199" t="s">
        <v>77</v>
      </c>
      <c r="S897" s="199" t="s">
        <v>109</v>
      </c>
      <c r="T897" s="171">
        <f>V897+Y897</f>
        <v>129826.66</v>
      </c>
      <c r="U897" s="171">
        <f>T897/M898</f>
        <v>64913.33</v>
      </c>
      <c r="V897" s="172">
        <v>64913.33</v>
      </c>
      <c r="W897" s="175" t="s">
        <v>79</v>
      </c>
      <c r="X897" s="175" t="s">
        <v>79</v>
      </c>
      <c r="Y897" s="175">
        <v>64913.33</v>
      </c>
      <c r="Z897" s="175" t="s">
        <v>98</v>
      </c>
      <c r="AA897" s="175" t="s">
        <v>79</v>
      </c>
      <c r="AB897" s="175">
        <v>10526.49</v>
      </c>
      <c r="AC897" s="177" t="s">
        <v>149</v>
      </c>
      <c r="AD897" s="176">
        <f>V897+Y897</f>
        <v>129826.66</v>
      </c>
      <c r="AE897" s="176" t="s">
        <v>79</v>
      </c>
      <c r="AF897" s="177" t="s">
        <v>79</v>
      </c>
      <c r="AG897" s="177" t="s">
        <v>33</v>
      </c>
      <c r="AH897" s="177" t="s">
        <v>150</v>
      </c>
      <c r="AI897" s="177" t="s">
        <v>161</v>
      </c>
      <c r="AJ897" s="177"/>
    </row>
    <row r="898" spans="2:36" s="72" customFormat="1" ht="86.15" customHeight="1" x14ac:dyDescent="0.35">
      <c r="B898" s="178"/>
      <c r="C898" s="178"/>
      <c r="D898" s="178"/>
      <c r="E898" s="207"/>
      <c r="F898" s="207"/>
      <c r="G898" s="207"/>
      <c r="H898" s="178"/>
      <c r="I898" s="178"/>
      <c r="J898" s="15" t="s">
        <v>111</v>
      </c>
      <c r="K898" s="11" t="s">
        <v>112</v>
      </c>
      <c r="L898" s="11" t="s">
        <v>85</v>
      </c>
      <c r="M898" s="11">
        <v>2</v>
      </c>
      <c r="N898" s="177"/>
      <c r="O898" s="178"/>
      <c r="P898" s="178"/>
      <c r="Q898" s="178"/>
      <c r="R898" s="199"/>
      <c r="S898" s="199"/>
      <c r="T898" s="171"/>
      <c r="U898" s="171"/>
      <c r="V898" s="173"/>
      <c r="W898" s="175"/>
      <c r="X898" s="175"/>
      <c r="Y898" s="175"/>
      <c r="Z898" s="175"/>
      <c r="AA898" s="175"/>
      <c r="AB898" s="175"/>
      <c r="AC898" s="177"/>
      <c r="AD898" s="176"/>
      <c r="AE898" s="176"/>
      <c r="AF898" s="178"/>
      <c r="AG898" s="177"/>
      <c r="AH898" s="177"/>
      <c r="AI898" s="177"/>
      <c r="AJ898" s="178"/>
    </row>
    <row r="899" spans="2:36" s="72" customFormat="1" ht="59.15" customHeight="1" x14ac:dyDescent="0.35">
      <c r="B899" s="178"/>
      <c r="C899" s="178"/>
      <c r="D899" s="178"/>
      <c r="E899" s="207"/>
      <c r="F899" s="207"/>
      <c r="G899" s="207"/>
      <c r="H899" s="178"/>
      <c r="I899" s="178"/>
      <c r="J899" s="15" t="s">
        <v>127</v>
      </c>
      <c r="K899" s="11" t="s">
        <v>128</v>
      </c>
      <c r="L899" s="11" t="s">
        <v>85</v>
      </c>
      <c r="M899" s="59">
        <v>72</v>
      </c>
      <c r="N899" s="177"/>
      <c r="O899" s="178"/>
      <c r="P899" s="178"/>
      <c r="Q899" s="178"/>
      <c r="R899" s="199"/>
      <c r="S899" s="199"/>
      <c r="T899" s="171"/>
      <c r="U899" s="171"/>
      <c r="V899" s="174"/>
      <c r="W899" s="175"/>
      <c r="X899" s="175"/>
      <c r="Y899" s="175"/>
      <c r="Z899" s="175"/>
      <c r="AA899" s="175"/>
      <c r="AB899" s="175"/>
      <c r="AC899" s="177"/>
      <c r="AD899" s="176"/>
      <c r="AE899" s="176"/>
      <c r="AF899" s="178"/>
      <c r="AG899" s="177"/>
      <c r="AH899" s="177"/>
      <c r="AI899" s="177"/>
      <c r="AJ899" s="178"/>
    </row>
    <row r="900" spans="2:36" s="72" customFormat="1" ht="95.15" customHeight="1" x14ac:dyDescent="0.35">
      <c r="B900" s="178" t="s">
        <v>414</v>
      </c>
      <c r="C900" s="178" t="s">
        <v>415</v>
      </c>
      <c r="D900" s="178" t="s">
        <v>106</v>
      </c>
      <c r="E900" s="207" t="s">
        <v>67</v>
      </c>
      <c r="F900" s="207" t="s">
        <v>886</v>
      </c>
      <c r="G900" s="207" t="s">
        <v>147</v>
      </c>
      <c r="H900" s="178" t="s">
        <v>70</v>
      </c>
      <c r="I900" s="178" t="s">
        <v>79</v>
      </c>
      <c r="J900" s="34" t="s">
        <v>215</v>
      </c>
      <c r="K900" s="18" t="s">
        <v>107</v>
      </c>
      <c r="L900" s="18" t="s">
        <v>86</v>
      </c>
      <c r="M900" s="18">
        <v>40</v>
      </c>
      <c r="N900" s="177" t="s">
        <v>108</v>
      </c>
      <c r="O900" s="178" t="s">
        <v>416</v>
      </c>
      <c r="P900" s="178" t="s">
        <v>75</v>
      </c>
      <c r="Q900" s="178" t="s">
        <v>76</v>
      </c>
      <c r="R900" s="199" t="s">
        <v>77</v>
      </c>
      <c r="S900" s="199" t="s">
        <v>109</v>
      </c>
      <c r="T900" s="171">
        <f>V900+Y900</f>
        <v>74674.92</v>
      </c>
      <c r="U900" s="171">
        <f>T900/M901</f>
        <v>74674.92</v>
      </c>
      <c r="V900" s="172">
        <v>37337.46</v>
      </c>
      <c r="W900" s="175" t="s">
        <v>79</v>
      </c>
      <c r="X900" s="175" t="s">
        <v>79</v>
      </c>
      <c r="Y900" s="175">
        <v>37337.46</v>
      </c>
      <c r="Z900" s="175" t="s">
        <v>98</v>
      </c>
      <c r="AA900" s="175" t="s">
        <v>79</v>
      </c>
      <c r="AB900" s="175">
        <v>6054.73</v>
      </c>
      <c r="AC900" s="177" t="s">
        <v>149</v>
      </c>
      <c r="AD900" s="176">
        <f>V900+Y900</f>
        <v>74674.92</v>
      </c>
      <c r="AE900" s="176" t="s">
        <v>79</v>
      </c>
      <c r="AF900" s="177" t="s">
        <v>79</v>
      </c>
      <c r="AG900" s="177" t="s">
        <v>33</v>
      </c>
      <c r="AH900" s="177" t="s">
        <v>150</v>
      </c>
      <c r="AI900" s="177" t="s">
        <v>161</v>
      </c>
      <c r="AJ900" s="177"/>
    </row>
    <row r="901" spans="2:36" s="72" customFormat="1" ht="52" customHeight="1" x14ac:dyDescent="0.35">
      <c r="B901" s="178"/>
      <c r="C901" s="178"/>
      <c r="D901" s="178"/>
      <c r="E901" s="207"/>
      <c r="F901" s="207"/>
      <c r="G901" s="207"/>
      <c r="H901" s="178"/>
      <c r="I901" s="178"/>
      <c r="J901" s="15" t="s">
        <v>111</v>
      </c>
      <c r="K901" s="11" t="s">
        <v>112</v>
      </c>
      <c r="L901" s="11" t="s">
        <v>85</v>
      </c>
      <c r="M901" s="11">
        <v>1</v>
      </c>
      <c r="N901" s="177"/>
      <c r="O901" s="178"/>
      <c r="P901" s="178"/>
      <c r="Q901" s="178"/>
      <c r="R901" s="199"/>
      <c r="S901" s="199"/>
      <c r="T901" s="171"/>
      <c r="U901" s="171"/>
      <c r="V901" s="173"/>
      <c r="W901" s="175"/>
      <c r="X901" s="175"/>
      <c r="Y901" s="175"/>
      <c r="Z901" s="175"/>
      <c r="AA901" s="175"/>
      <c r="AB901" s="175"/>
      <c r="AC901" s="177"/>
      <c r="AD901" s="176"/>
      <c r="AE901" s="176"/>
      <c r="AF901" s="178"/>
      <c r="AG901" s="177"/>
      <c r="AH901" s="177"/>
      <c r="AI901" s="177"/>
      <c r="AJ901" s="178"/>
    </row>
    <row r="902" spans="2:36" s="72" customFormat="1" ht="59.15" customHeight="1" x14ac:dyDescent="0.35">
      <c r="B902" s="178"/>
      <c r="C902" s="178"/>
      <c r="D902" s="178"/>
      <c r="E902" s="207"/>
      <c r="F902" s="207"/>
      <c r="G902" s="207"/>
      <c r="H902" s="178"/>
      <c r="I902" s="178"/>
      <c r="J902" s="15" t="s">
        <v>127</v>
      </c>
      <c r="K902" s="11" t="s">
        <v>128</v>
      </c>
      <c r="L902" s="11" t="s">
        <v>85</v>
      </c>
      <c r="M902" s="59">
        <v>36</v>
      </c>
      <c r="N902" s="177"/>
      <c r="O902" s="178"/>
      <c r="P902" s="178"/>
      <c r="Q902" s="178"/>
      <c r="R902" s="199"/>
      <c r="S902" s="199"/>
      <c r="T902" s="171"/>
      <c r="U902" s="171"/>
      <c r="V902" s="174"/>
      <c r="W902" s="175"/>
      <c r="X902" s="175"/>
      <c r="Y902" s="175"/>
      <c r="Z902" s="175"/>
      <c r="AA902" s="175"/>
      <c r="AB902" s="175"/>
      <c r="AC902" s="177"/>
      <c r="AD902" s="176"/>
      <c r="AE902" s="176"/>
      <c r="AF902" s="178"/>
      <c r="AG902" s="177"/>
      <c r="AH902" s="177"/>
      <c r="AI902" s="177"/>
      <c r="AJ902" s="178"/>
    </row>
    <row r="903" spans="2:36" s="84" customFormat="1" ht="39" x14ac:dyDescent="0.3">
      <c r="B903" s="178" t="s">
        <v>417</v>
      </c>
      <c r="C903" s="178" t="s">
        <v>407</v>
      </c>
      <c r="D903" s="178" t="s">
        <v>66</v>
      </c>
      <c r="E903" s="207" t="s">
        <v>67</v>
      </c>
      <c r="F903" s="207" t="s">
        <v>873</v>
      </c>
      <c r="G903" s="207" t="s">
        <v>69</v>
      </c>
      <c r="H903" s="178" t="s">
        <v>70</v>
      </c>
      <c r="I903" s="178" t="s">
        <v>79</v>
      </c>
      <c r="J903" s="15" t="s">
        <v>113</v>
      </c>
      <c r="K903" s="11" t="s">
        <v>114</v>
      </c>
      <c r="L903" s="11" t="s">
        <v>115</v>
      </c>
      <c r="M903" s="11">
        <v>1</v>
      </c>
      <c r="N903" s="177" t="s">
        <v>108</v>
      </c>
      <c r="O903" s="178" t="s">
        <v>403</v>
      </c>
      <c r="P903" s="178" t="s">
        <v>75</v>
      </c>
      <c r="Q903" s="178" t="s">
        <v>76</v>
      </c>
      <c r="R903" s="199" t="s">
        <v>77</v>
      </c>
      <c r="S903" s="199" t="s">
        <v>109</v>
      </c>
      <c r="T903" s="171">
        <f>V903+Y903</f>
        <v>75970</v>
      </c>
      <c r="U903" s="171">
        <f>T903/M904</f>
        <v>75970</v>
      </c>
      <c r="V903" s="175">
        <v>37985</v>
      </c>
      <c r="W903" s="175" t="s">
        <v>79</v>
      </c>
      <c r="X903" s="175" t="s">
        <v>79</v>
      </c>
      <c r="Y903" s="175">
        <v>37985</v>
      </c>
      <c r="Z903" s="175" t="s">
        <v>79</v>
      </c>
      <c r="AA903" s="175" t="s">
        <v>79</v>
      </c>
      <c r="AB903" s="175">
        <v>6159.73</v>
      </c>
      <c r="AC903" s="177" t="s">
        <v>80</v>
      </c>
      <c r="AD903" s="176">
        <f>V903+Y903</f>
        <v>75970</v>
      </c>
      <c r="AE903" s="176" t="s">
        <v>79</v>
      </c>
      <c r="AF903" s="178" t="s">
        <v>79</v>
      </c>
      <c r="AG903" s="177" t="s">
        <v>33</v>
      </c>
      <c r="AH903" s="177" t="s">
        <v>241</v>
      </c>
      <c r="AI903" s="177" t="s">
        <v>183</v>
      </c>
      <c r="AJ903" s="178"/>
    </row>
    <row r="904" spans="2:36" s="84" customFormat="1" ht="65" x14ac:dyDescent="0.3">
      <c r="B904" s="178"/>
      <c r="C904" s="178"/>
      <c r="D904" s="178"/>
      <c r="E904" s="207"/>
      <c r="F904" s="207"/>
      <c r="G904" s="207"/>
      <c r="H904" s="178"/>
      <c r="I904" s="178"/>
      <c r="J904" s="15" t="s">
        <v>116</v>
      </c>
      <c r="K904" s="11" t="s">
        <v>117</v>
      </c>
      <c r="L904" s="11" t="s">
        <v>85</v>
      </c>
      <c r="M904" s="11">
        <v>1</v>
      </c>
      <c r="N904" s="177"/>
      <c r="O904" s="178"/>
      <c r="P904" s="178"/>
      <c r="Q904" s="178"/>
      <c r="R904" s="199"/>
      <c r="S904" s="199"/>
      <c r="T904" s="171"/>
      <c r="U904" s="171"/>
      <c r="V904" s="175"/>
      <c r="W904" s="175"/>
      <c r="X904" s="175"/>
      <c r="Y904" s="175"/>
      <c r="Z904" s="175"/>
      <c r="AA904" s="175"/>
      <c r="AB904" s="175"/>
      <c r="AC904" s="177"/>
      <c r="AD904" s="176"/>
      <c r="AE904" s="176"/>
      <c r="AF904" s="178"/>
      <c r="AG904" s="177"/>
      <c r="AH904" s="177"/>
      <c r="AI904" s="177"/>
      <c r="AJ904" s="178"/>
    </row>
    <row r="905" spans="2:36" s="84" customFormat="1" ht="52" x14ac:dyDescent="0.3">
      <c r="B905" s="178"/>
      <c r="C905" s="178"/>
      <c r="D905" s="178"/>
      <c r="E905" s="207"/>
      <c r="F905" s="207"/>
      <c r="G905" s="207"/>
      <c r="H905" s="178"/>
      <c r="I905" s="178"/>
      <c r="J905" s="15" t="s">
        <v>216</v>
      </c>
      <c r="K905" s="11" t="s">
        <v>118</v>
      </c>
      <c r="L905" s="11" t="s">
        <v>119</v>
      </c>
      <c r="M905" s="11">
        <v>1</v>
      </c>
      <c r="N905" s="177"/>
      <c r="O905" s="178"/>
      <c r="P905" s="178"/>
      <c r="Q905" s="178"/>
      <c r="R905" s="199"/>
      <c r="S905" s="199"/>
      <c r="T905" s="171"/>
      <c r="U905" s="171"/>
      <c r="V905" s="175"/>
      <c r="W905" s="175"/>
      <c r="X905" s="175"/>
      <c r="Y905" s="175"/>
      <c r="Z905" s="175"/>
      <c r="AA905" s="175"/>
      <c r="AB905" s="175"/>
      <c r="AC905" s="177"/>
      <c r="AD905" s="176"/>
      <c r="AE905" s="176"/>
      <c r="AF905" s="178"/>
      <c r="AG905" s="177"/>
      <c r="AH905" s="177"/>
      <c r="AI905" s="177"/>
      <c r="AJ905" s="178"/>
    </row>
    <row r="906" spans="2:36" s="84" customFormat="1" ht="26" x14ac:dyDescent="0.3">
      <c r="B906" s="178"/>
      <c r="C906" s="178"/>
      <c r="D906" s="178"/>
      <c r="E906" s="207"/>
      <c r="F906" s="207"/>
      <c r="G906" s="207"/>
      <c r="H906" s="178"/>
      <c r="I906" s="178"/>
      <c r="J906" s="15" t="s">
        <v>120</v>
      </c>
      <c r="K906" s="11" t="s">
        <v>121</v>
      </c>
      <c r="L906" s="11" t="s">
        <v>119</v>
      </c>
      <c r="M906" s="59">
        <v>1</v>
      </c>
      <c r="N906" s="177"/>
      <c r="O906" s="178"/>
      <c r="P906" s="178"/>
      <c r="Q906" s="178"/>
      <c r="R906" s="199"/>
      <c r="S906" s="199"/>
      <c r="T906" s="171"/>
      <c r="U906" s="171"/>
      <c r="V906" s="175"/>
      <c r="W906" s="175"/>
      <c r="X906" s="175"/>
      <c r="Y906" s="175"/>
      <c r="Z906" s="175"/>
      <c r="AA906" s="175"/>
      <c r="AB906" s="175"/>
      <c r="AC906" s="177"/>
      <c r="AD906" s="176"/>
      <c r="AE906" s="176"/>
      <c r="AF906" s="178"/>
      <c r="AG906" s="177"/>
      <c r="AH906" s="177"/>
      <c r="AI906" s="177"/>
      <c r="AJ906" s="178"/>
    </row>
    <row r="907" spans="2:36" s="72" customFormat="1" ht="95.15" customHeight="1" x14ac:dyDescent="0.35">
      <c r="B907" s="178" t="s">
        <v>418</v>
      </c>
      <c r="C907" s="178" t="s">
        <v>419</v>
      </c>
      <c r="D907" s="178" t="s">
        <v>106</v>
      </c>
      <c r="E907" s="207" t="s">
        <v>67</v>
      </c>
      <c r="F907" s="207" t="s">
        <v>872</v>
      </c>
      <c r="G907" s="207" t="s">
        <v>147</v>
      </c>
      <c r="H907" s="178" t="s">
        <v>70</v>
      </c>
      <c r="I907" s="178" t="s">
        <v>79</v>
      </c>
      <c r="J907" s="34" t="s">
        <v>215</v>
      </c>
      <c r="K907" s="18" t="s">
        <v>107</v>
      </c>
      <c r="L907" s="18" t="s">
        <v>86</v>
      </c>
      <c r="M907" s="18">
        <v>40</v>
      </c>
      <c r="N907" s="177" t="s">
        <v>108</v>
      </c>
      <c r="O907" s="178" t="s">
        <v>420</v>
      </c>
      <c r="P907" s="178" t="s">
        <v>75</v>
      </c>
      <c r="Q907" s="178" t="s">
        <v>76</v>
      </c>
      <c r="R907" s="199" t="s">
        <v>77</v>
      </c>
      <c r="S907" s="199" t="s">
        <v>109</v>
      </c>
      <c r="T907" s="171">
        <f>V907+Y907</f>
        <v>171200</v>
      </c>
      <c r="U907" s="171">
        <f>T907/2</f>
        <v>85600</v>
      </c>
      <c r="V907" s="172">
        <v>85600</v>
      </c>
      <c r="W907" s="175" t="s">
        <v>79</v>
      </c>
      <c r="X907" s="175" t="s">
        <v>79</v>
      </c>
      <c r="Y907" s="175">
        <v>85600</v>
      </c>
      <c r="Z907" s="175" t="s">
        <v>98</v>
      </c>
      <c r="AA907" s="175" t="s">
        <v>79</v>
      </c>
      <c r="AB907" s="175">
        <v>13881.09</v>
      </c>
      <c r="AC907" s="177" t="s">
        <v>149</v>
      </c>
      <c r="AD907" s="176">
        <f>V907+Y907</f>
        <v>171200</v>
      </c>
      <c r="AE907" s="176" t="s">
        <v>79</v>
      </c>
      <c r="AF907" s="177" t="s">
        <v>79</v>
      </c>
      <c r="AG907" s="177" t="s">
        <v>33</v>
      </c>
      <c r="AH907" s="177" t="s">
        <v>165</v>
      </c>
      <c r="AI907" s="177" t="s">
        <v>183</v>
      </c>
      <c r="AJ907" s="177"/>
    </row>
    <row r="908" spans="2:36" s="72" customFormat="1" ht="59.15" customHeight="1" x14ac:dyDescent="0.35">
      <c r="B908" s="178"/>
      <c r="C908" s="178"/>
      <c r="D908" s="178"/>
      <c r="E908" s="207"/>
      <c r="F908" s="207"/>
      <c r="G908" s="207"/>
      <c r="H908" s="178"/>
      <c r="I908" s="178"/>
      <c r="J908" s="15" t="s">
        <v>111</v>
      </c>
      <c r="K908" s="11" t="s">
        <v>112</v>
      </c>
      <c r="L908" s="11" t="s">
        <v>85</v>
      </c>
      <c r="M908" s="11">
        <v>2</v>
      </c>
      <c r="N908" s="177"/>
      <c r="O908" s="178"/>
      <c r="P908" s="178"/>
      <c r="Q908" s="178"/>
      <c r="R908" s="199"/>
      <c r="S908" s="199"/>
      <c r="T908" s="171"/>
      <c r="U908" s="171"/>
      <c r="V908" s="173"/>
      <c r="W908" s="175"/>
      <c r="X908" s="175"/>
      <c r="Y908" s="175"/>
      <c r="Z908" s="175"/>
      <c r="AA908" s="175"/>
      <c r="AB908" s="175"/>
      <c r="AC908" s="177"/>
      <c r="AD908" s="176"/>
      <c r="AE908" s="176"/>
      <c r="AF908" s="178"/>
      <c r="AG908" s="177"/>
      <c r="AH908" s="177"/>
      <c r="AI908" s="177"/>
      <c r="AJ908" s="178"/>
    </row>
    <row r="909" spans="2:36" s="72" customFormat="1" ht="59.15" customHeight="1" x14ac:dyDescent="0.35">
      <c r="B909" s="178"/>
      <c r="C909" s="178"/>
      <c r="D909" s="178"/>
      <c r="E909" s="207"/>
      <c r="F909" s="207"/>
      <c r="G909" s="207"/>
      <c r="H909" s="178"/>
      <c r="I909" s="178"/>
      <c r="J909" s="15" t="s">
        <v>127</v>
      </c>
      <c r="K909" s="11" t="s">
        <v>128</v>
      </c>
      <c r="L909" s="11" t="s">
        <v>85</v>
      </c>
      <c r="M909" s="59">
        <v>70</v>
      </c>
      <c r="N909" s="177"/>
      <c r="O909" s="178"/>
      <c r="P909" s="178"/>
      <c r="Q909" s="178"/>
      <c r="R909" s="199"/>
      <c r="S909" s="199"/>
      <c r="T909" s="171"/>
      <c r="U909" s="171"/>
      <c r="V909" s="174"/>
      <c r="W909" s="175"/>
      <c r="X909" s="175"/>
      <c r="Y909" s="175"/>
      <c r="Z909" s="175"/>
      <c r="AA909" s="175"/>
      <c r="AB909" s="175"/>
      <c r="AC909" s="177"/>
      <c r="AD909" s="176"/>
      <c r="AE909" s="176"/>
      <c r="AF909" s="178"/>
      <c r="AG909" s="177"/>
      <c r="AH909" s="177"/>
      <c r="AI909" s="177"/>
      <c r="AJ909" s="178"/>
    </row>
    <row r="910" spans="2:36" s="72" customFormat="1" ht="132" customHeight="1" x14ac:dyDescent="0.35">
      <c r="B910" s="178" t="s">
        <v>421</v>
      </c>
      <c r="C910" s="178" t="s">
        <v>412</v>
      </c>
      <c r="D910" s="178" t="s">
        <v>106</v>
      </c>
      <c r="E910" s="207" t="s">
        <v>67</v>
      </c>
      <c r="F910" s="207" t="s">
        <v>872</v>
      </c>
      <c r="G910" s="207" t="s">
        <v>147</v>
      </c>
      <c r="H910" s="178" t="s">
        <v>70</v>
      </c>
      <c r="I910" s="178" t="s">
        <v>79</v>
      </c>
      <c r="J910" s="15" t="s">
        <v>215</v>
      </c>
      <c r="K910" s="11" t="s">
        <v>107</v>
      </c>
      <c r="L910" s="11" t="s">
        <v>86</v>
      </c>
      <c r="M910" s="11">
        <v>40</v>
      </c>
      <c r="N910" s="177" t="s">
        <v>108</v>
      </c>
      <c r="O910" s="178" t="s">
        <v>422</v>
      </c>
      <c r="P910" s="178" t="s">
        <v>75</v>
      </c>
      <c r="Q910" s="178" t="s">
        <v>76</v>
      </c>
      <c r="R910" s="199" t="s">
        <v>77</v>
      </c>
      <c r="S910" s="199" t="s">
        <v>109</v>
      </c>
      <c r="T910" s="171">
        <f>V910+Y910</f>
        <v>64913.34</v>
      </c>
      <c r="U910" s="171">
        <f>T910</f>
        <v>64913.34</v>
      </c>
      <c r="V910" s="172">
        <v>32456.67</v>
      </c>
      <c r="W910" s="175" t="s">
        <v>79</v>
      </c>
      <c r="X910" s="175" t="s">
        <v>79</v>
      </c>
      <c r="Y910" s="175">
        <v>32456.67</v>
      </c>
      <c r="Z910" s="175" t="s">
        <v>98</v>
      </c>
      <c r="AA910" s="175" t="s">
        <v>79</v>
      </c>
      <c r="AB910" s="175">
        <v>5263.25</v>
      </c>
      <c r="AC910" s="177" t="s">
        <v>149</v>
      </c>
      <c r="AD910" s="176">
        <f>V910+Y910</f>
        <v>64913.34</v>
      </c>
      <c r="AE910" s="176" t="s">
        <v>79</v>
      </c>
      <c r="AF910" s="177" t="s">
        <v>79</v>
      </c>
      <c r="AG910" s="177" t="s">
        <v>33</v>
      </c>
      <c r="AH910" s="177" t="s">
        <v>165</v>
      </c>
      <c r="AI910" s="177" t="s">
        <v>183</v>
      </c>
      <c r="AJ910" s="177"/>
    </row>
    <row r="911" spans="2:36" s="72" customFormat="1" ht="86.15" customHeight="1" x14ac:dyDescent="0.35">
      <c r="B911" s="178"/>
      <c r="C911" s="178"/>
      <c r="D911" s="178"/>
      <c r="E911" s="207"/>
      <c r="F911" s="207"/>
      <c r="G911" s="207"/>
      <c r="H911" s="178"/>
      <c r="I911" s="178"/>
      <c r="J911" s="15" t="s">
        <v>111</v>
      </c>
      <c r="K911" s="11" t="s">
        <v>112</v>
      </c>
      <c r="L911" s="11" t="s">
        <v>85</v>
      </c>
      <c r="M911" s="11">
        <v>1</v>
      </c>
      <c r="N911" s="177"/>
      <c r="O911" s="178"/>
      <c r="P911" s="178"/>
      <c r="Q911" s="178"/>
      <c r="R911" s="199"/>
      <c r="S911" s="199"/>
      <c r="T911" s="171"/>
      <c r="U911" s="171"/>
      <c r="V911" s="173"/>
      <c r="W911" s="175"/>
      <c r="X911" s="175"/>
      <c r="Y911" s="175"/>
      <c r="Z911" s="175"/>
      <c r="AA911" s="175"/>
      <c r="AB911" s="175"/>
      <c r="AC911" s="177"/>
      <c r="AD911" s="176"/>
      <c r="AE911" s="176"/>
      <c r="AF911" s="178"/>
      <c r="AG911" s="177"/>
      <c r="AH911" s="177"/>
      <c r="AI911" s="177"/>
      <c r="AJ911" s="178"/>
    </row>
    <row r="912" spans="2:36" s="72" customFormat="1" ht="59.15" customHeight="1" x14ac:dyDescent="0.35">
      <c r="B912" s="178"/>
      <c r="C912" s="178"/>
      <c r="D912" s="178"/>
      <c r="E912" s="207"/>
      <c r="F912" s="207"/>
      <c r="G912" s="207"/>
      <c r="H912" s="178"/>
      <c r="I912" s="178"/>
      <c r="J912" s="15" t="s">
        <v>127</v>
      </c>
      <c r="K912" s="11" t="s">
        <v>128</v>
      </c>
      <c r="L912" s="11" t="s">
        <v>85</v>
      </c>
      <c r="M912" s="59">
        <v>36</v>
      </c>
      <c r="N912" s="177"/>
      <c r="O912" s="178"/>
      <c r="P912" s="178"/>
      <c r="Q912" s="178"/>
      <c r="R912" s="199"/>
      <c r="S912" s="199"/>
      <c r="T912" s="171"/>
      <c r="U912" s="171"/>
      <c r="V912" s="174"/>
      <c r="W912" s="175"/>
      <c r="X912" s="175"/>
      <c r="Y912" s="175"/>
      <c r="Z912" s="175"/>
      <c r="AA912" s="175"/>
      <c r="AB912" s="175"/>
      <c r="AC912" s="177"/>
      <c r="AD912" s="176"/>
      <c r="AE912" s="176"/>
      <c r="AF912" s="178"/>
      <c r="AG912" s="177"/>
      <c r="AH912" s="177"/>
      <c r="AI912" s="177"/>
      <c r="AJ912" s="178"/>
    </row>
    <row r="913" spans="2:36" s="72" customFormat="1" ht="117" x14ac:dyDescent="0.35">
      <c r="B913" s="178" t="s">
        <v>423</v>
      </c>
      <c r="C913" s="178" t="s">
        <v>415</v>
      </c>
      <c r="D913" s="178" t="s">
        <v>106</v>
      </c>
      <c r="E913" s="207" t="s">
        <v>67</v>
      </c>
      <c r="F913" s="207" t="s">
        <v>872</v>
      </c>
      <c r="G913" s="207" t="s">
        <v>147</v>
      </c>
      <c r="H913" s="178" t="s">
        <v>70</v>
      </c>
      <c r="I913" s="178" t="s">
        <v>79</v>
      </c>
      <c r="J913" s="15" t="s">
        <v>215</v>
      </c>
      <c r="K913" s="11" t="s">
        <v>107</v>
      </c>
      <c r="L913" s="11" t="s">
        <v>86</v>
      </c>
      <c r="M913" s="11">
        <v>40</v>
      </c>
      <c r="N913" s="177" t="s">
        <v>108</v>
      </c>
      <c r="O913" s="178" t="s">
        <v>416</v>
      </c>
      <c r="P913" s="178" t="s">
        <v>75</v>
      </c>
      <c r="Q913" s="178" t="s">
        <v>76</v>
      </c>
      <c r="R913" s="199" t="s">
        <v>77</v>
      </c>
      <c r="S913" s="199" t="s">
        <v>109</v>
      </c>
      <c r="T913" s="171">
        <f>V913+Y913</f>
        <v>74674.94</v>
      </c>
      <c r="U913" s="171">
        <f>T913</f>
        <v>74674.94</v>
      </c>
      <c r="V913" s="172">
        <v>37337.47</v>
      </c>
      <c r="W913" s="175" t="s">
        <v>79</v>
      </c>
      <c r="X913" s="175" t="s">
        <v>79</v>
      </c>
      <c r="Y913" s="175">
        <v>37337.47</v>
      </c>
      <c r="Z913" s="175" t="s">
        <v>98</v>
      </c>
      <c r="AA913" s="175" t="s">
        <v>79</v>
      </c>
      <c r="AB913" s="175">
        <v>6054.73</v>
      </c>
      <c r="AC913" s="177" t="s">
        <v>149</v>
      </c>
      <c r="AD913" s="176">
        <f>V913+Y913</f>
        <v>74674.94</v>
      </c>
      <c r="AE913" s="176" t="s">
        <v>79</v>
      </c>
      <c r="AF913" s="178" t="s">
        <v>79</v>
      </c>
      <c r="AG913" s="177" t="s">
        <v>33</v>
      </c>
      <c r="AH913" s="177" t="s">
        <v>269</v>
      </c>
      <c r="AI913" s="177" t="s">
        <v>170</v>
      </c>
      <c r="AJ913" s="178"/>
    </row>
    <row r="914" spans="2:36" s="72" customFormat="1" ht="86.15" customHeight="1" x14ac:dyDescent="0.35">
      <c r="B914" s="178"/>
      <c r="C914" s="178"/>
      <c r="D914" s="178"/>
      <c r="E914" s="207"/>
      <c r="F914" s="207"/>
      <c r="G914" s="207"/>
      <c r="H914" s="178"/>
      <c r="I914" s="178"/>
      <c r="J914" s="15" t="s">
        <v>111</v>
      </c>
      <c r="K914" s="11" t="s">
        <v>112</v>
      </c>
      <c r="L914" s="11" t="s">
        <v>85</v>
      </c>
      <c r="M914" s="11">
        <v>1</v>
      </c>
      <c r="N914" s="177"/>
      <c r="O914" s="178"/>
      <c r="P914" s="178"/>
      <c r="Q914" s="178"/>
      <c r="R914" s="199"/>
      <c r="S914" s="199"/>
      <c r="T914" s="171"/>
      <c r="U914" s="171"/>
      <c r="V914" s="173"/>
      <c r="W914" s="175"/>
      <c r="X914" s="175"/>
      <c r="Y914" s="175"/>
      <c r="Z914" s="175"/>
      <c r="AA914" s="175"/>
      <c r="AB914" s="175"/>
      <c r="AC914" s="177"/>
      <c r="AD914" s="176"/>
      <c r="AE914" s="176"/>
      <c r="AF914" s="178"/>
      <c r="AG914" s="177"/>
      <c r="AH914" s="177"/>
      <c r="AI914" s="177"/>
      <c r="AJ914" s="178"/>
    </row>
    <row r="915" spans="2:36" s="72" customFormat="1" ht="59.15" customHeight="1" x14ac:dyDescent="0.35">
      <c r="B915" s="178"/>
      <c r="C915" s="178"/>
      <c r="D915" s="178"/>
      <c r="E915" s="207"/>
      <c r="F915" s="207"/>
      <c r="G915" s="207"/>
      <c r="H915" s="178"/>
      <c r="I915" s="178"/>
      <c r="J915" s="15" t="s">
        <v>127</v>
      </c>
      <c r="K915" s="11" t="s">
        <v>128</v>
      </c>
      <c r="L915" s="11" t="s">
        <v>85</v>
      </c>
      <c r="M915" s="59">
        <v>36</v>
      </c>
      <c r="N915" s="177"/>
      <c r="O915" s="178"/>
      <c r="P915" s="178"/>
      <c r="Q915" s="178"/>
      <c r="R915" s="199"/>
      <c r="S915" s="199"/>
      <c r="T915" s="171"/>
      <c r="U915" s="171"/>
      <c r="V915" s="174"/>
      <c r="W915" s="175"/>
      <c r="X915" s="175"/>
      <c r="Y915" s="175"/>
      <c r="Z915" s="175"/>
      <c r="AA915" s="175"/>
      <c r="AB915" s="175"/>
      <c r="AC915" s="177"/>
      <c r="AD915" s="176"/>
      <c r="AE915" s="176"/>
      <c r="AF915" s="178"/>
      <c r="AG915" s="177"/>
      <c r="AH915" s="177"/>
      <c r="AI915" s="177"/>
      <c r="AJ915" s="178"/>
    </row>
    <row r="916" spans="2:36" s="72" customFormat="1" ht="117" x14ac:dyDescent="0.35">
      <c r="B916" s="426" t="s">
        <v>844</v>
      </c>
      <c r="C916" s="200" t="s">
        <v>845</v>
      </c>
      <c r="D916" s="226" t="s">
        <v>66</v>
      </c>
      <c r="E916" s="226" t="s">
        <v>67</v>
      </c>
      <c r="F916" s="226" t="s">
        <v>872</v>
      </c>
      <c r="G916" s="207" t="s">
        <v>147</v>
      </c>
      <c r="H916" s="178" t="s">
        <v>70</v>
      </c>
      <c r="I916" s="178" t="s">
        <v>79</v>
      </c>
      <c r="J916" s="15" t="s">
        <v>215</v>
      </c>
      <c r="K916" s="11" t="s">
        <v>107</v>
      </c>
      <c r="L916" s="11" t="s">
        <v>86</v>
      </c>
      <c r="M916" s="11">
        <v>40</v>
      </c>
      <c r="N916" s="275" t="s">
        <v>695</v>
      </c>
      <c r="O916" s="245" t="s">
        <v>849</v>
      </c>
      <c r="P916" s="178" t="s">
        <v>75</v>
      </c>
      <c r="Q916" s="178" t="s">
        <v>76</v>
      </c>
      <c r="R916" s="199" t="s">
        <v>77</v>
      </c>
      <c r="S916" s="199" t="s">
        <v>109</v>
      </c>
      <c r="T916" s="171">
        <f>V916+Y916</f>
        <v>63650.82</v>
      </c>
      <c r="U916" s="181" t="s">
        <v>98</v>
      </c>
      <c r="V916" s="185">
        <v>31825.41</v>
      </c>
      <c r="W916" s="175" t="s">
        <v>79</v>
      </c>
      <c r="X916" s="175" t="s">
        <v>79</v>
      </c>
      <c r="Y916" s="185">
        <v>31825.41</v>
      </c>
      <c r="Z916" s="172"/>
      <c r="AA916" s="175" t="s">
        <v>79</v>
      </c>
      <c r="AB916" s="251">
        <v>5160.88</v>
      </c>
      <c r="AC916" s="172"/>
      <c r="AD916" s="176">
        <f>V916+Y916</f>
        <v>63650.82</v>
      </c>
      <c r="AE916" s="172"/>
      <c r="AF916" s="178" t="s">
        <v>79</v>
      </c>
      <c r="AG916" s="177" t="s">
        <v>33</v>
      </c>
      <c r="AH916" s="255" t="s">
        <v>162</v>
      </c>
      <c r="AI916" s="258" t="s">
        <v>180</v>
      </c>
      <c r="AJ916" s="178"/>
    </row>
    <row r="917" spans="2:36" s="72" customFormat="1" ht="59.15" customHeight="1" x14ac:dyDescent="0.35">
      <c r="B917" s="427"/>
      <c r="C917" s="193"/>
      <c r="D917" s="227"/>
      <c r="E917" s="227"/>
      <c r="F917" s="227"/>
      <c r="G917" s="207"/>
      <c r="H917" s="178"/>
      <c r="I917" s="178"/>
      <c r="J917" s="15" t="s">
        <v>111</v>
      </c>
      <c r="K917" s="11" t="s">
        <v>112</v>
      </c>
      <c r="L917" s="11" t="s">
        <v>85</v>
      </c>
      <c r="M917" s="79">
        <v>1</v>
      </c>
      <c r="N917" s="431"/>
      <c r="O917" s="418"/>
      <c r="P917" s="178"/>
      <c r="Q917" s="178"/>
      <c r="R917" s="199"/>
      <c r="S917" s="199"/>
      <c r="T917" s="171"/>
      <c r="U917" s="182"/>
      <c r="V917" s="186"/>
      <c r="W917" s="175"/>
      <c r="X917" s="175"/>
      <c r="Y917" s="186"/>
      <c r="Z917" s="173"/>
      <c r="AA917" s="175"/>
      <c r="AB917" s="252"/>
      <c r="AC917" s="173"/>
      <c r="AD917" s="176"/>
      <c r="AE917" s="173"/>
      <c r="AF917" s="178"/>
      <c r="AG917" s="177"/>
      <c r="AH917" s="256"/>
      <c r="AI917" s="259"/>
      <c r="AJ917" s="178"/>
    </row>
    <row r="918" spans="2:36" s="72" customFormat="1" ht="123" customHeight="1" x14ac:dyDescent="0.35">
      <c r="B918" s="428"/>
      <c r="C918" s="194"/>
      <c r="D918" s="228"/>
      <c r="E918" s="228"/>
      <c r="F918" s="228"/>
      <c r="G918" s="207"/>
      <c r="H918" s="178"/>
      <c r="I918" s="178"/>
      <c r="J918" s="15" t="s">
        <v>127</v>
      </c>
      <c r="K918" s="11" t="s">
        <v>128</v>
      </c>
      <c r="L918" s="11" t="s">
        <v>85</v>
      </c>
      <c r="M918" s="57">
        <v>50</v>
      </c>
      <c r="N918" s="286"/>
      <c r="O918" s="287"/>
      <c r="P918" s="178"/>
      <c r="Q918" s="178"/>
      <c r="R918" s="199"/>
      <c r="S918" s="199"/>
      <c r="T918" s="171"/>
      <c r="U918" s="223"/>
      <c r="V918" s="192"/>
      <c r="W918" s="175"/>
      <c r="X918" s="175"/>
      <c r="Y918" s="192"/>
      <c r="Z918" s="174"/>
      <c r="AA918" s="175"/>
      <c r="AB918" s="253"/>
      <c r="AC918" s="174"/>
      <c r="AD918" s="176"/>
      <c r="AE918" s="174"/>
      <c r="AF918" s="178"/>
      <c r="AG918" s="177"/>
      <c r="AH918" s="257"/>
      <c r="AI918" s="260"/>
      <c r="AJ918" s="178"/>
    </row>
    <row r="919" spans="2:36" s="72" customFormat="1" ht="59.15" customHeight="1" x14ac:dyDescent="0.35">
      <c r="B919" s="429" t="s">
        <v>843</v>
      </c>
      <c r="C919" s="178" t="s">
        <v>846</v>
      </c>
      <c r="D919" s="207" t="s">
        <v>66</v>
      </c>
      <c r="E919" s="207" t="s">
        <v>67</v>
      </c>
      <c r="F919" s="207" t="s">
        <v>873</v>
      </c>
      <c r="G919" s="207" t="s">
        <v>69</v>
      </c>
      <c r="H919" s="200" t="s">
        <v>70</v>
      </c>
      <c r="I919" s="200" t="s">
        <v>98</v>
      </c>
      <c r="J919" s="15" t="s">
        <v>113</v>
      </c>
      <c r="K919" s="11" t="s">
        <v>114</v>
      </c>
      <c r="L919" s="11" t="s">
        <v>115</v>
      </c>
      <c r="M919" s="59">
        <v>4</v>
      </c>
      <c r="N919" s="229" t="s">
        <v>695</v>
      </c>
      <c r="O919" s="208" t="s">
        <v>850</v>
      </c>
      <c r="P919" s="200" t="s">
        <v>75</v>
      </c>
      <c r="Q919" s="200" t="s">
        <v>76</v>
      </c>
      <c r="R919" s="200" t="s">
        <v>77</v>
      </c>
      <c r="S919" s="200" t="s">
        <v>109</v>
      </c>
      <c r="T919" s="243">
        <f>+V919+Y919</f>
        <v>120700</v>
      </c>
      <c r="U919" s="200" t="s">
        <v>98</v>
      </c>
      <c r="V919" s="176">
        <v>60350</v>
      </c>
      <c r="W919" s="183"/>
      <c r="X919" s="183"/>
      <c r="Y919" s="176">
        <v>60350</v>
      </c>
      <c r="Z919" s="183"/>
      <c r="AA919" s="183"/>
      <c r="AB919" s="261">
        <v>9786.49</v>
      </c>
      <c r="AC919" s="183" t="s">
        <v>80</v>
      </c>
      <c r="AD919" s="243">
        <f>+V919+Y919</f>
        <v>120700</v>
      </c>
      <c r="AE919" s="183"/>
      <c r="AF919" s="200"/>
      <c r="AG919" s="183" t="s">
        <v>33</v>
      </c>
      <c r="AH919" s="224" t="s">
        <v>162</v>
      </c>
      <c r="AI919" s="218" t="s">
        <v>180</v>
      </c>
      <c r="AJ919" s="200"/>
    </row>
    <row r="920" spans="2:36" s="72" customFormat="1" ht="59.15" customHeight="1" x14ac:dyDescent="0.35">
      <c r="B920" s="430"/>
      <c r="C920" s="178"/>
      <c r="D920" s="208"/>
      <c r="E920" s="208"/>
      <c r="F920" s="207"/>
      <c r="G920" s="207"/>
      <c r="H920" s="193"/>
      <c r="I920" s="193"/>
      <c r="J920" s="15" t="s">
        <v>116</v>
      </c>
      <c r="K920" s="11" t="s">
        <v>117</v>
      </c>
      <c r="L920" s="11" t="s">
        <v>85</v>
      </c>
      <c r="M920" s="59">
        <v>1</v>
      </c>
      <c r="N920" s="230"/>
      <c r="O920" s="208"/>
      <c r="P920" s="193"/>
      <c r="Q920" s="193"/>
      <c r="R920" s="193"/>
      <c r="S920" s="193"/>
      <c r="T920" s="249"/>
      <c r="U920" s="193"/>
      <c r="V920" s="254"/>
      <c r="W920" s="184"/>
      <c r="X920" s="184"/>
      <c r="Y920" s="254"/>
      <c r="Z920" s="184"/>
      <c r="AA920" s="184"/>
      <c r="AB920" s="262"/>
      <c r="AC920" s="184"/>
      <c r="AD920" s="249"/>
      <c r="AE920" s="184"/>
      <c r="AF920" s="193"/>
      <c r="AG920" s="184"/>
      <c r="AH920" s="224"/>
      <c r="AI920" s="218"/>
      <c r="AJ920" s="193"/>
    </row>
    <row r="921" spans="2:36" s="72" customFormat="1" ht="59.15" customHeight="1" x14ac:dyDescent="0.35">
      <c r="B921" s="430"/>
      <c r="C921" s="178"/>
      <c r="D921" s="208"/>
      <c r="E921" s="208"/>
      <c r="F921" s="207"/>
      <c r="G921" s="207"/>
      <c r="H921" s="193"/>
      <c r="I921" s="193"/>
      <c r="J921" s="15" t="s">
        <v>216</v>
      </c>
      <c r="K921" s="11" t="s">
        <v>118</v>
      </c>
      <c r="L921" s="11" t="s">
        <v>119</v>
      </c>
      <c r="M921" s="59">
        <v>1</v>
      </c>
      <c r="N921" s="230"/>
      <c r="O921" s="208"/>
      <c r="P921" s="193"/>
      <c r="Q921" s="193"/>
      <c r="R921" s="193"/>
      <c r="S921" s="193"/>
      <c r="T921" s="249"/>
      <c r="U921" s="193"/>
      <c r="V921" s="254"/>
      <c r="W921" s="184"/>
      <c r="X921" s="184"/>
      <c r="Y921" s="254"/>
      <c r="Z921" s="184"/>
      <c r="AA921" s="184"/>
      <c r="AB921" s="262"/>
      <c r="AC921" s="184"/>
      <c r="AD921" s="249"/>
      <c r="AE921" s="184"/>
      <c r="AF921" s="193"/>
      <c r="AG921" s="184"/>
      <c r="AH921" s="224"/>
      <c r="AI921" s="218"/>
      <c r="AJ921" s="193"/>
    </row>
    <row r="922" spans="2:36" s="72" customFormat="1" ht="59.15" customHeight="1" x14ac:dyDescent="0.35">
      <c r="B922" s="430"/>
      <c r="C922" s="178"/>
      <c r="D922" s="208"/>
      <c r="E922" s="208"/>
      <c r="F922" s="207"/>
      <c r="G922" s="207"/>
      <c r="H922" s="194"/>
      <c r="I922" s="194"/>
      <c r="J922" s="15" t="s">
        <v>120</v>
      </c>
      <c r="K922" s="11" t="s">
        <v>121</v>
      </c>
      <c r="L922" s="11" t="s">
        <v>119</v>
      </c>
      <c r="M922" s="59">
        <v>1</v>
      </c>
      <c r="N922" s="230"/>
      <c r="O922" s="208"/>
      <c r="P922" s="194"/>
      <c r="Q922" s="194"/>
      <c r="R922" s="194"/>
      <c r="S922" s="194"/>
      <c r="T922" s="250"/>
      <c r="U922" s="194"/>
      <c r="V922" s="254"/>
      <c r="W922" s="191"/>
      <c r="X922" s="191"/>
      <c r="Y922" s="254"/>
      <c r="Z922" s="191"/>
      <c r="AA922" s="191"/>
      <c r="AB922" s="262"/>
      <c r="AC922" s="191"/>
      <c r="AD922" s="250"/>
      <c r="AE922" s="191"/>
      <c r="AF922" s="194"/>
      <c r="AG922" s="191"/>
      <c r="AH922" s="224"/>
      <c r="AI922" s="218"/>
      <c r="AJ922" s="194"/>
    </row>
    <row r="923" spans="2:36" s="72" customFormat="1" ht="117" x14ac:dyDescent="0.35">
      <c r="B923" s="432" t="s">
        <v>1029</v>
      </c>
      <c r="C923" s="200" t="s">
        <v>847</v>
      </c>
      <c r="D923" s="200" t="s">
        <v>66</v>
      </c>
      <c r="E923" s="226" t="s">
        <v>67</v>
      </c>
      <c r="F923" s="226" t="s">
        <v>872</v>
      </c>
      <c r="G923" s="207" t="s">
        <v>147</v>
      </c>
      <c r="H923" s="200" t="s">
        <v>70</v>
      </c>
      <c r="I923" s="200" t="s">
        <v>98</v>
      </c>
      <c r="J923" s="15" t="s">
        <v>215</v>
      </c>
      <c r="K923" s="11" t="s">
        <v>107</v>
      </c>
      <c r="L923" s="11" t="s">
        <v>86</v>
      </c>
      <c r="M923" s="11">
        <v>40</v>
      </c>
      <c r="N923" s="232" t="s">
        <v>695</v>
      </c>
      <c r="O923" s="235" t="s">
        <v>849</v>
      </c>
      <c r="P923" s="178" t="s">
        <v>75</v>
      </c>
      <c r="Q923" s="178" t="s">
        <v>76</v>
      </c>
      <c r="R923" s="199" t="s">
        <v>77</v>
      </c>
      <c r="S923" s="199" t="s">
        <v>109</v>
      </c>
      <c r="T923" s="171">
        <f>V923+Y923</f>
        <v>180556.38</v>
      </c>
      <c r="U923" s="181" t="s">
        <v>98</v>
      </c>
      <c r="V923" s="294">
        <v>90278.19</v>
      </c>
      <c r="W923" s="175" t="s">
        <v>79</v>
      </c>
      <c r="X923" s="175" t="s">
        <v>79</v>
      </c>
      <c r="Y923" s="294">
        <v>90278.19</v>
      </c>
      <c r="Z923" s="175" t="s">
        <v>98</v>
      </c>
      <c r="AA923" s="175" t="s">
        <v>79</v>
      </c>
      <c r="AB923" s="294">
        <v>14639.71</v>
      </c>
      <c r="AC923" s="177" t="s">
        <v>149</v>
      </c>
      <c r="AD923" s="176">
        <f>V923+Y923</f>
        <v>180556.38</v>
      </c>
      <c r="AE923" s="176" t="s">
        <v>79</v>
      </c>
      <c r="AF923" s="178" t="s">
        <v>79</v>
      </c>
      <c r="AG923" s="177" t="s">
        <v>33</v>
      </c>
      <c r="AH923" s="255" t="s">
        <v>162</v>
      </c>
      <c r="AI923" s="258" t="s">
        <v>180</v>
      </c>
      <c r="AJ923" s="200"/>
    </row>
    <row r="924" spans="2:36" s="72" customFormat="1" ht="59.15" customHeight="1" x14ac:dyDescent="0.35">
      <c r="B924" s="433"/>
      <c r="C924" s="193"/>
      <c r="D924" s="193"/>
      <c r="E924" s="227"/>
      <c r="F924" s="227"/>
      <c r="G924" s="207"/>
      <c r="H924" s="193"/>
      <c r="I924" s="193"/>
      <c r="J924" s="15" t="s">
        <v>111</v>
      </c>
      <c r="K924" s="11" t="s">
        <v>112</v>
      </c>
      <c r="L924" s="11" t="s">
        <v>85</v>
      </c>
      <c r="M924" s="79">
        <v>8</v>
      </c>
      <c r="N924" s="233"/>
      <c r="O924" s="236"/>
      <c r="P924" s="178"/>
      <c r="Q924" s="178"/>
      <c r="R924" s="199"/>
      <c r="S924" s="199"/>
      <c r="T924" s="171"/>
      <c r="U924" s="182"/>
      <c r="V924" s="295"/>
      <c r="W924" s="175"/>
      <c r="X924" s="175"/>
      <c r="Y924" s="295"/>
      <c r="Z924" s="175"/>
      <c r="AA924" s="175"/>
      <c r="AB924" s="295"/>
      <c r="AC924" s="177"/>
      <c r="AD924" s="176"/>
      <c r="AE924" s="176"/>
      <c r="AF924" s="178"/>
      <c r="AG924" s="177"/>
      <c r="AH924" s="256"/>
      <c r="AI924" s="259"/>
      <c r="AJ924" s="193"/>
    </row>
    <row r="925" spans="2:36" s="72" customFormat="1" ht="144" customHeight="1" x14ac:dyDescent="0.35">
      <c r="B925" s="434"/>
      <c r="C925" s="194"/>
      <c r="D925" s="194"/>
      <c r="E925" s="228"/>
      <c r="F925" s="228"/>
      <c r="G925" s="207"/>
      <c r="H925" s="194"/>
      <c r="I925" s="194"/>
      <c r="J925" s="15" t="s">
        <v>127</v>
      </c>
      <c r="K925" s="11" t="s">
        <v>128</v>
      </c>
      <c r="L925" s="11" t="s">
        <v>85</v>
      </c>
      <c r="M925" s="79">
        <v>430</v>
      </c>
      <c r="N925" s="234"/>
      <c r="O925" s="237"/>
      <c r="P925" s="178"/>
      <c r="Q925" s="178"/>
      <c r="R925" s="199"/>
      <c r="S925" s="199"/>
      <c r="T925" s="171"/>
      <c r="U925" s="223"/>
      <c r="V925" s="296"/>
      <c r="W925" s="175"/>
      <c r="X925" s="175"/>
      <c r="Y925" s="296"/>
      <c r="Z925" s="175"/>
      <c r="AA925" s="175"/>
      <c r="AB925" s="296"/>
      <c r="AC925" s="177"/>
      <c r="AD925" s="176"/>
      <c r="AE925" s="176"/>
      <c r="AF925" s="178"/>
      <c r="AG925" s="177"/>
      <c r="AH925" s="257"/>
      <c r="AI925" s="260"/>
      <c r="AJ925" s="194"/>
    </row>
    <row r="926" spans="2:36" s="72" customFormat="1" ht="117" x14ac:dyDescent="0.35">
      <c r="B926" s="432" t="s">
        <v>842</v>
      </c>
      <c r="C926" s="200" t="s">
        <v>848</v>
      </c>
      <c r="D926" s="200" t="s">
        <v>66</v>
      </c>
      <c r="E926" s="226" t="s">
        <v>67</v>
      </c>
      <c r="F926" s="226" t="s">
        <v>887</v>
      </c>
      <c r="G926" s="207" t="s">
        <v>147</v>
      </c>
      <c r="H926" s="200" t="s">
        <v>70</v>
      </c>
      <c r="I926" s="200" t="s">
        <v>98</v>
      </c>
      <c r="J926" s="15" t="s">
        <v>215</v>
      </c>
      <c r="K926" s="11" t="s">
        <v>107</v>
      </c>
      <c r="L926" s="11" t="s">
        <v>86</v>
      </c>
      <c r="M926" s="11">
        <v>40</v>
      </c>
      <c r="N926" s="232" t="s">
        <v>695</v>
      </c>
      <c r="O926" s="235" t="s">
        <v>849</v>
      </c>
      <c r="P926" s="178" t="s">
        <v>75</v>
      </c>
      <c r="Q926" s="178" t="s">
        <v>76</v>
      </c>
      <c r="R926" s="199" t="s">
        <v>77</v>
      </c>
      <c r="S926" s="199" t="s">
        <v>109</v>
      </c>
      <c r="T926" s="171">
        <f>V926+Y926</f>
        <v>185607.02</v>
      </c>
      <c r="U926" s="181" t="s">
        <v>98</v>
      </c>
      <c r="V926" s="294">
        <v>92803.51</v>
      </c>
      <c r="W926" s="175" t="s">
        <v>79</v>
      </c>
      <c r="X926" s="175" t="s">
        <v>79</v>
      </c>
      <c r="Y926" s="294">
        <v>92803.51</v>
      </c>
      <c r="Z926" s="175" t="s">
        <v>98</v>
      </c>
      <c r="AA926" s="175" t="s">
        <v>79</v>
      </c>
      <c r="AB926" s="294">
        <v>15049.22</v>
      </c>
      <c r="AC926" s="177" t="s">
        <v>149</v>
      </c>
      <c r="AD926" s="176">
        <f>V926+Y926</f>
        <v>185607.02</v>
      </c>
      <c r="AE926" s="176" t="s">
        <v>79</v>
      </c>
      <c r="AF926" s="178" t="s">
        <v>79</v>
      </c>
      <c r="AG926" s="177" t="s">
        <v>33</v>
      </c>
      <c r="AH926" s="255" t="s">
        <v>162</v>
      </c>
      <c r="AI926" s="258" t="s">
        <v>180</v>
      </c>
      <c r="AJ926" s="181"/>
    </row>
    <row r="927" spans="2:36" s="72" customFormat="1" ht="59.15" customHeight="1" x14ac:dyDescent="0.35">
      <c r="B927" s="433"/>
      <c r="C927" s="193"/>
      <c r="D927" s="193"/>
      <c r="E927" s="227"/>
      <c r="F927" s="227"/>
      <c r="G927" s="207"/>
      <c r="H927" s="193"/>
      <c r="I927" s="193"/>
      <c r="J927" s="15" t="s">
        <v>111</v>
      </c>
      <c r="K927" s="11" t="s">
        <v>112</v>
      </c>
      <c r="L927" s="11" t="s">
        <v>85</v>
      </c>
      <c r="M927" s="79">
        <v>5</v>
      </c>
      <c r="N927" s="233"/>
      <c r="O927" s="236"/>
      <c r="P927" s="178"/>
      <c r="Q927" s="178"/>
      <c r="R927" s="199"/>
      <c r="S927" s="199"/>
      <c r="T927" s="171"/>
      <c r="U927" s="182"/>
      <c r="V927" s="295"/>
      <c r="W927" s="175"/>
      <c r="X927" s="175"/>
      <c r="Y927" s="295"/>
      <c r="Z927" s="175"/>
      <c r="AA927" s="175"/>
      <c r="AB927" s="295"/>
      <c r="AC927" s="177"/>
      <c r="AD927" s="176"/>
      <c r="AE927" s="176"/>
      <c r="AF927" s="178"/>
      <c r="AG927" s="177"/>
      <c r="AH927" s="256"/>
      <c r="AI927" s="259"/>
      <c r="AJ927" s="182"/>
    </row>
    <row r="928" spans="2:36" s="72" customFormat="1" ht="140.5" customHeight="1" x14ac:dyDescent="0.35">
      <c r="B928" s="434"/>
      <c r="C928" s="194"/>
      <c r="D928" s="194"/>
      <c r="E928" s="228"/>
      <c r="F928" s="228"/>
      <c r="G928" s="207"/>
      <c r="H928" s="194"/>
      <c r="I928" s="194"/>
      <c r="J928" s="15" t="s">
        <v>127</v>
      </c>
      <c r="K928" s="11" t="s">
        <v>128</v>
      </c>
      <c r="L928" s="11" t="s">
        <v>85</v>
      </c>
      <c r="M928" s="79">
        <v>122</v>
      </c>
      <c r="N928" s="234"/>
      <c r="O928" s="237"/>
      <c r="P928" s="178"/>
      <c r="Q928" s="178"/>
      <c r="R928" s="199"/>
      <c r="S928" s="199"/>
      <c r="T928" s="171"/>
      <c r="U928" s="223"/>
      <c r="V928" s="296"/>
      <c r="W928" s="175"/>
      <c r="X928" s="175"/>
      <c r="Y928" s="296"/>
      <c r="Z928" s="175"/>
      <c r="AA928" s="175"/>
      <c r="AB928" s="296"/>
      <c r="AC928" s="177"/>
      <c r="AD928" s="176"/>
      <c r="AE928" s="176"/>
      <c r="AF928" s="178"/>
      <c r="AG928" s="177"/>
      <c r="AH928" s="257"/>
      <c r="AI928" s="260"/>
      <c r="AJ928" s="223"/>
    </row>
    <row r="929" spans="2:36" s="72" customFormat="1" ht="117" x14ac:dyDescent="0.35">
      <c r="B929" s="426" t="s">
        <v>841</v>
      </c>
      <c r="C929" s="200" t="s">
        <v>845</v>
      </c>
      <c r="D929" s="200" t="s">
        <v>66</v>
      </c>
      <c r="E929" s="226" t="s">
        <v>67</v>
      </c>
      <c r="F929" s="226" t="s">
        <v>887</v>
      </c>
      <c r="G929" s="207" t="s">
        <v>147</v>
      </c>
      <c r="H929" s="200" t="s">
        <v>70</v>
      </c>
      <c r="I929" s="200" t="s">
        <v>98</v>
      </c>
      <c r="J929" s="15" t="s">
        <v>215</v>
      </c>
      <c r="K929" s="11" t="s">
        <v>107</v>
      </c>
      <c r="L929" s="11" t="s">
        <v>86</v>
      </c>
      <c r="M929" s="11">
        <v>40</v>
      </c>
      <c r="N929" s="232" t="s">
        <v>695</v>
      </c>
      <c r="O929" s="235" t="s">
        <v>849</v>
      </c>
      <c r="P929" s="178" t="s">
        <v>75</v>
      </c>
      <c r="Q929" s="178" t="s">
        <v>76</v>
      </c>
      <c r="R929" s="199" t="s">
        <v>77</v>
      </c>
      <c r="S929" s="199" t="s">
        <v>109</v>
      </c>
      <c r="T929" s="171">
        <f>V929+Y929</f>
        <v>63650.84</v>
      </c>
      <c r="U929" s="181" t="s">
        <v>98</v>
      </c>
      <c r="V929" s="185">
        <v>31825.42</v>
      </c>
      <c r="W929" s="175" t="s">
        <v>79</v>
      </c>
      <c r="X929" s="175" t="s">
        <v>79</v>
      </c>
      <c r="Y929" s="185">
        <v>31825.42</v>
      </c>
      <c r="Z929" s="175" t="s">
        <v>98</v>
      </c>
      <c r="AA929" s="175" t="s">
        <v>79</v>
      </c>
      <c r="AB929" s="251">
        <v>5160.88</v>
      </c>
      <c r="AC929" s="177" t="s">
        <v>149</v>
      </c>
      <c r="AD929" s="176">
        <f>V929+Y929</f>
        <v>63650.84</v>
      </c>
      <c r="AE929" s="176" t="s">
        <v>79</v>
      </c>
      <c r="AF929" s="178" t="s">
        <v>79</v>
      </c>
      <c r="AG929" s="177" t="s">
        <v>33</v>
      </c>
      <c r="AH929" s="255" t="s">
        <v>170</v>
      </c>
      <c r="AI929" s="258" t="s">
        <v>171</v>
      </c>
      <c r="AJ929" s="181"/>
    </row>
    <row r="930" spans="2:36" s="72" customFormat="1" ht="59.15" customHeight="1" x14ac:dyDescent="0.35">
      <c r="B930" s="427"/>
      <c r="C930" s="193"/>
      <c r="D930" s="193"/>
      <c r="E930" s="227"/>
      <c r="F930" s="227"/>
      <c r="G930" s="207"/>
      <c r="H930" s="193"/>
      <c r="I930" s="193"/>
      <c r="J930" s="15" t="s">
        <v>111</v>
      </c>
      <c r="K930" s="11" t="s">
        <v>112</v>
      </c>
      <c r="L930" s="11" t="s">
        <v>85</v>
      </c>
      <c r="M930" s="57">
        <v>1</v>
      </c>
      <c r="N930" s="233"/>
      <c r="O930" s="236"/>
      <c r="P930" s="178"/>
      <c r="Q930" s="178"/>
      <c r="R930" s="199"/>
      <c r="S930" s="199"/>
      <c r="T930" s="171"/>
      <c r="U930" s="182"/>
      <c r="V930" s="186"/>
      <c r="W930" s="175"/>
      <c r="X930" s="175"/>
      <c r="Y930" s="186"/>
      <c r="Z930" s="175"/>
      <c r="AA930" s="175"/>
      <c r="AB930" s="252"/>
      <c r="AC930" s="177"/>
      <c r="AD930" s="176"/>
      <c r="AE930" s="176"/>
      <c r="AF930" s="178"/>
      <c r="AG930" s="177"/>
      <c r="AH930" s="256"/>
      <c r="AI930" s="259"/>
      <c r="AJ930" s="182"/>
    </row>
    <row r="931" spans="2:36" s="72" customFormat="1" ht="134.15" customHeight="1" x14ac:dyDescent="0.35">
      <c r="B931" s="428"/>
      <c r="C931" s="194"/>
      <c r="D931" s="194"/>
      <c r="E931" s="228"/>
      <c r="F931" s="228"/>
      <c r="G931" s="207"/>
      <c r="H931" s="194"/>
      <c r="I931" s="194"/>
      <c r="J931" s="15" t="s">
        <v>127</v>
      </c>
      <c r="K931" s="11" t="s">
        <v>128</v>
      </c>
      <c r="L931" s="11" t="s">
        <v>85</v>
      </c>
      <c r="M931" s="57">
        <v>50</v>
      </c>
      <c r="N931" s="234"/>
      <c r="O931" s="237"/>
      <c r="P931" s="178"/>
      <c r="Q931" s="178"/>
      <c r="R931" s="199"/>
      <c r="S931" s="199"/>
      <c r="T931" s="171"/>
      <c r="U931" s="223"/>
      <c r="V931" s="192"/>
      <c r="W931" s="175"/>
      <c r="X931" s="175"/>
      <c r="Y931" s="192"/>
      <c r="Z931" s="175"/>
      <c r="AA931" s="175"/>
      <c r="AB931" s="253"/>
      <c r="AC931" s="177"/>
      <c r="AD931" s="176"/>
      <c r="AE931" s="176"/>
      <c r="AF931" s="178"/>
      <c r="AG931" s="177"/>
      <c r="AH931" s="257"/>
      <c r="AI931" s="260"/>
      <c r="AJ931" s="223"/>
    </row>
    <row r="932" spans="2:36" s="72" customFormat="1" ht="117" x14ac:dyDescent="0.35">
      <c r="B932" s="426" t="s">
        <v>840</v>
      </c>
      <c r="C932" s="200" t="s">
        <v>847</v>
      </c>
      <c r="D932" s="200" t="s">
        <v>66</v>
      </c>
      <c r="E932" s="226" t="s">
        <v>67</v>
      </c>
      <c r="F932" s="226" t="s">
        <v>887</v>
      </c>
      <c r="G932" s="207" t="s">
        <v>147</v>
      </c>
      <c r="H932" s="200" t="s">
        <v>70</v>
      </c>
      <c r="I932" s="200" t="s">
        <v>98</v>
      </c>
      <c r="J932" s="15" t="s">
        <v>215</v>
      </c>
      <c r="K932" s="11" t="s">
        <v>107</v>
      </c>
      <c r="L932" s="11" t="s">
        <v>86</v>
      </c>
      <c r="M932" s="11">
        <v>40</v>
      </c>
      <c r="N932" s="232" t="s">
        <v>695</v>
      </c>
      <c r="O932" s="235" t="s">
        <v>849</v>
      </c>
      <c r="P932" s="178" t="s">
        <v>75</v>
      </c>
      <c r="Q932" s="178" t="s">
        <v>76</v>
      </c>
      <c r="R932" s="199" t="s">
        <v>77</v>
      </c>
      <c r="S932" s="199" t="s">
        <v>109</v>
      </c>
      <c r="T932" s="171">
        <f>V932+Y932</f>
        <v>157986.79999999999</v>
      </c>
      <c r="U932" s="181" t="s">
        <v>98</v>
      </c>
      <c r="V932" s="172">
        <v>78993.399999999994</v>
      </c>
      <c r="W932" s="175" t="s">
        <v>79</v>
      </c>
      <c r="X932" s="175" t="s">
        <v>79</v>
      </c>
      <c r="Y932" s="172">
        <v>78993.399999999994</v>
      </c>
      <c r="Z932" s="175" t="s">
        <v>98</v>
      </c>
      <c r="AA932" s="175" t="s">
        <v>79</v>
      </c>
      <c r="AB932" s="172">
        <v>12809.75</v>
      </c>
      <c r="AC932" s="177" t="s">
        <v>149</v>
      </c>
      <c r="AD932" s="176">
        <f>V932+Y932</f>
        <v>157986.79999999999</v>
      </c>
      <c r="AE932" s="176" t="s">
        <v>79</v>
      </c>
      <c r="AF932" s="178" t="s">
        <v>79</v>
      </c>
      <c r="AG932" s="177" t="s">
        <v>33</v>
      </c>
      <c r="AH932" s="255" t="s">
        <v>170</v>
      </c>
      <c r="AI932" s="258" t="s">
        <v>171</v>
      </c>
      <c r="AJ932" s="181"/>
    </row>
    <row r="933" spans="2:36" s="72" customFormat="1" ht="59.15" customHeight="1" x14ac:dyDescent="0.35">
      <c r="B933" s="427"/>
      <c r="C933" s="193"/>
      <c r="D933" s="193"/>
      <c r="E933" s="227"/>
      <c r="F933" s="227"/>
      <c r="G933" s="207"/>
      <c r="H933" s="193"/>
      <c r="I933" s="193"/>
      <c r="J933" s="15" t="s">
        <v>111</v>
      </c>
      <c r="K933" s="11" t="s">
        <v>112</v>
      </c>
      <c r="L933" s="11" t="s">
        <v>85</v>
      </c>
      <c r="M933" s="59">
        <v>7</v>
      </c>
      <c r="N933" s="233"/>
      <c r="O933" s="236"/>
      <c r="P933" s="178"/>
      <c r="Q933" s="178"/>
      <c r="R933" s="199"/>
      <c r="S933" s="199"/>
      <c r="T933" s="171"/>
      <c r="U933" s="182"/>
      <c r="V933" s="173"/>
      <c r="W933" s="175"/>
      <c r="X933" s="175"/>
      <c r="Y933" s="173"/>
      <c r="Z933" s="175"/>
      <c r="AA933" s="175"/>
      <c r="AB933" s="173"/>
      <c r="AC933" s="177"/>
      <c r="AD933" s="176"/>
      <c r="AE933" s="176"/>
      <c r="AF933" s="178"/>
      <c r="AG933" s="177"/>
      <c r="AH933" s="256"/>
      <c r="AI933" s="259"/>
      <c r="AJ933" s="182"/>
    </row>
    <row r="934" spans="2:36" s="72" customFormat="1" ht="143.15" customHeight="1" x14ac:dyDescent="0.35">
      <c r="B934" s="427"/>
      <c r="C934" s="193"/>
      <c r="D934" s="193"/>
      <c r="E934" s="227"/>
      <c r="F934" s="227"/>
      <c r="G934" s="207"/>
      <c r="H934" s="194"/>
      <c r="I934" s="194"/>
      <c r="J934" s="15" t="s">
        <v>127</v>
      </c>
      <c r="K934" s="11" t="s">
        <v>128</v>
      </c>
      <c r="L934" s="11" t="s">
        <v>85</v>
      </c>
      <c r="M934" s="59">
        <v>370</v>
      </c>
      <c r="N934" s="234"/>
      <c r="O934" s="237"/>
      <c r="P934" s="178"/>
      <c r="Q934" s="178"/>
      <c r="R934" s="199"/>
      <c r="S934" s="199"/>
      <c r="T934" s="171"/>
      <c r="U934" s="223"/>
      <c r="V934" s="174"/>
      <c r="W934" s="175"/>
      <c r="X934" s="175"/>
      <c r="Y934" s="174"/>
      <c r="Z934" s="175"/>
      <c r="AA934" s="175"/>
      <c r="AB934" s="174"/>
      <c r="AC934" s="177"/>
      <c r="AD934" s="176"/>
      <c r="AE934" s="176"/>
      <c r="AF934" s="178"/>
      <c r="AG934" s="177"/>
      <c r="AH934" s="257"/>
      <c r="AI934" s="260"/>
      <c r="AJ934" s="223"/>
    </row>
    <row r="935" spans="2:36" s="72" customFormat="1" ht="107.15" customHeight="1" x14ac:dyDescent="0.35">
      <c r="B935" s="432" t="s">
        <v>839</v>
      </c>
      <c r="C935" s="200" t="s">
        <v>848</v>
      </c>
      <c r="D935" s="200" t="s">
        <v>66</v>
      </c>
      <c r="E935" s="226" t="s">
        <v>67</v>
      </c>
      <c r="F935" s="226" t="s">
        <v>872</v>
      </c>
      <c r="G935" s="207" t="s">
        <v>147</v>
      </c>
      <c r="H935" s="200" t="s">
        <v>70</v>
      </c>
      <c r="I935" s="178" t="s">
        <v>79</v>
      </c>
      <c r="J935" s="15" t="s">
        <v>215</v>
      </c>
      <c r="K935" s="11" t="s">
        <v>107</v>
      </c>
      <c r="L935" s="11" t="s">
        <v>86</v>
      </c>
      <c r="M935" s="11">
        <v>40</v>
      </c>
      <c r="N935" s="232" t="s">
        <v>695</v>
      </c>
      <c r="O935" s="235" t="s">
        <v>849</v>
      </c>
      <c r="P935" s="178" t="s">
        <v>75</v>
      </c>
      <c r="Q935" s="178" t="s">
        <v>76</v>
      </c>
      <c r="R935" s="199" t="s">
        <v>77</v>
      </c>
      <c r="S935" s="199" t="s">
        <v>109</v>
      </c>
      <c r="T935" s="171">
        <f>V935+Y935</f>
        <v>148485.6</v>
      </c>
      <c r="U935" s="181" t="s">
        <v>98</v>
      </c>
      <c r="V935" s="172">
        <v>74242.8</v>
      </c>
      <c r="W935" s="175" t="s">
        <v>79</v>
      </c>
      <c r="X935" s="175" t="s">
        <v>79</v>
      </c>
      <c r="Y935" s="172">
        <v>74242.8</v>
      </c>
      <c r="Z935" s="175" t="s">
        <v>98</v>
      </c>
      <c r="AA935" s="175" t="s">
        <v>79</v>
      </c>
      <c r="AB935" s="172">
        <v>12039.38</v>
      </c>
      <c r="AC935" s="177" t="s">
        <v>149</v>
      </c>
      <c r="AD935" s="176">
        <f>V935+Y935</f>
        <v>148485.6</v>
      </c>
      <c r="AE935" s="176" t="s">
        <v>79</v>
      </c>
      <c r="AF935" s="178" t="s">
        <v>79</v>
      </c>
      <c r="AG935" s="177" t="s">
        <v>33</v>
      </c>
      <c r="AH935" s="255" t="s">
        <v>170</v>
      </c>
      <c r="AI935" s="258" t="s">
        <v>171</v>
      </c>
      <c r="AJ935" s="183"/>
    </row>
    <row r="936" spans="2:36" s="72" customFormat="1" ht="59.15" customHeight="1" x14ac:dyDescent="0.35">
      <c r="B936" s="433"/>
      <c r="C936" s="193"/>
      <c r="D936" s="193"/>
      <c r="E936" s="227"/>
      <c r="F936" s="227"/>
      <c r="G936" s="207"/>
      <c r="H936" s="193"/>
      <c r="I936" s="178"/>
      <c r="J936" s="15" t="s">
        <v>111</v>
      </c>
      <c r="K936" s="11" t="s">
        <v>112</v>
      </c>
      <c r="L936" s="11" t="s">
        <v>85</v>
      </c>
      <c r="M936" s="59">
        <v>4</v>
      </c>
      <c r="N936" s="233"/>
      <c r="O936" s="236"/>
      <c r="P936" s="178"/>
      <c r="Q936" s="178"/>
      <c r="R936" s="199"/>
      <c r="S936" s="199"/>
      <c r="T936" s="171"/>
      <c r="U936" s="182"/>
      <c r="V936" s="173"/>
      <c r="W936" s="175"/>
      <c r="X936" s="175"/>
      <c r="Y936" s="173"/>
      <c r="Z936" s="175"/>
      <c r="AA936" s="175"/>
      <c r="AB936" s="173"/>
      <c r="AC936" s="177"/>
      <c r="AD936" s="176"/>
      <c r="AE936" s="176"/>
      <c r="AF936" s="178"/>
      <c r="AG936" s="177"/>
      <c r="AH936" s="256"/>
      <c r="AI936" s="259"/>
      <c r="AJ936" s="184"/>
    </row>
    <row r="937" spans="2:36" s="72" customFormat="1" ht="145.5" customHeight="1" x14ac:dyDescent="0.35">
      <c r="B937" s="433"/>
      <c r="C937" s="193"/>
      <c r="D937" s="193"/>
      <c r="E937" s="227"/>
      <c r="F937" s="227"/>
      <c r="G937" s="226"/>
      <c r="H937" s="194"/>
      <c r="I937" s="178"/>
      <c r="J937" s="15" t="s">
        <v>127</v>
      </c>
      <c r="K937" s="11" t="s">
        <v>128</v>
      </c>
      <c r="L937" s="11" t="s">
        <v>85</v>
      </c>
      <c r="M937" s="59">
        <v>98</v>
      </c>
      <c r="N937" s="234"/>
      <c r="O937" s="237"/>
      <c r="P937" s="178"/>
      <c r="Q937" s="178"/>
      <c r="R937" s="199"/>
      <c r="S937" s="199"/>
      <c r="T937" s="171"/>
      <c r="U937" s="223"/>
      <c r="V937" s="174"/>
      <c r="W937" s="175"/>
      <c r="X937" s="175"/>
      <c r="Y937" s="174"/>
      <c r="Z937" s="175"/>
      <c r="AA937" s="175"/>
      <c r="AB937" s="174"/>
      <c r="AC937" s="177"/>
      <c r="AD937" s="176"/>
      <c r="AE937" s="176"/>
      <c r="AF937" s="178"/>
      <c r="AG937" s="177"/>
      <c r="AH937" s="257"/>
      <c r="AI937" s="260"/>
      <c r="AJ937" s="191"/>
    </row>
    <row r="938" spans="2:36" s="72" customFormat="1" ht="131.5" customHeight="1" x14ac:dyDescent="0.35">
      <c r="B938" s="200" t="s">
        <v>864</v>
      </c>
      <c r="C938" s="200" t="s">
        <v>865</v>
      </c>
      <c r="D938" s="200" t="s">
        <v>66</v>
      </c>
      <c r="E938" s="226" t="s">
        <v>67</v>
      </c>
      <c r="F938" s="226" t="s">
        <v>872</v>
      </c>
      <c r="G938" s="226" t="s">
        <v>147</v>
      </c>
      <c r="H938" s="200" t="s">
        <v>70</v>
      </c>
      <c r="I938" s="200" t="s">
        <v>98</v>
      </c>
      <c r="J938" s="15" t="s">
        <v>215</v>
      </c>
      <c r="K938" s="11" t="s">
        <v>107</v>
      </c>
      <c r="L938" s="11" t="s">
        <v>86</v>
      </c>
      <c r="M938" s="61">
        <v>40</v>
      </c>
      <c r="N938" s="232" t="s">
        <v>108</v>
      </c>
      <c r="O938" s="200" t="s">
        <v>542</v>
      </c>
      <c r="P938" s="178" t="s">
        <v>75</v>
      </c>
      <c r="Q938" s="178" t="s">
        <v>76</v>
      </c>
      <c r="R938" s="199" t="s">
        <v>77</v>
      </c>
      <c r="S938" s="199" t="s">
        <v>109</v>
      </c>
      <c r="T938" s="171">
        <f>V938+Y938</f>
        <v>427999.99</v>
      </c>
      <c r="U938" s="171">
        <v>53499.99</v>
      </c>
      <c r="V938" s="175">
        <v>213999.99</v>
      </c>
      <c r="W938" s="175" t="s">
        <v>79</v>
      </c>
      <c r="X938" s="175" t="s">
        <v>79</v>
      </c>
      <c r="Y938" s="175">
        <v>214000</v>
      </c>
      <c r="Z938" s="175" t="s">
        <v>98</v>
      </c>
      <c r="AA938" s="175" t="s">
        <v>79</v>
      </c>
      <c r="AB938" s="175">
        <v>34702.71</v>
      </c>
      <c r="AC938" s="177" t="s">
        <v>149</v>
      </c>
      <c r="AD938" s="171">
        <f>+V938+Y938</f>
        <v>427999.99</v>
      </c>
      <c r="AE938" s="175" t="s">
        <v>98</v>
      </c>
      <c r="AF938" s="175" t="s">
        <v>79</v>
      </c>
      <c r="AG938" s="177" t="s">
        <v>33</v>
      </c>
      <c r="AH938" s="175" t="s">
        <v>162</v>
      </c>
      <c r="AI938" s="175" t="s">
        <v>164</v>
      </c>
      <c r="AJ938" s="171"/>
    </row>
    <row r="939" spans="2:36" s="72" customFormat="1" ht="58.5" customHeight="1" x14ac:dyDescent="0.35">
      <c r="B939" s="193"/>
      <c r="C939" s="193"/>
      <c r="D939" s="193"/>
      <c r="E939" s="227"/>
      <c r="F939" s="227"/>
      <c r="G939" s="227"/>
      <c r="H939" s="193"/>
      <c r="I939" s="193"/>
      <c r="J939" s="15" t="s">
        <v>111</v>
      </c>
      <c r="K939" s="11" t="s">
        <v>112</v>
      </c>
      <c r="L939" s="11" t="s">
        <v>85</v>
      </c>
      <c r="M939" s="61">
        <v>8</v>
      </c>
      <c r="N939" s="233"/>
      <c r="O939" s="193"/>
      <c r="P939" s="178"/>
      <c r="Q939" s="178"/>
      <c r="R939" s="199"/>
      <c r="S939" s="199"/>
      <c r="T939" s="171"/>
      <c r="U939" s="171"/>
      <c r="V939" s="175"/>
      <c r="W939" s="175"/>
      <c r="X939" s="175"/>
      <c r="Y939" s="175"/>
      <c r="Z939" s="175"/>
      <c r="AA939" s="175"/>
      <c r="AB939" s="175"/>
      <c r="AC939" s="177"/>
      <c r="AD939" s="171"/>
      <c r="AE939" s="175"/>
      <c r="AF939" s="175"/>
      <c r="AG939" s="177"/>
      <c r="AH939" s="175"/>
      <c r="AI939" s="175"/>
      <c r="AJ939" s="171"/>
    </row>
    <row r="940" spans="2:36" s="72" customFormat="1" ht="45.65" customHeight="1" x14ac:dyDescent="0.35">
      <c r="B940" s="194"/>
      <c r="C940" s="194"/>
      <c r="D940" s="194"/>
      <c r="E940" s="228"/>
      <c r="F940" s="228"/>
      <c r="G940" s="228"/>
      <c r="H940" s="194"/>
      <c r="I940" s="194"/>
      <c r="J940" s="15" t="s">
        <v>127</v>
      </c>
      <c r="K940" s="11" t="s">
        <v>128</v>
      </c>
      <c r="L940" s="11" t="s">
        <v>85</v>
      </c>
      <c r="M940" s="61">
        <v>185</v>
      </c>
      <c r="N940" s="234"/>
      <c r="O940" s="194"/>
      <c r="P940" s="178"/>
      <c r="Q940" s="178"/>
      <c r="R940" s="199"/>
      <c r="S940" s="199"/>
      <c r="T940" s="171"/>
      <c r="U940" s="171"/>
      <c r="V940" s="175"/>
      <c r="W940" s="175"/>
      <c r="X940" s="175"/>
      <c r="Y940" s="175"/>
      <c r="Z940" s="175"/>
      <c r="AA940" s="175"/>
      <c r="AB940" s="175"/>
      <c r="AC940" s="177"/>
      <c r="AD940" s="171"/>
      <c r="AE940" s="175"/>
      <c r="AF940" s="175"/>
      <c r="AG940" s="177"/>
      <c r="AH940" s="175"/>
      <c r="AI940" s="175"/>
      <c r="AJ940" s="171"/>
    </row>
    <row r="941" spans="2:36" s="72" customFormat="1" ht="129.65" customHeight="1" x14ac:dyDescent="0.35">
      <c r="B941" s="200" t="s">
        <v>866</v>
      </c>
      <c r="C941" s="200" t="s">
        <v>867</v>
      </c>
      <c r="D941" s="200" t="s">
        <v>66</v>
      </c>
      <c r="E941" s="226" t="s">
        <v>67</v>
      </c>
      <c r="F941" s="226" t="s">
        <v>872</v>
      </c>
      <c r="G941" s="226" t="s">
        <v>147</v>
      </c>
      <c r="H941" s="200" t="s">
        <v>70</v>
      </c>
      <c r="I941" s="200" t="s">
        <v>98</v>
      </c>
      <c r="J941" s="15" t="s">
        <v>215</v>
      </c>
      <c r="K941" s="11" t="s">
        <v>107</v>
      </c>
      <c r="L941" s="11" t="s">
        <v>86</v>
      </c>
      <c r="M941" s="61">
        <v>40</v>
      </c>
      <c r="N941" s="232" t="s">
        <v>108</v>
      </c>
      <c r="O941" s="200" t="s">
        <v>542</v>
      </c>
      <c r="P941" s="178" t="s">
        <v>75</v>
      </c>
      <c r="Q941" s="178" t="s">
        <v>76</v>
      </c>
      <c r="R941" s="199" t="s">
        <v>77</v>
      </c>
      <c r="S941" s="199" t="s">
        <v>109</v>
      </c>
      <c r="T941" s="171">
        <f>V941+Y941</f>
        <v>333840</v>
      </c>
      <c r="U941" s="171">
        <f>+T941/M942</f>
        <v>55640</v>
      </c>
      <c r="V941" s="175">
        <v>166920</v>
      </c>
      <c r="W941" s="175" t="s">
        <v>79</v>
      </c>
      <c r="X941" s="175" t="s">
        <v>79</v>
      </c>
      <c r="Y941" s="175">
        <v>166920</v>
      </c>
      <c r="Z941" s="175" t="s">
        <v>98</v>
      </c>
      <c r="AA941" s="175" t="s">
        <v>79</v>
      </c>
      <c r="AB941" s="175">
        <v>27068.11</v>
      </c>
      <c r="AC941" s="177" t="s">
        <v>149</v>
      </c>
      <c r="AD941" s="171">
        <f>+V941+Y941</f>
        <v>333840</v>
      </c>
      <c r="AE941" s="175" t="s">
        <v>98</v>
      </c>
      <c r="AF941" s="175" t="s">
        <v>79</v>
      </c>
      <c r="AG941" s="177" t="s">
        <v>33</v>
      </c>
      <c r="AH941" s="175" t="s">
        <v>262</v>
      </c>
      <c r="AI941" s="175" t="s">
        <v>266</v>
      </c>
      <c r="AJ941" s="171"/>
    </row>
    <row r="942" spans="2:36" s="72" customFormat="1" ht="57" customHeight="1" x14ac:dyDescent="0.35">
      <c r="B942" s="193"/>
      <c r="C942" s="193"/>
      <c r="D942" s="193"/>
      <c r="E942" s="227"/>
      <c r="F942" s="227"/>
      <c r="G942" s="227"/>
      <c r="H942" s="193"/>
      <c r="I942" s="193"/>
      <c r="J942" s="15" t="s">
        <v>111</v>
      </c>
      <c r="K942" s="11" t="s">
        <v>112</v>
      </c>
      <c r="L942" s="11" t="s">
        <v>85</v>
      </c>
      <c r="M942" s="61">
        <v>6</v>
      </c>
      <c r="N942" s="233"/>
      <c r="O942" s="193"/>
      <c r="P942" s="178"/>
      <c r="Q942" s="178"/>
      <c r="R942" s="199"/>
      <c r="S942" s="199"/>
      <c r="T942" s="171"/>
      <c r="U942" s="171"/>
      <c r="V942" s="175"/>
      <c r="W942" s="175"/>
      <c r="X942" s="175"/>
      <c r="Y942" s="175"/>
      <c r="Z942" s="175"/>
      <c r="AA942" s="175"/>
      <c r="AB942" s="175"/>
      <c r="AC942" s="177"/>
      <c r="AD942" s="171"/>
      <c r="AE942" s="175"/>
      <c r="AF942" s="175"/>
      <c r="AG942" s="177"/>
      <c r="AH942" s="175"/>
      <c r="AI942" s="175"/>
      <c r="AJ942" s="171"/>
    </row>
    <row r="943" spans="2:36" s="72" customFormat="1" ht="45" customHeight="1" x14ac:dyDescent="0.35">
      <c r="B943" s="193"/>
      <c r="C943" s="193"/>
      <c r="D943" s="193"/>
      <c r="E943" s="227"/>
      <c r="F943" s="227"/>
      <c r="G943" s="227"/>
      <c r="H943" s="194"/>
      <c r="I943" s="194"/>
      <c r="J943" s="15" t="s">
        <v>127</v>
      </c>
      <c r="K943" s="11" t="s">
        <v>128</v>
      </c>
      <c r="L943" s="11" t="s">
        <v>85</v>
      </c>
      <c r="M943" s="61">
        <v>156</v>
      </c>
      <c r="N943" s="234"/>
      <c r="O943" s="194"/>
      <c r="P943" s="178"/>
      <c r="Q943" s="178"/>
      <c r="R943" s="199"/>
      <c r="S943" s="199"/>
      <c r="T943" s="171"/>
      <c r="U943" s="171"/>
      <c r="V943" s="175"/>
      <c r="W943" s="175"/>
      <c r="X943" s="175"/>
      <c r="Y943" s="175"/>
      <c r="Z943" s="175"/>
      <c r="AA943" s="175"/>
      <c r="AB943" s="175"/>
      <c r="AC943" s="177"/>
      <c r="AD943" s="171"/>
      <c r="AE943" s="175"/>
      <c r="AF943" s="175"/>
      <c r="AG943" s="177"/>
      <c r="AH943" s="175"/>
      <c r="AI943" s="175"/>
      <c r="AJ943" s="171"/>
    </row>
    <row r="944" spans="2:36" s="72" customFormat="1" ht="57" customHeight="1" x14ac:dyDescent="0.35">
      <c r="B944" s="178" t="s">
        <v>868</v>
      </c>
      <c r="C944" s="178" t="s">
        <v>869</v>
      </c>
      <c r="D944" s="178" t="s">
        <v>66</v>
      </c>
      <c r="E944" s="226" t="s">
        <v>67</v>
      </c>
      <c r="F944" s="226" t="s">
        <v>873</v>
      </c>
      <c r="G944" s="226" t="s">
        <v>69</v>
      </c>
      <c r="H944" s="200" t="s">
        <v>70</v>
      </c>
      <c r="I944" s="200" t="s">
        <v>98</v>
      </c>
      <c r="J944" s="15" t="s">
        <v>113</v>
      </c>
      <c r="K944" s="11" t="s">
        <v>114</v>
      </c>
      <c r="L944" s="11" t="s">
        <v>115</v>
      </c>
      <c r="M944" s="61">
        <v>2</v>
      </c>
      <c r="N944" s="232" t="s">
        <v>108</v>
      </c>
      <c r="O944" s="235" t="s">
        <v>542</v>
      </c>
      <c r="P944" s="200" t="s">
        <v>75</v>
      </c>
      <c r="Q944" s="200" t="s">
        <v>76</v>
      </c>
      <c r="R944" s="179" t="s">
        <v>77</v>
      </c>
      <c r="S944" s="179" t="s">
        <v>109</v>
      </c>
      <c r="T944" s="181">
        <f>+V944+Y944</f>
        <v>151940</v>
      </c>
      <c r="U944" s="181">
        <f>+T944/2</f>
        <v>75970</v>
      </c>
      <c r="V944" s="172">
        <v>75970</v>
      </c>
      <c r="W944" s="172" t="s">
        <v>98</v>
      </c>
      <c r="X944" s="172" t="s">
        <v>98</v>
      </c>
      <c r="Y944" s="172">
        <v>75970</v>
      </c>
      <c r="Z944" s="172" t="s">
        <v>98</v>
      </c>
      <c r="AA944" s="172" t="s">
        <v>98</v>
      </c>
      <c r="AB944" s="172">
        <v>12319.46</v>
      </c>
      <c r="AC944" s="172" t="s">
        <v>80</v>
      </c>
      <c r="AD944" s="181">
        <f>+V944+Y944</f>
        <v>151940</v>
      </c>
      <c r="AE944" s="172" t="s">
        <v>98</v>
      </c>
      <c r="AF944" s="181" t="s">
        <v>98</v>
      </c>
      <c r="AG944" s="172" t="s">
        <v>33</v>
      </c>
      <c r="AH944" s="172" t="s">
        <v>269</v>
      </c>
      <c r="AI944" s="172" t="s">
        <v>170</v>
      </c>
      <c r="AJ944" s="181"/>
    </row>
    <row r="945" spans="2:36" s="72" customFormat="1" ht="61" customHeight="1" x14ac:dyDescent="0.35">
      <c r="B945" s="178"/>
      <c r="C945" s="178"/>
      <c r="D945" s="178"/>
      <c r="E945" s="227"/>
      <c r="F945" s="227"/>
      <c r="G945" s="227"/>
      <c r="H945" s="193"/>
      <c r="I945" s="193"/>
      <c r="J945" s="15" t="s">
        <v>116</v>
      </c>
      <c r="K945" s="11" t="s">
        <v>117</v>
      </c>
      <c r="L945" s="11" t="s">
        <v>85</v>
      </c>
      <c r="M945" s="61">
        <v>2</v>
      </c>
      <c r="N945" s="233"/>
      <c r="O945" s="236"/>
      <c r="P945" s="193"/>
      <c r="Q945" s="193"/>
      <c r="R945" s="180"/>
      <c r="S945" s="180"/>
      <c r="T945" s="182"/>
      <c r="U945" s="182"/>
      <c r="V945" s="173"/>
      <c r="W945" s="173"/>
      <c r="X945" s="173"/>
      <c r="Y945" s="173"/>
      <c r="Z945" s="173"/>
      <c r="AA945" s="173"/>
      <c r="AB945" s="173"/>
      <c r="AC945" s="173"/>
      <c r="AD945" s="182"/>
      <c r="AE945" s="173"/>
      <c r="AF945" s="182"/>
      <c r="AG945" s="173"/>
      <c r="AH945" s="173"/>
      <c r="AI945" s="173"/>
      <c r="AJ945" s="182"/>
    </row>
    <row r="946" spans="2:36" s="72" customFormat="1" ht="53.5" customHeight="1" x14ac:dyDescent="0.35">
      <c r="B946" s="178"/>
      <c r="C946" s="178"/>
      <c r="D946" s="178"/>
      <c r="E946" s="227"/>
      <c r="F946" s="227"/>
      <c r="G946" s="227"/>
      <c r="H946" s="193"/>
      <c r="I946" s="193"/>
      <c r="J946" s="15" t="s">
        <v>216</v>
      </c>
      <c r="K946" s="11" t="s">
        <v>118</v>
      </c>
      <c r="L946" s="11" t="s">
        <v>119</v>
      </c>
      <c r="M946" s="61">
        <v>2</v>
      </c>
      <c r="N946" s="233"/>
      <c r="O946" s="236"/>
      <c r="P946" s="193"/>
      <c r="Q946" s="193"/>
      <c r="R946" s="180"/>
      <c r="S946" s="180"/>
      <c r="T946" s="182"/>
      <c r="U946" s="182"/>
      <c r="V946" s="173"/>
      <c r="W946" s="173"/>
      <c r="X946" s="173"/>
      <c r="Y946" s="173"/>
      <c r="Z946" s="173"/>
      <c r="AA946" s="173"/>
      <c r="AB946" s="173"/>
      <c r="AC946" s="173"/>
      <c r="AD946" s="182"/>
      <c r="AE946" s="173"/>
      <c r="AF946" s="182"/>
      <c r="AG946" s="173"/>
      <c r="AH946" s="173"/>
      <c r="AI946" s="173"/>
      <c r="AJ946" s="182"/>
    </row>
    <row r="947" spans="2:36" s="72" customFormat="1" ht="40" customHeight="1" x14ac:dyDescent="0.35">
      <c r="B947" s="178"/>
      <c r="C947" s="178"/>
      <c r="D947" s="178"/>
      <c r="E947" s="228"/>
      <c r="F947" s="228"/>
      <c r="G947" s="228"/>
      <c r="H947" s="194"/>
      <c r="I947" s="194"/>
      <c r="J947" s="15" t="s">
        <v>120</v>
      </c>
      <c r="K947" s="11" t="s">
        <v>121</v>
      </c>
      <c r="L947" s="11" t="s">
        <v>119</v>
      </c>
      <c r="M947" s="61">
        <v>2</v>
      </c>
      <c r="N947" s="234"/>
      <c r="O947" s="237"/>
      <c r="P947" s="194"/>
      <c r="Q947" s="194"/>
      <c r="R947" s="198"/>
      <c r="S947" s="198"/>
      <c r="T947" s="223"/>
      <c r="U947" s="223"/>
      <c r="V947" s="174"/>
      <c r="W947" s="174"/>
      <c r="X947" s="174"/>
      <c r="Y947" s="174"/>
      <c r="Z947" s="174"/>
      <c r="AA947" s="174"/>
      <c r="AB947" s="174"/>
      <c r="AC947" s="174"/>
      <c r="AD947" s="223"/>
      <c r="AE947" s="174"/>
      <c r="AF947" s="223"/>
      <c r="AG947" s="174"/>
      <c r="AH947" s="174"/>
      <c r="AI947" s="174"/>
      <c r="AJ947" s="223"/>
    </row>
    <row r="948" spans="2:36" s="72" customFormat="1" ht="69" customHeight="1" x14ac:dyDescent="0.35">
      <c r="B948" s="178" t="s">
        <v>870</v>
      </c>
      <c r="C948" s="178" t="s">
        <v>871</v>
      </c>
      <c r="D948" s="178" t="s">
        <v>66</v>
      </c>
      <c r="E948" s="226" t="s">
        <v>67</v>
      </c>
      <c r="F948" s="226" t="s">
        <v>872</v>
      </c>
      <c r="G948" s="226" t="s">
        <v>147</v>
      </c>
      <c r="H948" s="200" t="s">
        <v>70</v>
      </c>
      <c r="I948" s="200" t="s">
        <v>98</v>
      </c>
      <c r="J948" s="15" t="s">
        <v>111</v>
      </c>
      <c r="K948" s="11" t="s">
        <v>112</v>
      </c>
      <c r="L948" s="11" t="s">
        <v>85</v>
      </c>
      <c r="M948" s="61">
        <v>3</v>
      </c>
      <c r="N948" s="232" t="s">
        <v>108</v>
      </c>
      <c r="O948" s="235" t="s">
        <v>542</v>
      </c>
      <c r="P948" s="200" t="s">
        <v>75</v>
      </c>
      <c r="Q948" s="200" t="s">
        <v>76</v>
      </c>
      <c r="R948" s="179" t="s">
        <v>77</v>
      </c>
      <c r="S948" s="179" t="s">
        <v>109</v>
      </c>
      <c r="T948" s="181">
        <f>+V948+Y948</f>
        <v>85600</v>
      </c>
      <c r="U948" s="181">
        <f>+T948/3</f>
        <v>28533.333333333332</v>
      </c>
      <c r="V948" s="172">
        <v>42800</v>
      </c>
      <c r="W948" s="172" t="s">
        <v>98</v>
      </c>
      <c r="X948" s="172" t="s">
        <v>98</v>
      </c>
      <c r="Y948" s="172">
        <v>42800</v>
      </c>
      <c r="Z948" s="172" t="s">
        <v>98</v>
      </c>
      <c r="AA948" s="172" t="s">
        <v>98</v>
      </c>
      <c r="AB948" s="172">
        <v>6940.55</v>
      </c>
      <c r="AC948" s="172" t="s">
        <v>149</v>
      </c>
      <c r="AD948" s="181">
        <f>+V948+Y948</f>
        <v>85600</v>
      </c>
      <c r="AE948" s="172" t="s">
        <v>98</v>
      </c>
      <c r="AF948" s="181" t="s">
        <v>98</v>
      </c>
      <c r="AG948" s="172" t="s">
        <v>33</v>
      </c>
      <c r="AH948" s="172" t="s">
        <v>551</v>
      </c>
      <c r="AI948" s="172" t="s">
        <v>874</v>
      </c>
      <c r="AJ948" s="181"/>
    </row>
    <row r="949" spans="2:36" s="72" customFormat="1" ht="53.5" customHeight="1" x14ac:dyDescent="0.35">
      <c r="B949" s="178"/>
      <c r="C949" s="178"/>
      <c r="D949" s="178"/>
      <c r="E949" s="228"/>
      <c r="F949" s="228"/>
      <c r="G949" s="228"/>
      <c r="H949" s="194"/>
      <c r="I949" s="194"/>
      <c r="J949" s="15" t="s">
        <v>127</v>
      </c>
      <c r="K949" s="11" t="s">
        <v>128</v>
      </c>
      <c r="L949" s="11" t="s">
        <v>85</v>
      </c>
      <c r="M949" s="61">
        <v>15</v>
      </c>
      <c r="N949" s="234"/>
      <c r="O949" s="237"/>
      <c r="P949" s="194"/>
      <c r="Q949" s="194"/>
      <c r="R949" s="198"/>
      <c r="S949" s="198"/>
      <c r="T949" s="223"/>
      <c r="U949" s="223"/>
      <c r="V949" s="174"/>
      <c r="W949" s="174"/>
      <c r="X949" s="174"/>
      <c r="Y949" s="174"/>
      <c r="Z949" s="174"/>
      <c r="AA949" s="174"/>
      <c r="AB949" s="174"/>
      <c r="AC949" s="174"/>
      <c r="AD949" s="223"/>
      <c r="AE949" s="174"/>
      <c r="AF949" s="223"/>
      <c r="AG949" s="174"/>
      <c r="AH949" s="174"/>
      <c r="AI949" s="174"/>
      <c r="AJ949" s="223"/>
    </row>
    <row r="950" spans="2:36" s="72" customFormat="1" ht="117" x14ac:dyDescent="0.35">
      <c r="B950" s="200" t="s">
        <v>934</v>
      </c>
      <c r="C950" s="227" t="s">
        <v>943</v>
      </c>
      <c r="D950" s="200" t="s">
        <v>66</v>
      </c>
      <c r="E950" s="226" t="s">
        <v>67</v>
      </c>
      <c r="F950" s="207" t="s">
        <v>134</v>
      </c>
      <c r="G950" s="207" t="s">
        <v>147</v>
      </c>
      <c r="H950" s="200" t="s">
        <v>70</v>
      </c>
      <c r="I950" s="178" t="s">
        <v>79</v>
      </c>
      <c r="J950" s="58" t="s">
        <v>215</v>
      </c>
      <c r="K950" s="27" t="s">
        <v>107</v>
      </c>
      <c r="L950" s="27" t="s">
        <v>86</v>
      </c>
      <c r="M950" s="61">
        <v>40</v>
      </c>
      <c r="N950" s="208" t="s">
        <v>695</v>
      </c>
      <c r="O950" s="208" t="s">
        <v>937</v>
      </c>
      <c r="P950" s="194" t="s">
        <v>75</v>
      </c>
      <c r="Q950" s="194" t="s">
        <v>76</v>
      </c>
      <c r="R950" s="198" t="s">
        <v>77</v>
      </c>
      <c r="S950" s="198" t="s">
        <v>109</v>
      </c>
      <c r="T950" s="223">
        <f>Y950+V950</f>
        <v>256800</v>
      </c>
      <c r="U950" s="223">
        <f>+T950/M951</f>
        <v>64200</v>
      </c>
      <c r="V950" s="435">
        <v>218280</v>
      </c>
      <c r="W950" s="174" t="s">
        <v>98</v>
      </c>
      <c r="X950" s="174" t="s">
        <v>79</v>
      </c>
      <c r="Y950" s="435">
        <v>38520</v>
      </c>
      <c r="Z950" s="174" t="s">
        <v>98</v>
      </c>
      <c r="AA950" s="174" t="s">
        <v>79</v>
      </c>
      <c r="AB950" s="438">
        <v>94980.81</v>
      </c>
      <c r="AC950" s="191" t="s">
        <v>149</v>
      </c>
      <c r="AD950" s="186" t="s">
        <v>98</v>
      </c>
      <c r="AE950" s="192">
        <f>+V950+Y950</f>
        <v>256800</v>
      </c>
      <c r="AF950" s="194" t="s">
        <v>79</v>
      </c>
      <c r="AG950" s="191" t="s">
        <v>33</v>
      </c>
      <c r="AH950" s="201" t="s">
        <v>938</v>
      </c>
      <c r="AI950" s="201" t="s">
        <v>165</v>
      </c>
      <c r="AJ950" s="223"/>
    </row>
    <row r="951" spans="2:36" s="72" customFormat="1" ht="65.5" customHeight="1" x14ac:dyDescent="0.35">
      <c r="B951" s="193"/>
      <c r="C951" s="227"/>
      <c r="D951" s="193"/>
      <c r="E951" s="227"/>
      <c r="F951" s="207"/>
      <c r="G951" s="207"/>
      <c r="H951" s="193"/>
      <c r="I951" s="178"/>
      <c r="J951" s="15" t="s">
        <v>111</v>
      </c>
      <c r="K951" s="11" t="s">
        <v>112</v>
      </c>
      <c r="L951" s="11" t="s">
        <v>85</v>
      </c>
      <c r="M951" s="61">
        <v>4</v>
      </c>
      <c r="N951" s="244"/>
      <c r="O951" s="208"/>
      <c r="P951" s="178"/>
      <c r="Q951" s="178"/>
      <c r="R951" s="199"/>
      <c r="S951" s="199"/>
      <c r="T951" s="171"/>
      <c r="U951" s="171"/>
      <c r="V951" s="436"/>
      <c r="W951" s="175"/>
      <c r="X951" s="175"/>
      <c r="Y951" s="436"/>
      <c r="Z951" s="175"/>
      <c r="AA951" s="175"/>
      <c r="AB951" s="438"/>
      <c r="AC951" s="177"/>
      <c r="AD951" s="186"/>
      <c r="AE951" s="176"/>
      <c r="AF951" s="178"/>
      <c r="AG951" s="177"/>
      <c r="AH951" s="201"/>
      <c r="AI951" s="201"/>
      <c r="AJ951" s="171"/>
    </row>
    <row r="952" spans="2:36" s="72" customFormat="1" ht="48.65" customHeight="1" x14ac:dyDescent="0.35">
      <c r="B952" s="194"/>
      <c r="C952" s="228"/>
      <c r="D952" s="193"/>
      <c r="E952" s="227"/>
      <c r="F952" s="207"/>
      <c r="G952" s="207"/>
      <c r="H952" s="194"/>
      <c r="I952" s="178"/>
      <c r="J952" s="15" t="s">
        <v>127</v>
      </c>
      <c r="K952" s="11" t="s">
        <v>128</v>
      </c>
      <c r="L952" s="11" t="s">
        <v>85</v>
      </c>
      <c r="M952" s="61">
        <v>120</v>
      </c>
      <c r="N952" s="244"/>
      <c r="O952" s="208"/>
      <c r="P952" s="178"/>
      <c r="Q952" s="178"/>
      <c r="R952" s="199"/>
      <c r="S952" s="199"/>
      <c r="T952" s="171"/>
      <c r="U952" s="171"/>
      <c r="V952" s="437"/>
      <c r="W952" s="175"/>
      <c r="X952" s="175"/>
      <c r="Y952" s="437"/>
      <c r="Z952" s="175"/>
      <c r="AA952" s="175"/>
      <c r="AB952" s="438"/>
      <c r="AC952" s="177"/>
      <c r="AD952" s="192"/>
      <c r="AE952" s="176"/>
      <c r="AF952" s="178"/>
      <c r="AG952" s="177"/>
      <c r="AH952" s="201"/>
      <c r="AI952" s="201"/>
      <c r="AJ952" s="171"/>
    </row>
    <row r="953" spans="2:36" s="72" customFormat="1" ht="133.5" customHeight="1" x14ac:dyDescent="0.35">
      <c r="B953" s="200" t="s">
        <v>935</v>
      </c>
      <c r="C953" s="207" t="s">
        <v>942</v>
      </c>
      <c r="D953" s="200" t="s">
        <v>66</v>
      </c>
      <c r="E953" s="226" t="s">
        <v>67</v>
      </c>
      <c r="F953" s="207" t="s">
        <v>134</v>
      </c>
      <c r="G953" s="207" t="s">
        <v>147</v>
      </c>
      <c r="H953" s="200" t="s">
        <v>70</v>
      </c>
      <c r="I953" s="178" t="s">
        <v>79</v>
      </c>
      <c r="J953" s="58" t="s">
        <v>215</v>
      </c>
      <c r="K953" s="27" t="s">
        <v>107</v>
      </c>
      <c r="L953" s="27" t="s">
        <v>86</v>
      </c>
      <c r="M953" s="61">
        <v>40</v>
      </c>
      <c r="N953" s="208" t="s">
        <v>695</v>
      </c>
      <c r="O953" s="208" t="s">
        <v>937</v>
      </c>
      <c r="P953" s="194" t="s">
        <v>75</v>
      </c>
      <c r="Q953" s="194" t="s">
        <v>76</v>
      </c>
      <c r="R953" s="198" t="s">
        <v>77</v>
      </c>
      <c r="S953" s="198" t="s">
        <v>109</v>
      </c>
      <c r="T953" s="223">
        <f>Y953+V953</f>
        <v>42800</v>
      </c>
      <c r="U953" s="223">
        <f>+T953/M954</f>
        <v>42800</v>
      </c>
      <c r="V953" s="438">
        <v>36380</v>
      </c>
      <c r="W953" s="174" t="s">
        <v>98</v>
      </c>
      <c r="X953" s="174" t="s">
        <v>79</v>
      </c>
      <c r="Y953" s="438">
        <v>6420</v>
      </c>
      <c r="Z953" s="174" t="s">
        <v>98</v>
      </c>
      <c r="AA953" s="174" t="s">
        <v>79</v>
      </c>
      <c r="AB953" s="438">
        <v>15830.14</v>
      </c>
      <c r="AC953" s="191" t="s">
        <v>149</v>
      </c>
      <c r="AD953" s="186" t="s">
        <v>98</v>
      </c>
      <c r="AE953" s="192">
        <f>+V953+Y953</f>
        <v>42800</v>
      </c>
      <c r="AF953" s="194" t="s">
        <v>79</v>
      </c>
      <c r="AG953" s="191" t="s">
        <v>33</v>
      </c>
      <c r="AH953" s="201" t="s">
        <v>180</v>
      </c>
      <c r="AI953" s="201" t="s">
        <v>165</v>
      </c>
      <c r="AJ953" s="223"/>
    </row>
    <row r="954" spans="2:36" s="72" customFormat="1" ht="76.5" customHeight="1" x14ac:dyDescent="0.35">
      <c r="B954" s="193"/>
      <c r="C954" s="207"/>
      <c r="D954" s="193"/>
      <c r="E954" s="227"/>
      <c r="F954" s="207"/>
      <c r="G954" s="207"/>
      <c r="H954" s="193"/>
      <c r="I954" s="178"/>
      <c r="J954" s="15" t="s">
        <v>111</v>
      </c>
      <c r="K954" s="11" t="s">
        <v>112</v>
      </c>
      <c r="L954" s="11" t="s">
        <v>85</v>
      </c>
      <c r="M954" s="61">
        <v>1</v>
      </c>
      <c r="N954" s="244"/>
      <c r="O954" s="208"/>
      <c r="P954" s="178"/>
      <c r="Q954" s="178"/>
      <c r="R954" s="199"/>
      <c r="S954" s="199"/>
      <c r="T954" s="171"/>
      <c r="U954" s="171"/>
      <c r="V954" s="438"/>
      <c r="W954" s="175"/>
      <c r="X954" s="175"/>
      <c r="Y954" s="438"/>
      <c r="Z954" s="175"/>
      <c r="AA954" s="175"/>
      <c r="AB954" s="438"/>
      <c r="AC954" s="177"/>
      <c r="AD954" s="186"/>
      <c r="AE954" s="176"/>
      <c r="AF954" s="178"/>
      <c r="AG954" s="177"/>
      <c r="AH954" s="201"/>
      <c r="AI954" s="201"/>
      <c r="AJ954" s="171"/>
    </row>
    <row r="955" spans="2:36" s="72" customFormat="1" ht="48.65" customHeight="1" x14ac:dyDescent="0.35">
      <c r="B955" s="194"/>
      <c r="C955" s="207"/>
      <c r="D955" s="193"/>
      <c r="E955" s="227"/>
      <c r="F955" s="207"/>
      <c r="G955" s="207"/>
      <c r="H955" s="194"/>
      <c r="I955" s="178"/>
      <c r="J955" s="15" t="s">
        <v>127</v>
      </c>
      <c r="K955" s="11" t="s">
        <v>128</v>
      </c>
      <c r="L955" s="11" t="s">
        <v>85</v>
      </c>
      <c r="M955" s="61">
        <v>20</v>
      </c>
      <c r="N955" s="244"/>
      <c r="O955" s="208"/>
      <c r="P955" s="178"/>
      <c r="Q955" s="178"/>
      <c r="R955" s="199"/>
      <c r="S955" s="199"/>
      <c r="T955" s="171"/>
      <c r="U955" s="171"/>
      <c r="V955" s="438"/>
      <c r="W955" s="175"/>
      <c r="X955" s="175"/>
      <c r="Y955" s="438"/>
      <c r="Z955" s="175"/>
      <c r="AA955" s="175"/>
      <c r="AB955" s="438"/>
      <c r="AC955" s="177"/>
      <c r="AD955" s="192"/>
      <c r="AE955" s="176"/>
      <c r="AF955" s="178"/>
      <c r="AG955" s="177"/>
      <c r="AH955" s="201"/>
      <c r="AI955" s="201"/>
      <c r="AJ955" s="171"/>
    </row>
    <row r="956" spans="2:36" s="72" customFormat="1" ht="117" x14ac:dyDescent="0.35">
      <c r="B956" s="200" t="s">
        <v>936</v>
      </c>
      <c r="C956" s="208" t="s">
        <v>941</v>
      </c>
      <c r="D956" s="200" t="s">
        <v>66</v>
      </c>
      <c r="E956" s="226" t="s">
        <v>67</v>
      </c>
      <c r="F956" s="207" t="s">
        <v>134</v>
      </c>
      <c r="G956" s="207" t="s">
        <v>147</v>
      </c>
      <c r="H956" s="200" t="s">
        <v>70</v>
      </c>
      <c r="I956" s="178" t="s">
        <v>79</v>
      </c>
      <c r="J956" s="58" t="s">
        <v>215</v>
      </c>
      <c r="K956" s="27" t="s">
        <v>107</v>
      </c>
      <c r="L956" s="27" t="s">
        <v>86</v>
      </c>
      <c r="M956" s="61">
        <v>40</v>
      </c>
      <c r="N956" s="208" t="s">
        <v>695</v>
      </c>
      <c r="O956" s="208" t="s">
        <v>937</v>
      </c>
      <c r="P956" s="194" t="s">
        <v>75</v>
      </c>
      <c r="Q956" s="194" t="s">
        <v>76</v>
      </c>
      <c r="R956" s="198" t="s">
        <v>77</v>
      </c>
      <c r="S956" s="198" t="s">
        <v>109</v>
      </c>
      <c r="T956" s="223">
        <f>Y956+V956</f>
        <v>128400</v>
      </c>
      <c r="U956" s="223">
        <f>+T956/M957</f>
        <v>64200</v>
      </c>
      <c r="V956" s="438">
        <v>109140</v>
      </c>
      <c r="W956" s="174" t="s">
        <v>98</v>
      </c>
      <c r="X956" s="174" t="s">
        <v>79</v>
      </c>
      <c r="Y956" s="438">
        <v>19260</v>
      </c>
      <c r="Z956" s="174" t="s">
        <v>98</v>
      </c>
      <c r="AA956" s="174" t="s">
        <v>79</v>
      </c>
      <c r="AB956" s="438">
        <v>47490.42</v>
      </c>
      <c r="AC956" s="191" t="s">
        <v>149</v>
      </c>
      <c r="AD956" s="186" t="s">
        <v>98</v>
      </c>
      <c r="AE956" s="192">
        <f>+V956+Y956</f>
        <v>128400</v>
      </c>
      <c r="AF956" s="194" t="s">
        <v>79</v>
      </c>
      <c r="AG956" s="191" t="s">
        <v>33</v>
      </c>
      <c r="AH956" s="201" t="s">
        <v>939</v>
      </c>
      <c r="AI956" s="201" t="s">
        <v>165</v>
      </c>
      <c r="AJ956" s="223"/>
    </row>
    <row r="957" spans="2:36" s="72" customFormat="1" ht="52" x14ac:dyDescent="0.35">
      <c r="B957" s="193"/>
      <c r="C957" s="208"/>
      <c r="D957" s="193"/>
      <c r="E957" s="227"/>
      <c r="F957" s="207"/>
      <c r="G957" s="207"/>
      <c r="H957" s="193"/>
      <c r="I957" s="178"/>
      <c r="J957" s="15" t="s">
        <v>111</v>
      </c>
      <c r="K957" s="11" t="s">
        <v>112</v>
      </c>
      <c r="L957" s="11" t="s">
        <v>85</v>
      </c>
      <c r="M957" s="61">
        <v>2</v>
      </c>
      <c r="N957" s="244"/>
      <c r="O957" s="208"/>
      <c r="P957" s="178"/>
      <c r="Q957" s="178"/>
      <c r="R957" s="199"/>
      <c r="S957" s="199"/>
      <c r="T957" s="171"/>
      <c r="U957" s="171"/>
      <c r="V957" s="438"/>
      <c r="W957" s="175"/>
      <c r="X957" s="175"/>
      <c r="Y957" s="438"/>
      <c r="Z957" s="175"/>
      <c r="AA957" s="175"/>
      <c r="AB957" s="438"/>
      <c r="AC957" s="177"/>
      <c r="AD957" s="186"/>
      <c r="AE957" s="176"/>
      <c r="AF957" s="178"/>
      <c r="AG957" s="177"/>
      <c r="AH957" s="201"/>
      <c r="AI957" s="201"/>
      <c r="AJ957" s="171"/>
    </row>
    <row r="958" spans="2:36" s="72" customFormat="1" ht="48.65" customHeight="1" x14ac:dyDescent="0.35">
      <c r="B958" s="194"/>
      <c r="C958" s="208"/>
      <c r="D958" s="193"/>
      <c r="E958" s="227"/>
      <c r="F958" s="207"/>
      <c r="G958" s="207"/>
      <c r="H958" s="194"/>
      <c r="I958" s="178"/>
      <c r="J958" s="15" t="s">
        <v>127</v>
      </c>
      <c r="K958" s="11" t="s">
        <v>128</v>
      </c>
      <c r="L958" s="11" t="s">
        <v>85</v>
      </c>
      <c r="M958" s="61">
        <v>60</v>
      </c>
      <c r="N958" s="244"/>
      <c r="O958" s="208"/>
      <c r="P958" s="178"/>
      <c r="Q958" s="178"/>
      <c r="R958" s="199"/>
      <c r="S958" s="199"/>
      <c r="T958" s="171"/>
      <c r="U958" s="171"/>
      <c r="V958" s="438"/>
      <c r="W958" s="175"/>
      <c r="X958" s="175"/>
      <c r="Y958" s="438"/>
      <c r="Z958" s="175"/>
      <c r="AA958" s="175"/>
      <c r="AB958" s="438"/>
      <c r="AC958" s="177"/>
      <c r="AD958" s="192"/>
      <c r="AE958" s="176"/>
      <c r="AF958" s="178"/>
      <c r="AG958" s="177"/>
      <c r="AH958" s="201"/>
      <c r="AI958" s="201"/>
      <c r="AJ958" s="171"/>
    </row>
    <row r="959" spans="2:36" s="72" customFormat="1" ht="48.65" customHeight="1" x14ac:dyDescent="0.35">
      <c r="B959" s="200" t="s">
        <v>933</v>
      </c>
      <c r="C959" s="208" t="s">
        <v>940</v>
      </c>
      <c r="D959" s="178" t="s">
        <v>66</v>
      </c>
      <c r="E959" s="226" t="s">
        <v>67</v>
      </c>
      <c r="F959" s="207" t="s">
        <v>132</v>
      </c>
      <c r="G959" s="207" t="s">
        <v>69</v>
      </c>
      <c r="H959" s="115" t="s">
        <v>70</v>
      </c>
      <c r="I959" s="178" t="s">
        <v>98</v>
      </c>
      <c r="J959" s="15" t="s">
        <v>113</v>
      </c>
      <c r="K959" s="35" t="s">
        <v>114</v>
      </c>
      <c r="L959" s="11" t="s">
        <v>115</v>
      </c>
      <c r="M959" s="59">
        <v>1</v>
      </c>
      <c r="N959" s="208" t="s">
        <v>695</v>
      </c>
      <c r="O959" s="208" t="s">
        <v>937</v>
      </c>
      <c r="P959" s="441" t="s">
        <v>75</v>
      </c>
      <c r="Q959" s="441" t="s">
        <v>76</v>
      </c>
      <c r="R959" s="441" t="s">
        <v>77</v>
      </c>
      <c r="S959" s="199" t="s">
        <v>109</v>
      </c>
      <c r="T959" s="171">
        <f t="shared" ref="T959" si="14">V959+Y959</f>
        <v>75970</v>
      </c>
      <c r="U959" s="171">
        <f>+T959/M960</f>
        <v>75970</v>
      </c>
      <c r="V959" s="470">
        <v>64574.5</v>
      </c>
      <c r="W959" s="175" t="s">
        <v>98</v>
      </c>
      <c r="X959" s="175" t="s">
        <v>98</v>
      </c>
      <c r="Y959" s="470">
        <v>11395.5</v>
      </c>
      <c r="Z959" s="175" t="s">
        <v>98</v>
      </c>
      <c r="AA959" s="175" t="s">
        <v>98</v>
      </c>
      <c r="AB959" s="470">
        <v>28098.49</v>
      </c>
      <c r="AC959" s="177" t="s">
        <v>80</v>
      </c>
      <c r="AD959" s="185" t="s">
        <v>98</v>
      </c>
      <c r="AE959" s="175">
        <f>+V959+Y959</f>
        <v>75970</v>
      </c>
      <c r="AF959" s="171" t="s">
        <v>98</v>
      </c>
      <c r="AG959" s="175" t="s">
        <v>33</v>
      </c>
      <c r="AH959" s="201" t="s">
        <v>379</v>
      </c>
      <c r="AI959" s="201" t="s">
        <v>261</v>
      </c>
      <c r="AJ959" s="181"/>
    </row>
    <row r="960" spans="2:36" s="72" customFormat="1" ht="65" x14ac:dyDescent="0.35">
      <c r="B960" s="193"/>
      <c r="C960" s="208"/>
      <c r="D960" s="178"/>
      <c r="E960" s="227"/>
      <c r="F960" s="207"/>
      <c r="G960" s="207"/>
      <c r="H960" s="36"/>
      <c r="I960" s="178"/>
      <c r="J960" s="15" t="s">
        <v>116</v>
      </c>
      <c r="K960" s="35" t="s">
        <v>117</v>
      </c>
      <c r="L960" s="11" t="s">
        <v>85</v>
      </c>
      <c r="M960" s="59">
        <v>1</v>
      </c>
      <c r="N960" s="208"/>
      <c r="O960" s="208"/>
      <c r="P960" s="442"/>
      <c r="Q960" s="442"/>
      <c r="R960" s="442"/>
      <c r="S960" s="199"/>
      <c r="T960" s="171"/>
      <c r="U960" s="171"/>
      <c r="V960" s="470"/>
      <c r="W960" s="175"/>
      <c r="X960" s="175"/>
      <c r="Y960" s="470"/>
      <c r="Z960" s="175"/>
      <c r="AA960" s="175"/>
      <c r="AB960" s="470"/>
      <c r="AC960" s="177"/>
      <c r="AD960" s="186"/>
      <c r="AE960" s="175"/>
      <c r="AF960" s="171"/>
      <c r="AG960" s="175"/>
      <c r="AH960" s="201"/>
      <c r="AI960" s="201"/>
      <c r="AJ960" s="182"/>
    </row>
    <row r="961" spans="2:36" s="72" customFormat="1" ht="52" x14ac:dyDescent="0.35">
      <c r="B961" s="193"/>
      <c r="C961" s="208"/>
      <c r="D961" s="178"/>
      <c r="E961" s="227"/>
      <c r="F961" s="207"/>
      <c r="G961" s="207"/>
      <c r="H961" s="36"/>
      <c r="I961" s="178"/>
      <c r="J961" s="15" t="s">
        <v>216</v>
      </c>
      <c r="K961" s="35" t="s">
        <v>118</v>
      </c>
      <c r="L961" s="11" t="s">
        <v>119</v>
      </c>
      <c r="M961" s="59">
        <v>1</v>
      </c>
      <c r="N961" s="208"/>
      <c r="O961" s="208"/>
      <c r="P961" s="442"/>
      <c r="Q961" s="442"/>
      <c r="R961" s="442"/>
      <c r="S961" s="199"/>
      <c r="T961" s="171"/>
      <c r="U961" s="171"/>
      <c r="V961" s="470"/>
      <c r="W961" s="175"/>
      <c r="X961" s="175"/>
      <c r="Y961" s="470"/>
      <c r="Z961" s="175"/>
      <c r="AA961" s="175"/>
      <c r="AB961" s="470"/>
      <c r="AC961" s="177"/>
      <c r="AD961" s="186"/>
      <c r="AE961" s="175"/>
      <c r="AF961" s="171"/>
      <c r="AG961" s="175"/>
      <c r="AH961" s="201"/>
      <c r="AI961" s="201"/>
      <c r="AJ961" s="182"/>
    </row>
    <row r="962" spans="2:36" s="72" customFormat="1" ht="48.65" customHeight="1" x14ac:dyDescent="0.35">
      <c r="B962" s="194"/>
      <c r="C962" s="208"/>
      <c r="D962" s="178"/>
      <c r="E962" s="228"/>
      <c r="F962" s="207"/>
      <c r="G962" s="207"/>
      <c r="H962" s="116"/>
      <c r="I962" s="178"/>
      <c r="J962" s="15" t="s">
        <v>120</v>
      </c>
      <c r="K962" s="35" t="s">
        <v>121</v>
      </c>
      <c r="L962" s="11" t="s">
        <v>119</v>
      </c>
      <c r="M962" s="59">
        <v>1</v>
      </c>
      <c r="N962" s="244"/>
      <c r="O962" s="244"/>
      <c r="P962" s="467"/>
      <c r="Q962" s="467"/>
      <c r="R962" s="467"/>
      <c r="S962" s="199"/>
      <c r="T962" s="171"/>
      <c r="U962" s="171"/>
      <c r="V962" s="470"/>
      <c r="W962" s="175"/>
      <c r="X962" s="175"/>
      <c r="Y962" s="470"/>
      <c r="Z962" s="175"/>
      <c r="AA962" s="175"/>
      <c r="AB962" s="470"/>
      <c r="AC962" s="177"/>
      <c r="AD962" s="192"/>
      <c r="AE962" s="175"/>
      <c r="AF962" s="171"/>
      <c r="AG962" s="175"/>
      <c r="AH962" s="201"/>
      <c r="AI962" s="201"/>
      <c r="AJ962" s="223"/>
    </row>
    <row r="963" spans="2:36" ht="117" x14ac:dyDescent="0.3">
      <c r="B963" s="194" t="s">
        <v>679</v>
      </c>
      <c r="C963" s="194" t="s">
        <v>649</v>
      </c>
      <c r="D963" s="194" t="s">
        <v>106</v>
      </c>
      <c r="E963" s="228" t="s">
        <v>67</v>
      </c>
      <c r="F963" s="228" t="s">
        <v>134</v>
      </c>
      <c r="G963" s="228" t="s">
        <v>147</v>
      </c>
      <c r="H963" s="200" t="s">
        <v>70</v>
      </c>
      <c r="I963" s="194" t="s">
        <v>79</v>
      </c>
      <c r="J963" s="58" t="s">
        <v>215</v>
      </c>
      <c r="K963" s="27" t="s">
        <v>107</v>
      </c>
      <c r="L963" s="27" t="s">
        <v>86</v>
      </c>
      <c r="M963" s="27">
        <v>40</v>
      </c>
      <c r="N963" s="191" t="s">
        <v>108</v>
      </c>
      <c r="O963" s="237" t="s">
        <v>650</v>
      </c>
      <c r="P963" s="194" t="s">
        <v>75</v>
      </c>
      <c r="Q963" s="194" t="s">
        <v>76</v>
      </c>
      <c r="R963" s="198" t="s">
        <v>77</v>
      </c>
      <c r="S963" s="198" t="s">
        <v>109</v>
      </c>
      <c r="T963" s="223">
        <f>Y963+V963</f>
        <v>343000</v>
      </c>
      <c r="U963" s="223" t="s">
        <v>98</v>
      </c>
      <c r="V963" s="174">
        <v>291550</v>
      </c>
      <c r="W963" s="174" t="s">
        <v>98</v>
      </c>
      <c r="X963" s="174" t="s">
        <v>79</v>
      </c>
      <c r="Y963" s="174">
        <v>51450</v>
      </c>
      <c r="Z963" s="174" t="s">
        <v>98</v>
      </c>
      <c r="AA963" s="174" t="s">
        <v>79</v>
      </c>
      <c r="AB963" s="437">
        <v>65333.33</v>
      </c>
      <c r="AC963" s="191" t="s">
        <v>149</v>
      </c>
      <c r="AD963" s="186" t="s">
        <v>98</v>
      </c>
      <c r="AE963" s="192">
        <f>+V963+Y963</f>
        <v>343000</v>
      </c>
      <c r="AF963" s="194" t="s">
        <v>79</v>
      </c>
      <c r="AG963" s="191" t="s">
        <v>33</v>
      </c>
      <c r="AH963" s="191" t="s">
        <v>161</v>
      </c>
      <c r="AI963" s="191" t="s">
        <v>162</v>
      </c>
      <c r="AJ963" s="223"/>
    </row>
    <row r="964" spans="2:36" ht="52" x14ac:dyDescent="0.3">
      <c r="B964" s="178"/>
      <c r="C964" s="178"/>
      <c r="D964" s="178"/>
      <c r="E964" s="207"/>
      <c r="F964" s="207"/>
      <c r="G964" s="207"/>
      <c r="H964" s="193"/>
      <c r="I964" s="178"/>
      <c r="J964" s="15" t="s">
        <v>111</v>
      </c>
      <c r="K964" s="11" t="s">
        <v>112</v>
      </c>
      <c r="L964" s="11" t="s">
        <v>85</v>
      </c>
      <c r="M964" s="11">
        <v>1</v>
      </c>
      <c r="N964" s="177"/>
      <c r="O964" s="187"/>
      <c r="P964" s="178"/>
      <c r="Q964" s="178"/>
      <c r="R964" s="199"/>
      <c r="S964" s="199"/>
      <c r="T964" s="171"/>
      <c r="U964" s="171"/>
      <c r="V964" s="175"/>
      <c r="W964" s="175"/>
      <c r="X964" s="175"/>
      <c r="Y964" s="175"/>
      <c r="Z964" s="175"/>
      <c r="AA964" s="175"/>
      <c r="AB964" s="438"/>
      <c r="AC964" s="177"/>
      <c r="AD964" s="186"/>
      <c r="AE964" s="176"/>
      <c r="AF964" s="178"/>
      <c r="AG964" s="177"/>
      <c r="AH964" s="177"/>
      <c r="AI964" s="177"/>
      <c r="AJ964" s="171"/>
    </row>
    <row r="965" spans="2:36" ht="39" x14ac:dyDescent="0.3">
      <c r="B965" s="178"/>
      <c r="C965" s="178"/>
      <c r="D965" s="178"/>
      <c r="E965" s="207"/>
      <c r="F965" s="207"/>
      <c r="G965" s="207"/>
      <c r="H965" s="194"/>
      <c r="I965" s="178"/>
      <c r="J965" s="15" t="s">
        <v>127</v>
      </c>
      <c r="K965" s="11" t="s">
        <v>128</v>
      </c>
      <c r="L965" s="11" t="s">
        <v>85</v>
      </c>
      <c r="M965" s="59">
        <v>250</v>
      </c>
      <c r="N965" s="177"/>
      <c r="O965" s="187"/>
      <c r="P965" s="178"/>
      <c r="Q965" s="178"/>
      <c r="R965" s="199"/>
      <c r="S965" s="199"/>
      <c r="T965" s="171"/>
      <c r="U965" s="171"/>
      <c r="V965" s="175"/>
      <c r="W965" s="175"/>
      <c r="X965" s="175"/>
      <c r="Y965" s="175"/>
      <c r="Z965" s="175"/>
      <c r="AA965" s="175"/>
      <c r="AB965" s="438"/>
      <c r="AC965" s="177"/>
      <c r="AD965" s="192"/>
      <c r="AE965" s="176"/>
      <c r="AF965" s="178"/>
      <c r="AG965" s="177"/>
      <c r="AH965" s="177"/>
      <c r="AI965" s="177"/>
      <c r="AJ965" s="171"/>
    </row>
    <row r="966" spans="2:36" ht="52" x14ac:dyDescent="0.3">
      <c r="B966" s="178" t="s">
        <v>680</v>
      </c>
      <c r="C966" s="178" t="s">
        <v>651</v>
      </c>
      <c r="D966" s="178" t="s">
        <v>106</v>
      </c>
      <c r="E966" s="207" t="s">
        <v>67</v>
      </c>
      <c r="F966" s="207" t="s">
        <v>134</v>
      </c>
      <c r="G966" s="207" t="s">
        <v>147</v>
      </c>
      <c r="H966" s="200" t="s">
        <v>70</v>
      </c>
      <c r="I966" s="178" t="s">
        <v>98</v>
      </c>
      <c r="J966" s="83" t="s">
        <v>111</v>
      </c>
      <c r="K966" s="20" t="s">
        <v>112</v>
      </c>
      <c r="L966" s="20" t="s">
        <v>85</v>
      </c>
      <c r="M966" s="20">
        <v>1</v>
      </c>
      <c r="N966" s="183" t="s">
        <v>108</v>
      </c>
      <c r="O966" s="193" t="s">
        <v>650</v>
      </c>
      <c r="P966" s="178" t="s">
        <v>75</v>
      </c>
      <c r="Q966" s="178" t="s">
        <v>76</v>
      </c>
      <c r="R966" s="178" t="s">
        <v>77</v>
      </c>
      <c r="S966" s="468" t="s">
        <v>109</v>
      </c>
      <c r="T966" s="182">
        <f t="shared" ref="T966" si="15">V966+Y966</f>
        <v>147000</v>
      </c>
      <c r="U966" s="182" t="s">
        <v>98</v>
      </c>
      <c r="V966" s="173">
        <v>124950</v>
      </c>
      <c r="W966" s="471" t="s">
        <v>98</v>
      </c>
      <c r="X966" s="175" t="s">
        <v>98</v>
      </c>
      <c r="Y966" s="173">
        <v>22050</v>
      </c>
      <c r="Z966" s="173" t="s">
        <v>98</v>
      </c>
      <c r="AA966" s="173" t="s">
        <v>79</v>
      </c>
      <c r="AB966" s="173">
        <v>28000</v>
      </c>
      <c r="AC966" s="184" t="s">
        <v>149</v>
      </c>
      <c r="AD966" s="185" t="s">
        <v>98</v>
      </c>
      <c r="AE966" s="186">
        <f>+V966+Y966</f>
        <v>147000</v>
      </c>
      <c r="AF966" s="193" t="s">
        <v>79</v>
      </c>
      <c r="AG966" s="184" t="s">
        <v>33</v>
      </c>
      <c r="AH966" s="191" t="s">
        <v>164</v>
      </c>
      <c r="AI966" s="191" t="s">
        <v>165</v>
      </c>
      <c r="AJ966" s="171"/>
    </row>
    <row r="967" spans="2:36" ht="55.5" customHeight="1" x14ac:dyDescent="0.3">
      <c r="B967" s="178"/>
      <c r="C967" s="178"/>
      <c r="D967" s="178"/>
      <c r="E967" s="207"/>
      <c r="F967" s="207"/>
      <c r="G967" s="207"/>
      <c r="H967" s="194"/>
      <c r="I967" s="178"/>
      <c r="J967" s="15" t="s">
        <v>127</v>
      </c>
      <c r="K967" s="11" t="s">
        <v>128</v>
      </c>
      <c r="L967" s="11" t="s">
        <v>85</v>
      </c>
      <c r="M967" s="59">
        <v>104</v>
      </c>
      <c r="N967" s="191"/>
      <c r="O967" s="178"/>
      <c r="P967" s="178"/>
      <c r="Q967" s="178"/>
      <c r="R967" s="178"/>
      <c r="S967" s="469"/>
      <c r="T967" s="171"/>
      <c r="U967" s="171"/>
      <c r="V967" s="175"/>
      <c r="W967" s="472"/>
      <c r="X967" s="175"/>
      <c r="Y967" s="175"/>
      <c r="Z967" s="175"/>
      <c r="AA967" s="175"/>
      <c r="AB967" s="175"/>
      <c r="AC967" s="177"/>
      <c r="AD967" s="192"/>
      <c r="AE967" s="176"/>
      <c r="AF967" s="178"/>
      <c r="AG967" s="177"/>
      <c r="AH967" s="177"/>
      <c r="AI967" s="177"/>
      <c r="AJ967" s="171"/>
    </row>
    <row r="968" spans="2:36" ht="52" x14ac:dyDescent="0.3">
      <c r="B968" s="178" t="s">
        <v>681</v>
      </c>
      <c r="C968" s="178" t="s">
        <v>652</v>
      </c>
      <c r="D968" s="178" t="s">
        <v>106</v>
      </c>
      <c r="E968" s="207" t="s">
        <v>67</v>
      </c>
      <c r="F968" s="207" t="s">
        <v>134</v>
      </c>
      <c r="G968" s="207" t="s">
        <v>147</v>
      </c>
      <c r="H968" s="200" t="s">
        <v>70</v>
      </c>
      <c r="I968" s="178" t="s">
        <v>98</v>
      </c>
      <c r="J968" s="58" t="s">
        <v>111</v>
      </c>
      <c r="K968" s="27" t="s">
        <v>112</v>
      </c>
      <c r="L968" s="27" t="s">
        <v>85</v>
      </c>
      <c r="M968" s="47">
        <v>2</v>
      </c>
      <c r="N968" s="177" t="s">
        <v>108</v>
      </c>
      <c r="O968" s="187" t="s">
        <v>650</v>
      </c>
      <c r="P968" s="178" t="s">
        <v>75</v>
      </c>
      <c r="Q968" s="178" t="s">
        <v>76</v>
      </c>
      <c r="R968" s="178" t="s">
        <v>77</v>
      </c>
      <c r="S968" s="199" t="s">
        <v>109</v>
      </c>
      <c r="T968" s="171">
        <f t="shared" ref="T968:T970" si="16">V968+Y968</f>
        <v>72000</v>
      </c>
      <c r="U968" s="171" t="s">
        <v>98</v>
      </c>
      <c r="V968" s="175">
        <v>61200</v>
      </c>
      <c r="W968" s="172" t="s">
        <v>98</v>
      </c>
      <c r="X968" s="172" t="s">
        <v>98</v>
      </c>
      <c r="Y968" s="175">
        <v>10800</v>
      </c>
      <c r="Z968" s="175" t="s">
        <v>98</v>
      </c>
      <c r="AA968" s="175" t="s">
        <v>79</v>
      </c>
      <c r="AB968" s="175">
        <v>13714.29</v>
      </c>
      <c r="AC968" s="177" t="s">
        <v>149</v>
      </c>
      <c r="AD968" s="185" t="s">
        <v>98</v>
      </c>
      <c r="AE968" s="176">
        <f>+V968+Y968</f>
        <v>72000</v>
      </c>
      <c r="AF968" s="178" t="s">
        <v>79</v>
      </c>
      <c r="AG968" s="177" t="s">
        <v>33</v>
      </c>
      <c r="AH968" s="177" t="s">
        <v>165</v>
      </c>
      <c r="AI968" s="177" t="s">
        <v>183</v>
      </c>
      <c r="AJ968" s="171"/>
    </row>
    <row r="969" spans="2:36" ht="100" customHeight="1" x14ac:dyDescent="0.3">
      <c r="B969" s="178"/>
      <c r="C969" s="178"/>
      <c r="D969" s="178"/>
      <c r="E969" s="207"/>
      <c r="F969" s="207"/>
      <c r="G969" s="207"/>
      <c r="H969" s="194"/>
      <c r="I969" s="178"/>
      <c r="J969" s="15" t="s">
        <v>127</v>
      </c>
      <c r="K969" s="11" t="s">
        <v>128</v>
      </c>
      <c r="L969" s="11" t="s">
        <v>85</v>
      </c>
      <c r="M969" s="117">
        <v>6</v>
      </c>
      <c r="N969" s="177"/>
      <c r="O969" s="187"/>
      <c r="P969" s="178"/>
      <c r="Q969" s="178"/>
      <c r="R969" s="178"/>
      <c r="S969" s="199"/>
      <c r="T969" s="171"/>
      <c r="U969" s="171"/>
      <c r="V969" s="175"/>
      <c r="W969" s="174"/>
      <c r="X969" s="174"/>
      <c r="Y969" s="175"/>
      <c r="Z969" s="175"/>
      <c r="AA969" s="175"/>
      <c r="AB969" s="175"/>
      <c r="AC969" s="177"/>
      <c r="AD969" s="192"/>
      <c r="AE969" s="176"/>
      <c r="AF969" s="178"/>
      <c r="AG969" s="177"/>
      <c r="AH969" s="177"/>
      <c r="AI969" s="177"/>
      <c r="AJ969" s="171"/>
    </row>
    <row r="970" spans="2:36" ht="57" customHeight="1" x14ac:dyDescent="0.3">
      <c r="B970" s="178" t="s">
        <v>682</v>
      </c>
      <c r="C970" s="178" t="s">
        <v>653</v>
      </c>
      <c r="D970" s="178" t="s">
        <v>106</v>
      </c>
      <c r="E970" s="207" t="s">
        <v>67</v>
      </c>
      <c r="F970" s="207" t="s">
        <v>132</v>
      </c>
      <c r="G970" s="207" t="s">
        <v>69</v>
      </c>
      <c r="H970" s="178" t="s">
        <v>70</v>
      </c>
      <c r="I970" s="178" t="s">
        <v>98</v>
      </c>
      <c r="J970" s="15" t="s">
        <v>113</v>
      </c>
      <c r="K970" s="11" t="s">
        <v>114</v>
      </c>
      <c r="L970" s="11" t="s">
        <v>115</v>
      </c>
      <c r="M970" s="11">
        <v>2</v>
      </c>
      <c r="N970" s="177" t="s">
        <v>108</v>
      </c>
      <c r="O970" s="187" t="s">
        <v>654</v>
      </c>
      <c r="P970" s="178" t="s">
        <v>75</v>
      </c>
      <c r="Q970" s="178" t="s">
        <v>76</v>
      </c>
      <c r="R970" s="178" t="s">
        <v>77</v>
      </c>
      <c r="S970" s="199" t="s">
        <v>109</v>
      </c>
      <c r="T970" s="171">
        <f t="shared" si="16"/>
        <v>138000</v>
      </c>
      <c r="U970" s="171" t="s">
        <v>98</v>
      </c>
      <c r="V970" s="175">
        <v>117300</v>
      </c>
      <c r="W970" s="175" t="s">
        <v>98</v>
      </c>
      <c r="X970" s="175" t="s">
        <v>98</v>
      </c>
      <c r="Y970" s="175">
        <v>20700</v>
      </c>
      <c r="Z970" s="175" t="s">
        <v>98</v>
      </c>
      <c r="AA970" s="175" t="s">
        <v>98</v>
      </c>
      <c r="AB970" s="175">
        <v>26285.71</v>
      </c>
      <c r="AC970" s="177" t="s">
        <v>80</v>
      </c>
      <c r="AD970" s="176" t="s">
        <v>98</v>
      </c>
      <c r="AE970" s="175">
        <f>+V970+Y970</f>
        <v>138000</v>
      </c>
      <c r="AF970" s="171" t="s">
        <v>98</v>
      </c>
      <c r="AG970" s="175" t="s">
        <v>33</v>
      </c>
      <c r="AH970" s="175" t="s">
        <v>314</v>
      </c>
      <c r="AI970" s="175" t="s">
        <v>261</v>
      </c>
      <c r="AJ970" s="171"/>
    </row>
    <row r="971" spans="2:36" ht="70.5" customHeight="1" x14ac:dyDescent="0.3">
      <c r="B971" s="178"/>
      <c r="C971" s="178"/>
      <c r="D971" s="178"/>
      <c r="E971" s="207"/>
      <c r="F971" s="207"/>
      <c r="G971" s="207"/>
      <c r="H971" s="178"/>
      <c r="I971" s="178"/>
      <c r="J971" s="15" t="s">
        <v>116</v>
      </c>
      <c r="K971" s="11" t="s">
        <v>117</v>
      </c>
      <c r="L971" s="11" t="s">
        <v>85</v>
      </c>
      <c r="M971" s="11">
        <v>2</v>
      </c>
      <c r="N971" s="177"/>
      <c r="O971" s="187"/>
      <c r="P971" s="178"/>
      <c r="Q971" s="178"/>
      <c r="R971" s="178"/>
      <c r="S971" s="199"/>
      <c r="T971" s="171"/>
      <c r="U971" s="171"/>
      <c r="V971" s="175"/>
      <c r="W971" s="175"/>
      <c r="X971" s="175"/>
      <c r="Y971" s="175"/>
      <c r="Z971" s="175"/>
      <c r="AA971" s="175"/>
      <c r="AB971" s="175"/>
      <c r="AC971" s="177"/>
      <c r="AD971" s="176"/>
      <c r="AE971" s="175"/>
      <c r="AF971" s="171"/>
      <c r="AG971" s="175"/>
      <c r="AH971" s="175"/>
      <c r="AI971" s="175"/>
      <c r="AJ971" s="171"/>
    </row>
    <row r="972" spans="2:36" ht="52" x14ac:dyDescent="0.3">
      <c r="B972" s="178"/>
      <c r="C972" s="178"/>
      <c r="D972" s="178"/>
      <c r="E972" s="207"/>
      <c r="F972" s="207"/>
      <c r="G972" s="207"/>
      <c r="H972" s="178"/>
      <c r="I972" s="178"/>
      <c r="J972" s="15" t="s">
        <v>216</v>
      </c>
      <c r="K972" s="11" t="s">
        <v>118</v>
      </c>
      <c r="L972" s="11" t="s">
        <v>119</v>
      </c>
      <c r="M972" s="11">
        <v>2</v>
      </c>
      <c r="N972" s="177"/>
      <c r="O972" s="187"/>
      <c r="P972" s="178"/>
      <c r="Q972" s="178"/>
      <c r="R972" s="178"/>
      <c r="S972" s="199"/>
      <c r="T972" s="171"/>
      <c r="U972" s="171"/>
      <c r="V972" s="175"/>
      <c r="W972" s="175"/>
      <c r="X972" s="175"/>
      <c r="Y972" s="175"/>
      <c r="Z972" s="175"/>
      <c r="AA972" s="175"/>
      <c r="AB972" s="175"/>
      <c r="AC972" s="177"/>
      <c r="AD972" s="176"/>
      <c r="AE972" s="175"/>
      <c r="AF972" s="171"/>
      <c r="AG972" s="175"/>
      <c r="AH972" s="175"/>
      <c r="AI972" s="175"/>
      <c r="AJ972" s="171"/>
    </row>
    <row r="973" spans="2:36" ht="68.5" customHeight="1" x14ac:dyDescent="0.3">
      <c r="B973" s="178"/>
      <c r="C973" s="178"/>
      <c r="D973" s="178"/>
      <c r="E973" s="207"/>
      <c r="F973" s="207"/>
      <c r="G973" s="207"/>
      <c r="H973" s="178"/>
      <c r="I973" s="178"/>
      <c r="J973" s="15" t="s">
        <v>120</v>
      </c>
      <c r="K973" s="11" t="s">
        <v>121</v>
      </c>
      <c r="L973" s="11" t="s">
        <v>119</v>
      </c>
      <c r="M973" s="11">
        <v>2</v>
      </c>
      <c r="N973" s="177"/>
      <c r="O973" s="187"/>
      <c r="P973" s="178"/>
      <c r="Q973" s="178"/>
      <c r="R973" s="178"/>
      <c r="S973" s="199"/>
      <c r="T973" s="171"/>
      <c r="U973" s="171"/>
      <c r="V973" s="175"/>
      <c r="W973" s="175"/>
      <c r="X973" s="175"/>
      <c r="Y973" s="175"/>
      <c r="Z973" s="175"/>
      <c r="AA973" s="175"/>
      <c r="AB973" s="175"/>
      <c r="AC973" s="177"/>
      <c r="AD973" s="176"/>
      <c r="AE973" s="175"/>
      <c r="AF973" s="171"/>
      <c r="AG973" s="175"/>
      <c r="AH973" s="175"/>
      <c r="AI973" s="175"/>
      <c r="AJ973" s="171"/>
    </row>
    <row r="974" spans="2:36" ht="124" customHeight="1" x14ac:dyDescent="0.3">
      <c r="B974" s="198" t="s">
        <v>986</v>
      </c>
      <c r="C974" s="237" t="s">
        <v>989</v>
      </c>
      <c r="D974" s="228" t="s">
        <v>66</v>
      </c>
      <c r="E974" s="228" t="s">
        <v>67</v>
      </c>
      <c r="F974" s="228" t="s">
        <v>134</v>
      </c>
      <c r="G974" s="228" t="s">
        <v>147</v>
      </c>
      <c r="H974" s="193" t="s">
        <v>70</v>
      </c>
      <c r="I974" s="194" t="s">
        <v>79</v>
      </c>
      <c r="J974" s="58" t="s">
        <v>215</v>
      </c>
      <c r="K974" s="27" t="s">
        <v>107</v>
      </c>
      <c r="L974" s="27" t="s">
        <v>86</v>
      </c>
      <c r="M974" s="27">
        <v>40</v>
      </c>
      <c r="N974" s="191" t="s">
        <v>108</v>
      </c>
      <c r="O974" s="178" t="s">
        <v>991</v>
      </c>
      <c r="P974" s="194" t="s">
        <v>75</v>
      </c>
      <c r="Q974" s="194" t="s">
        <v>76</v>
      </c>
      <c r="R974" s="198" t="s">
        <v>77</v>
      </c>
      <c r="S974" s="198" t="s">
        <v>109</v>
      </c>
      <c r="T974" s="223">
        <f>Y974+V974</f>
        <v>419950.5</v>
      </c>
      <c r="U974" s="223">
        <f>+T974/M975</f>
        <v>69991.75</v>
      </c>
      <c r="V974" s="176">
        <v>356958</v>
      </c>
      <c r="W974" s="174" t="s">
        <v>98</v>
      </c>
      <c r="X974" s="174" t="s">
        <v>79</v>
      </c>
      <c r="Y974" s="176">
        <v>62992.5</v>
      </c>
      <c r="Z974" s="174" t="s">
        <v>98</v>
      </c>
      <c r="AA974" s="174" t="s">
        <v>79</v>
      </c>
      <c r="AB974" s="176">
        <v>104987.34</v>
      </c>
      <c r="AC974" s="191" t="s">
        <v>149</v>
      </c>
      <c r="AD974" s="186" t="s">
        <v>98</v>
      </c>
      <c r="AE974" s="192">
        <f>+V974+Y974</f>
        <v>419950.5</v>
      </c>
      <c r="AF974" s="194" t="s">
        <v>79</v>
      </c>
      <c r="AG974" s="191" t="s">
        <v>33</v>
      </c>
      <c r="AH974" s="201" t="s">
        <v>180</v>
      </c>
      <c r="AI974" s="475" t="s">
        <v>164</v>
      </c>
      <c r="AJ974" s="223"/>
    </row>
    <row r="975" spans="2:36" ht="68.5" customHeight="1" x14ac:dyDescent="0.3">
      <c r="B975" s="199"/>
      <c r="C975" s="187"/>
      <c r="D975" s="207"/>
      <c r="E975" s="207"/>
      <c r="F975" s="207"/>
      <c r="G975" s="207"/>
      <c r="H975" s="193"/>
      <c r="I975" s="178"/>
      <c r="J975" s="15" t="s">
        <v>111</v>
      </c>
      <c r="K975" s="11" t="s">
        <v>112</v>
      </c>
      <c r="L975" s="11" t="s">
        <v>85</v>
      </c>
      <c r="M975" s="11">
        <v>6</v>
      </c>
      <c r="N975" s="177"/>
      <c r="O975" s="187"/>
      <c r="P975" s="178"/>
      <c r="Q975" s="178"/>
      <c r="R975" s="199"/>
      <c r="S975" s="199"/>
      <c r="T975" s="171"/>
      <c r="U975" s="171"/>
      <c r="V975" s="254"/>
      <c r="W975" s="175"/>
      <c r="X975" s="175"/>
      <c r="Y975" s="254"/>
      <c r="Z975" s="175"/>
      <c r="AA975" s="175"/>
      <c r="AB975" s="254"/>
      <c r="AC975" s="177"/>
      <c r="AD975" s="186"/>
      <c r="AE975" s="176"/>
      <c r="AF975" s="178"/>
      <c r="AG975" s="177"/>
      <c r="AH975" s="224"/>
      <c r="AI975" s="218"/>
      <c r="AJ975" s="171"/>
    </row>
    <row r="976" spans="2:36" ht="202.5" customHeight="1" x14ac:dyDescent="0.3">
      <c r="B976" s="199"/>
      <c r="C976" s="187"/>
      <c r="D976" s="207"/>
      <c r="E976" s="207"/>
      <c r="F976" s="207"/>
      <c r="G976" s="207"/>
      <c r="H976" s="194"/>
      <c r="I976" s="178"/>
      <c r="J976" s="15" t="s">
        <v>127</v>
      </c>
      <c r="K976" s="11" t="s">
        <v>128</v>
      </c>
      <c r="L976" s="11" t="s">
        <v>85</v>
      </c>
      <c r="M976" s="59">
        <v>180</v>
      </c>
      <c r="N976" s="177"/>
      <c r="O976" s="187"/>
      <c r="P976" s="178"/>
      <c r="Q976" s="178"/>
      <c r="R976" s="199"/>
      <c r="S976" s="199"/>
      <c r="T976" s="171"/>
      <c r="U976" s="171"/>
      <c r="V976" s="254"/>
      <c r="W976" s="175"/>
      <c r="X976" s="175"/>
      <c r="Y976" s="254"/>
      <c r="Z976" s="175"/>
      <c r="AA976" s="175"/>
      <c r="AB976" s="254"/>
      <c r="AC976" s="177"/>
      <c r="AD976" s="192"/>
      <c r="AE976" s="176"/>
      <c r="AF976" s="178"/>
      <c r="AG976" s="177"/>
      <c r="AH976" s="224"/>
      <c r="AI976" s="218"/>
      <c r="AJ976" s="171"/>
    </row>
    <row r="977" spans="2:45" ht="68.5" customHeight="1" x14ac:dyDescent="0.3">
      <c r="B977" s="200" t="s">
        <v>987</v>
      </c>
      <c r="C977" s="235" t="s">
        <v>990</v>
      </c>
      <c r="D977" s="200" t="s">
        <v>66</v>
      </c>
      <c r="E977" s="226" t="s">
        <v>67</v>
      </c>
      <c r="F977" s="228" t="s">
        <v>132</v>
      </c>
      <c r="G977" s="228" t="s">
        <v>69</v>
      </c>
      <c r="H977" s="200" t="s">
        <v>70</v>
      </c>
      <c r="I977" s="194" t="s">
        <v>98</v>
      </c>
      <c r="J977" s="15" t="s">
        <v>113</v>
      </c>
      <c r="K977" s="35" t="s">
        <v>114</v>
      </c>
      <c r="L977" s="11" t="s">
        <v>115</v>
      </c>
      <c r="M977" s="11">
        <v>3</v>
      </c>
      <c r="N977" s="177" t="s">
        <v>108</v>
      </c>
      <c r="O977" s="235" t="s">
        <v>358</v>
      </c>
      <c r="P977" s="441" t="s">
        <v>75</v>
      </c>
      <c r="Q977" s="441" t="s">
        <v>76</v>
      </c>
      <c r="R977" s="441" t="s">
        <v>77</v>
      </c>
      <c r="S977" s="199" t="s">
        <v>109</v>
      </c>
      <c r="T977" s="171">
        <f t="shared" ref="T977" si="17">V977+Y977</f>
        <v>239972</v>
      </c>
      <c r="U977" s="171" t="s">
        <v>98</v>
      </c>
      <c r="V977" s="294">
        <v>203976</v>
      </c>
      <c r="W977" s="175" t="s">
        <v>98</v>
      </c>
      <c r="X977" s="175" t="s">
        <v>98</v>
      </c>
      <c r="Y977" s="294">
        <v>35996</v>
      </c>
      <c r="Z977" s="175" t="s">
        <v>98</v>
      </c>
      <c r="AA977" s="175" t="s">
        <v>98</v>
      </c>
      <c r="AB977" s="294">
        <f>44995+14998</f>
        <v>59993</v>
      </c>
      <c r="AC977" s="177" t="s">
        <v>80</v>
      </c>
      <c r="AD977" s="185" t="s">
        <v>98</v>
      </c>
      <c r="AE977" s="175">
        <f>+V977+Y977</f>
        <v>239972</v>
      </c>
      <c r="AF977" s="171" t="s">
        <v>98</v>
      </c>
      <c r="AG977" s="175" t="s">
        <v>33</v>
      </c>
      <c r="AH977" s="258" t="s">
        <v>180</v>
      </c>
      <c r="AI977" s="258" t="s">
        <v>164</v>
      </c>
      <c r="AJ977" s="171"/>
    </row>
    <row r="978" spans="2:45" ht="68.5" customHeight="1" x14ac:dyDescent="0.3">
      <c r="B978" s="193"/>
      <c r="C978" s="236"/>
      <c r="D978" s="193"/>
      <c r="E978" s="227"/>
      <c r="F978" s="207"/>
      <c r="G978" s="207"/>
      <c r="H978" s="193"/>
      <c r="I978" s="178"/>
      <c r="J978" s="15" t="s">
        <v>116</v>
      </c>
      <c r="K978" s="35" t="s">
        <v>117</v>
      </c>
      <c r="L978" s="11" t="s">
        <v>85</v>
      </c>
      <c r="M978" s="11">
        <v>1</v>
      </c>
      <c r="N978" s="177"/>
      <c r="O978" s="236"/>
      <c r="P978" s="442"/>
      <c r="Q978" s="442"/>
      <c r="R978" s="442"/>
      <c r="S978" s="199"/>
      <c r="T978" s="171"/>
      <c r="U978" s="171"/>
      <c r="V978" s="295"/>
      <c r="W978" s="175"/>
      <c r="X978" s="175"/>
      <c r="Y978" s="295"/>
      <c r="Z978" s="175"/>
      <c r="AA978" s="175"/>
      <c r="AB978" s="295"/>
      <c r="AC978" s="177"/>
      <c r="AD978" s="186"/>
      <c r="AE978" s="175"/>
      <c r="AF978" s="171"/>
      <c r="AG978" s="175"/>
      <c r="AH978" s="259"/>
      <c r="AI978" s="259"/>
      <c r="AJ978" s="171"/>
    </row>
    <row r="979" spans="2:45" ht="68.5" customHeight="1" x14ac:dyDescent="0.3">
      <c r="B979" s="193"/>
      <c r="C979" s="236"/>
      <c r="D979" s="193"/>
      <c r="E979" s="227"/>
      <c r="F979" s="207"/>
      <c r="G979" s="207"/>
      <c r="H979" s="193"/>
      <c r="I979" s="178"/>
      <c r="J979" s="15" t="s">
        <v>216</v>
      </c>
      <c r="K979" s="35" t="s">
        <v>118</v>
      </c>
      <c r="L979" s="11" t="s">
        <v>119</v>
      </c>
      <c r="M979" s="11">
        <v>1</v>
      </c>
      <c r="N979" s="177"/>
      <c r="O979" s="236"/>
      <c r="P979" s="442"/>
      <c r="Q979" s="442"/>
      <c r="R979" s="442"/>
      <c r="S979" s="199"/>
      <c r="T979" s="171"/>
      <c r="U979" s="171"/>
      <c r="V979" s="295"/>
      <c r="W979" s="175"/>
      <c r="X979" s="175"/>
      <c r="Y979" s="295"/>
      <c r="Z979" s="175"/>
      <c r="AA979" s="175"/>
      <c r="AB979" s="295"/>
      <c r="AC979" s="177"/>
      <c r="AD979" s="186"/>
      <c r="AE979" s="175"/>
      <c r="AF979" s="171"/>
      <c r="AG979" s="175"/>
      <c r="AH979" s="259"/>
      <c r="AI979" s="259"/>
      <c r="AJ979" s="171"/>
    </row>
    <row r="980" spans="2:45" ht="68.5" customHeight="1" x14ac:dyDescent="0.3">
      <c r="B980" s="193"/>
      <c r="C980" s="236"/>
      <c r="D980" s="193"/>
      <c r="E980" s="227"/>
      <c r="F980" s="226"/>
      <c r="G980" s="226"/>
      <c r="H980" s="193"/>
      <c r="I980" s="200"/>
      <c r="J980" s="34" t="s">
        <v>120</v>
      </c>
      <c r="K980" s="50" t="s">
        <v>121</v>
      </c>
      <c r="L980" s="18" t="s">
        <v>119</v>
      </c>
      <c r="M980" s="11">
        <v>1</v>
      </c>
      <c r="N980" s="183"/>
      <c r="O980" s="236"/>
      <c r="P980" s="442"/>
      <c r="Q980" s="442"/>
      <c r="R980" s="442"/>
      <c r="S980" s="179"/>
      <c r="T980" s="181"/>
      <c r="U980" s="181"/>
      <c r="V980" s="295"/>
      <c r="W980" s="172"/>
      <c r="X980" s="172"/>
      <c r="Y980" s="295"/>
      <c r="Z980" s="172"/>
      <c r="AA980" s="172"/>
      <c r="AB980" s="295"/>
      <c r="AC980" s="183"/>
      <c r="AD980" s="186"/>
      <c r="AE980" s="172"/>
      <c r="AF980" s="181"/>
      <c r="AG980" s="172"/>
      <c r="AH980" s="259"/>
      <c r="AI980" s="259"/>
      <c r="AJ980" s="181"/>
    </row>
    <row r="981" spans="2:45" ht="137.15" customHeight="1" x14ac:dyDescent="0.3">
      <c r="B981" s="178" t="s">
        <v>988</v>
      </c>
      <c r="C981" s="187" t="s">
        <v>989</v>
      </c>
      <c r="D981" s="207" t="s">
        <v>66</v>
      </c>
      <c r="E981" s="207" t="s">
        <v>67</v>
      </c>
      <c r="F981" s="207" t="s">
        <v>134</v>
      </c>
      <c r="G981" s="207" t="s">
        <v>147</v>
      </c>
      <c r="H981" s="178" t="s">
        <v>70</v>
      </c>
      <c r="I981" s="178" t="s">
        <v>79</v>
      </c>
      <c r="J981" s="15" t="s">
        <v>215</v>
      </c>
      <c r="K981" s="11" t="s">
        <v>107</v>
      </c>
      <c r="L981" s="11" t="s">
        <v>86</v>
      </c>
      <c r="M981" s="11">
        <v>40</v>
      </c>
      <c r="N981" s="177" t="s">
        <v>108</v>
      </c>
      <c r="O981" s="187" t="s">
        <v>993</v>
      </c>
      <c r="P981" s="178" t="s">
        <v>75</v>
      </c>
      <c r="Q981" s="178" t="s">
        <v>76</v>
      </c>
      <c r="R981" s="199" t="s">
        <v>77</v>
      </c>
      <c r="S981" s="199" t="s">
        <v>109</v>
      </c>
      <c r="T981" s="171">
        <f>Y981+V981</f>
        <v>139983.5</v>
      </c>
      <c r="U981" s="171">
        <f>+T981/M982</f>
        <v>69991.75</v>
      </c>
      <c r="V981" s="176">
        <v>118986</v>
      </c>
      <c r="W981" s="175" t="s">
        <v>98</v>
      </c>
      <c r="X981" s="175" t="s">
        <v>79</v>
      </c>
      <c r="Y981" s="176">
        <v>20997.5</v>
      </c>
      <c r="Z981" s="175" t="s">
        <v>98</v>
      </c>
      <c r="AA981" s="175" t="s">
        <v>79</v>
      </c>
      <c r="AB981" s="176">
        <v>34995.78</v>
      </c>
      <c r="AC981" s="177" t="s">
        <v>149</v>
      </c>
      <c r="AD981" s="176" t="s">
        <v>98</v>
      </c>
      <c r="AE981" s="176">
        <f>+V981+Y981</f>
        <v>139983.5</v>
      </c>
      <c r="AF981" s="178" t="s">
        <v>79</v>
      </c>
      <c r="AG981" s="177" t="s">
        <v>33</v>
      </c>
      <c r="AH981" s="230" t="s">
        <v>170</v>
      </c>
      <c r="AI981" s="473" t="s">
        <v>171</v>
      </c>
      <c r="AJ981" s="171"/>
    </row>
    <row r="982" spans="2:45" ht="68.5" customHeight="1" x14ac:dyDescent="0.3">
      <c r="B982" s="199"/>
      <c r="C982" s="187"/>
      <c r="D982" s="208"/>
      <c r="E982" s="207"/>
      <c r="F982" s="207"/>
      <c r="G982" s="207"/>
      <c r="H982" s="178"/>
      <c r="I982" s="178"/>
      <c r="J982" s="15" t="s">
        <v>111</v>
      </c>
      <c r="K982" s="11" t="s">
        <v>112</v>
      </c>
      <c r="L982" s="11" t="s">
        <v>85</v>
      </c>
      <c r="M982" s="11">
        <v>2</v>
      </c>
      <c r="N982" s="177"/>
      <c r="O982" s="242"/>
      <c r="P982" s="178"/>
      <c r="Q982" s="178"/>
      <c r="R982" s="199"/>
      <c r="S982" s="199"/>
      <c r="T982" s="171"/>
      <c r="U982" s="171"/>
      <c r="V982" s="254"/>
      <c r="W982" s="175"/>
      <c r="X982" s="175"/>
      <c r="Y982" s="254"/>
      <c r="Z982" s="175"/>
      <c r="AA982" s="175"/>
      <c r="AB982" s="254"/>
      <c r="AC982" s="177"/>
      <c r="AD982" s="176"/>
      <c r="AE982" s="176"/>
      <c r="AF982" s="178"/>
      <c r="AG982" s="177"/>
      <c r="AH982" s="230"/>
      <c r="AI982" s="473"/>
      <c r="AJ982" s="171"/>
    </row>
    <row r="983" spans="2:45" ht="134.15" customHeight="1" x14ac:dyDescent="0.3">
      <c r="B983" s="199"/>
      <c r="C983" s="187"/>
      <c r="D983" s="208"/>
      <c r="E983" s="207"/>
      <c r="F983" s="207"/>
      <c r="G983" s="207"/>
      <c r="H983" s="178"/>
      <c r="I983" s="178"/>
      <c r="J983" s="15" t="s">
        <v>127</v>
      </c>
      <c r="K983" s="11" t="s">
        <v>128</v>
      </c>
      <c r="L983" s="11" t="s">
        <v>85</v>
      </c>
      <c r="M983" s="59">
        <v>60</v>
      </c>
      <c r="N983" s="177"/>
      <c r="O983" s="242"/>
      <c r="P983" s="178"/>
      <c r="Q983" s="178"/>
      <c r="R983" s="199"/>
      <c r="S983" s="199"/>
      <c r="T983" s="171"/>
      <c r="U983" s="171"/>
      <c r="V983" s="254"/>
      <c r="W983" s="175"/>
      <c r="X983" s="175"/>
      <c r="Y983" s="254"/>
      <c r="Z983" s="175"/>
      <c r="AA983" s="175"/>
      <c r="AB983" s="254"/>
      <c r="AC983" s="177"/>
      <c r="AD983" s="176"/>
      <c r="AE983" s="176"/>
      <c r="AF983" s="178"/>
      <c r="AG983" s="177"/>
      <c r="AH983" s="230"/>
      <c r="AI983" s="473"/>
      <c r="AJ983" s="171"/>
    </row>
    <row r="984" spans="2:45" ht="132" customHeight="1" x14ac:dyDescent="0.3">
      <c r="B984" s="449" t="s">
        <v>903</v>
      </c>
      <c r="C984" s="178" t="s">
        <v>924</v>
      </c>
      <c r="D984" s="449" t="s">
        <v>66</v>
      </c>
      <c r="E984" s="226" t="s">
        <v>67</v>
      </c>
      <c r="F984" s="207" t="s">
        <v>134</v>
      </c>
      <c r="G984" s="207" t="s">
        <v>147</v>
      </c>
      <c r="H984" s="200" t="s">
        <v>70</v>
      </c>
      <c r="I984" s="178" t="s">
        <v>79</v>
      </c>
      <c r="J984" s="15" t="s">
        <v>215</v>
      </c>
      <c r="K984" s="11" t="s">
        <v>107</v>
      </c>
      <c r="L984" s="11" t="s">
        <v>86</v>
      </c>
      <c r="M984" s="11">
        <v>40</v>
      </c>
      <c r="N984" s="177" t="s">
        <v>108</v>
      </c>
      <c r="O984" s="208" t="s">
        <v>930</v>
      </c>
      <c r="P984" s="178" t="s">
        <v>75</v>
      </c>
      <c r="Q984" s="178" t="s">
        <v>76</v>
      </c>
      <c r="R984" s="199" t="s">
        <v>77</v>
      </c>
      <c r="S984" s="199" t="s">
        <v>109</v>
      </c>
      <c r="T984" s="171">
        <f>Y984+V984</f>
        <v>176030.24000000002</v>
      </c>
      <c r="U984" s="171" t="s">
        <v>98</v>
      </c>
      <c r="V984" s="269">
        <v>149625.70000000001</v>
      </c>
      <c r="W984" s="175" t="s">
        <v>98</v>
      </c>
      <c r="X984" s="175" t="s">
        <v>79</v>
      </c>
      <c r="Y984" s="269">
        <v>26404.54</v>
      </c>
      <c r="Z984" s="175" t="s">
        <v>98</v>
      </c>
      <c r="AA984" s="175" t="s">
        <v>79</v>
      </c>
      <c r="AB984" s="177">
        <v>14272.73</v>
      </c>
      <c r="AC984" s="177" t="s">
        <v>149</v>
      </c>
      <c r="AD984" s="185" t="s">
        <v>98</v>
      </c>
      <c r="AE984" s="176">
        <f>+V984+Y984</f>
        <v>176030.24000000002</v>
      </c>
      <c r="AF984" s="178" t="s">
        <v>79</v>
      </c>
      <c r="AG984" s="177" t="s">
        <v>33</v>
      </c>
      <c r="AH984" s="501" t="s">
        <v>162</v>
      </c>
      <c r="AI984" s="440" t="s">
        <v>180</v>
      </c>
      <c r="AJ984" s="171"/>
      <c r="AS984" s="118"/>
    </row>
    <row r="985" spans="2:45" ht="68.5" customHeight="1" x14ac:dyDescent="0.3">
      <c r="B985" s="449"/>
      <c r="C985" s="178"/>
      <c r="D985" s="449"/>
      <c r="E985" s="227"/>
      <c r="F985" s="207"/>
      <c r="G985" s="207"/>
      <c r="H985" s="193"/>
      <c r="I985" s="178"/>
      <c r="J985" s="15" t="s">
        <v>111</v>
      </c>
      <c r="K985" s="11" t="s">
        <v>112</v>
      </c>
      <c r="L985" s="11" t="s">
        <v>85</v>
      </c>
      <c r="M985" s="11">
        <v>3</v>
      </c>
      <c r="N985" s="177"/>
      <c r="O985" s="208"/>
      <c r="P985" s="178"/>
      <c r="Q985" s="178"/>
      <c r="R985" s="199"/>
      <c r="S985" s="199"/>
      <c r="T985" s="171"/>
      <c r="U985" s="171"/>
      <c r="V985" s="269"/>
      <c r="W985" s="175"/>
      <c r="X985" s="175"/>
      <c r="Y985" s="269"/>
      <c r="Z985" s="175"/>
      <c r="AA985" s="175"/>
      <c r="AB985" s="177"/>
      <c r="AC985" s="177"/>
      <c r="AD985" s="186"/>
      <c r="AE985" s="176"/>
      <c r="AF985" s="178"/>
      <c r="AG985" s="177"/>
      <c r="AH985" s="440"/>
      <c r="AI985" s="440"/>
      <c r="AJ985" s="171"/>
      <c r="AS985" s="118"/>
    </row>
    <row r="986" spans="2:45" ht="166" customHeight="1" x14ac:dyDescent="0.3">
      <c r="B986" s="449"/>
      <c r="C986" s="178"/>
      <c r="D986" s="466"/>
      <c r="E986" s="227"/>
      <c r="F986" s="207"/>
      <c r="G986" s="207"/>
      <c r="H986" s="194"/>
      <c r="I986" s="178"/>
      <c r="J986" s="15" t="s">
        <v>127</v>
      </c>
      <c r="K986" s="11" t="s">
        <v>128</v>
      </c>
      <c r="L986" s="11" t="s">
        <v>85</v>
      </c>
      <c r="M986" s="59">
        <v>120</v>
      </c>
      <c r="N986" s="177"/>
      <c r="O986" s="208"/>
      <c r="P986" s="178"/>
      <c r="Q986" s="178"/>
      <c r="R986" s="199"/>
      <c r="S986" s="199"/>
      <c r="T986" s="171"/>
      <c r="U986" s="171"/>
      <c r="V986" s="269"/>
      <c r="W986" s="175"/>
      <c r="X986" s="175"/>
      <c r="Y986" s="269"/>
      <c r="Z986" s="175"/>
      <c r="AA986" s="175"/>
      <c r="AB986" s="177"/>
      <c r="AC986" s="177"/>
      <c r="AD986" s="192"/>
      <c r="AE986" s="176"/>
      <c r="AF986" s="178"/>
      <c r="AG986" s="177"/>
      <c r="AH986" s="440"/>
      <c r="AI986" s="440"/>
      <c r="AJ986" s="171"/>
    </row>
    <row r="987" spans="2:45" ht="68.5" customHeight="1" x14ac:dyDescent="0.3">
      <c r="B987" s="449" t="s">
        <v>904</v>
      </c>
      <c r="C987" s="178" t="s">
        <v>925</v>
      </c>
      <c r="D987" s="187" t="s">
        <v>66</v>
      </c>
      <c r="E987" s="207" t="s">
        <v>67</v>
      </c>
      <c r="F987" s="207" t="s">
        <v>134</v>
      </c>
      <c r="G987" s="207" t="s">
        <v>147</v>
      </c>
      <c r="H987" s="200" t="s">
        <v>70</v>
      </c>
      <c r="I987" s="178" t="s">
        <v>79</v>
      </c>
      <c r="J987" s="58" t="s">
        <v>215</v>
      </c>
      <c r="K987" s="27" t="s">
        <v>107</v>
      </c>
      <c r="L987" s="27" t="s">
        <v>86</v>
      </c>
      <c r="M987" s="27">
        <v>40</v>
      </c>
      <c r="N987" s="177" t="s">
        <v>108</v>
      </c>
      <c r="O987" s="208" t="s">
        <v>931</v>
      </c>
      <c r="P987" s="178" t="s">
        <v>75</v>
      </c>
      <c r="Q987" s="178" t="s">
        <v>76</v>
      </c>
      <c r="R987" s="199" t="s">
        <v>77</v>
      </c>
      <c r="S987" s="199" t="s">
        <v>109</v>
      </c>
      <c r="T987" s="171">
        <f>Y987+V987</f>
        <v>209210.34999999998</v>
      </c>
      <c r="U987" s="171" t="s">
        <v>98</v>
      </c>
      <c r="V987" s="269">
        <v>177828.8</v>
      </c>
      <c r="W987" s="175" t="s">
        <v>98</v>
      </c>
      <c r="X987" s="175" t="s">
        <v>79</v>
      </c>
      <c r="Y987" s="269">
        <v>31381.55</v>
      </c>
      <c r="Z987" s="175" t="s">
        <v>98</v>
      </c>
      <c r="AA987" s="175" t="s">
        <v>79</v>
      </c>
      <c r="AB987" s="202">
        <v>16963.009999999998</v>
      </c>
      <c r="AC987" s="177" t="s">
        <v>149</v>
      </c>
      <c r="AD987" s="185" t="s">
        <v>98</v>
      </c>
      <c r="AE987" s="176">
        <f>+V987+Y987</f>
        <v>209210.34999999998</v>
      </c>
      <c r="AF987" s="178" t="s">
        <v>79</v>
      </c>
      <c r="AG987" s="177" t="s">
        <v>33</v>
      </c>
      <c r="AH987" s="474" t="s">
        <v>162</v>
      </c>
      <c r="AI987" s="440" t="s">
        <v>180</v>
      </c>
      <c r="AJ987" s="181"/>
    </row>
    <row r="988" spans="2:45" ht="68.5" customHeight="1" x14ac:dyDescent="0.3">
      <c r="B988" s="449"/>
      <c r="C988" s="178"/>
      <c r="D988" s="187"/>
      <c r="E988" s="207"/>
      <c r="F988" s="207"/>
      <c r="G988" s="207"/>
      <c r="H988" s="193"/>
      <c r="I988" s="178"/>
      <c r="J988" s="15" t="s">
        <v>111</v>
      </c>
      <c r="K988" s="11" t="s">
        <v>112</v>
      </c>
      <c r="L988" s="11" t="s">
        <v>85</v>
      </c>
      <c r="M988" s="11">
        <v>5</v>
      </c>
      <c r="N988" s="177"/>
      <c r="O988" s="208"/>
      <c r="P988" s="178"/>
      <c r="Q988" s="178"/>
      <c r="R988" s="199"/>
      <c r="S988" s="199"/>
      <c r="T988" s="171"/>
      <c r="U988" s="171"/>
      <c r="V988" s="269"/>
      <c r="W988" s="175"/>
      <c r="X988" s="175"/>
      <c r="Y988" s="269"/>
      <c r="Z988" s="175"/>
      <c r="AA988" s="175"/>
      <c r="AB988" s="202"/>
      <c r="AC988" s="177"/>
      <c r="AD988" s="186"/>
      <c r="AE988" s="176"/>
      <c r="AF988" s="178"/>
      <c r="AG988" s="177"/>
      <c r="AH988" s="177"/>
      <c r="AI988" s="440"/>
      <c r="AJ988" s="182"/>
    </row>
    <row r="989" spans="2:45" ht="157" customHeight="1" x14ac:dyDescent="0.3">
      <c r="B989" s="449"/>
      <c r="C989" s="178"/>
      <c r="D989" s="187"/>
      <c r="E989" s="207"/>
      <c r="F989" s="207"/>
      <c r="G989" s="207"/>
      <c r="H989" s="194"/>
      <c r="I989" s="178"/>
      <c r="J989" s="15" t="s">
        <v>127</v>
      </c>
      <c r="K989" s="11" t="s">
        <v>128</v>
      </c>
      <c r="L989" s="11" t="s">
        <v>85</v>
      </c>
      <c r="M989" s="59">
        <v>300</v>
      </c>
      <c r="N989" s="177"/>
      <c r="O989" s="208"/>
      <c r="P989" s="178"/>
      <c r="Q989" s="178"/>
      <c r="R989" s="199"/>
      <c r="S989" s="199"/>
      <c r="T989" s="171"/>
      <c r="U989" s="171"/>
      <c r="V989" s="269"/>
      <c r="W989" s="175"/>
      <c r="X989" s="175"/>
      <c r="Y989" s="269"/>
      <c r="Z989" s="175"/>
      <c r="AA989" s="175"/>
      <c r="AB989" s="202"/>
      <c r="AC989" s="177"/>
      <c r="AD989" s="192"/>
      <c r="AE989" s="176"/>
      <c r="AF989" s="178"/>
      <c r="AG989" s="177"/>
      <c r="AH989" s="177"/>
      <c r="AI989" s="440"/>
      <c r="AJ989" s="223"/>
    </row>
    <row r="990" spans="2:45" ht="68.5" customHeight="1" x14ac:dyDescent="0.3">
      <c r="B990" s="449" t="s">
        <v>907</v>
      </c>
      <c r="C990" s="178" t="s">
        <v>926</v>
      </c>
      <c r="D990" s="178" t="s">
        <v>66</v>
      </c>
      <c r="E990" s="207" t="s">
        <v>67</v>
      </c>
      <c r="F990" s="207" t="s">
        <v>134</v>
      </c>
      <c r="G990" s="207" t="s">
        <v>147</v>
      </c>
      <c r="H990" s="200" t="s">
        <v>70</v>
      </c>
      <c r="I990" s="178" t="s">
        <v>79</v>
      </c>
      <c r="J990" s="58" t="s">
        <v>215</v>
      </c>
      <c r="K990" s="27" t="s">
        <v>107</v>
      </c>
      <c r="L990" s="27" t="s">
        <v>86</v>
      </c>
      <c r="M990" s="27">
        <v>40</v>
      </c>
      <c r="N990" s="177" t="s">
        <v>108</v>
      </c>
      <c r="O990" s="208" t="s">
        <v>931</v>
      </c>
      <c r="P990" s="178" t="s">
        <v>75</v>
      </c>
      <c r="Q990" s="178" t="s">
        <v>76</v>
      </c>
      <c r="R990" s="199" t="s">
        <v>77</v>
      </c>
      <c r="S990" s="199" t="s">
        <v>109</v>
      </c>
      <c r="T990" s="171">
        <f>Y990+V990</f>
        <v>52200</v>
      </c>
      <c r="U990" s="171" t="s">
        <v>98</v>
      </c>
      <c r="V990" s="269">
        <v>44370</v>
      </c>
      <c r="W990" s="175" t="s">
        <v>98</v>
      </c>
      <c r="X990" s="175" t="s">
        <v>79</v>
      </c>
      <c r="Y990" s="269">
        <v>7830</v>
      </c>
      <c r="Z990" s="175" t="s">
        <v>98</v>
      </c>
      <c r="AA990" s="175" t="s">
        <v>79</v>
      </c>
      <c r="AB990" s="177">
        <v>4232.4399999999996</v>
      </c>
      <c r="AC990" s="177" t="s">
        <v>149</v>
      </c>
      <c r="AD990" s="185" t="s">
        <v>98</v>
      </c>
      <c r="AE990" s="176">
        <f>+V990+Y990</f>
        <v>52200</v>
      </c>
      <c r="AF990" s="178" t="s">
        <v>79</v>
      </c>
      <c r="AG990" s="177" t="s">
        <v>33</v>
      </c>
      <c r="AH990" s="440" t="s">
        <v>922</v>
      </c>
      <c r="AI990" s="440" t="s">
        <v>923</v>
      </c>
      <c r="AJ990" s="181"/>
    </row>
    <row r="991" spans="2:45" ht="68.5" customHeight="1" x14ac:dyDescent="0.3">
      <c r="B991" s="449"/>
      <c r="C991" s="178"/>
      <c r="D991" s="178"/>
      <c r="E991" s="207"/>
      <c r="F991" s="207"/>
      <c r="G991" s="207"/>
      <c r="H991" s="193"/>
      <c r="I991" s="178"/>
      <c r="J991" s="15" t="s">
        <v>111</v>
      </c>
      <c r="K991" s="11" t="s">
        <v>112</v>
      </c>
      <c r="L991" s="11" t="s">
        <v>85</v>
      </c>
      <c r="M991" s="11">
        <v>2</v>
      </c>
      <c r="N991" s="177"/>
      <c r="O991" s="208"/>
      <c r="P991" s="178"/>
      <c r="Q991" s="178"/>
      <c r="R991" s="199"/>
      <c r="S991" s="199"/>
      <c r="T991" s="171"/>
      <c r="U991" s="171"/>
      <c r="V991" s="269"/>
      <c r="W991" s="175"/>
      <c r="X991" s="175"/>
      <c r="Y991" s="269"/>
      <c r="Z991" s="175"/>
      <c r="AA991" s="175"/>
      <c r="AB991" s="177"/>
      <c r="AC991" s="177"/>
      <c r="AD991" s="186"/>
      <c r="AE991" s="176"/>
      <c r="AF991" s="178"/>
      <c r="AG991" s="177"/>
      <c r="AH991" s="440"/>
      <c r="AI991" s="440"/>
      <c r="AJ991" s="182"/>
    </row>
    <row r="992" spans="2:45" ht="170.15" customHeight="1" x14ac:dyDescent="0.3">
      <c r="B992" s="449"/>
      <c r="C992" s="178"/>
      <c r="D992" s="178"/>
      <c r="E992" s="207"/>
      <c r="F992" s="207"/>
      <c r="G992" s="207"/>
      <c r="H992" s="194"/>
      <c r="I992" s="178"/>
      <c r="J992" s="15" t="s">
        <v>127</v>
      </c>
      <c r="K992" s="11" t="s">
        <v>128</v>
      </c>
      <c r="L992" s="11" t="s">
        <v>85</v>
      </c>
      <c r="M992" s="59">
        <v>26</v>
      </c>
      <c r="N992" s="177"/>
      <c r="O992" s="208"/>
      <c r="P992" s="178"/>
      <c r="Q992" s="178"/>
      <c r="R992" s="199"/>
      <c r="S992" s="199"/>
      <c r="T992" s="171"/>
      <c r="U992" s="171"/>
      <c r="V992" s="269"/>
      <c r="W992" s="175"/>
      <c r="X992" s="175"/>
      <c r="Y992" s="269"/>
      <c r="Z992" s="175"/>
      <c r="AA992" s="175"/>
      <c r="AB992" s="177"/>
      <c r="AC992" s="177"/>
      <c r="AD992" s="192"/>
      <c r="AE992" s="176"/>
      <c r="AF992" s="178"/>
      <c r="AG992" s="177"/>
      <c r="AH992" s="440"/>
      <c r="AI992" s="440"/>
      <c r="AJ992" s="223"/>
    </row>
    <row r="993" spans="2:36" ht="68.5" customHeight="1" x14ac:dyDescent="0.3">
      <c r="B993" s="449" t="s">
        <v>908</v>
      </c>
      <c r="C993" s="178" t="s">
        <v>927</v>
      </c>
      <c r="D993" s="178" t="s">
        <v>66</v>
      </c>
      <c r="E993" s="207" t="s">
        <v>67</v>
      </c>
      <c r="F993" s="207" t="s">
        <v>134</v>
      </c>
      <c r="G993" s="207" t="s">
        <v>147</v>
      </c>
      <c r="H993" s="200" t="s">
        <v>70</v>
      </c>
      <c r="I993" s="178" t="s">
        <v>79</v>
      </c>
      <c r="J993" s="58" t="s">
        <v>215</v>
      </c>
      <c r="K993" s="27" t="s">
        <v>107</v>
      </c>
      <c r="L993" s="27" t="s">
        <v>86</v>
      </c>
      <c r="M993" s="27">
        <v>40</v>
      </c>
      <c r="N993" s="177" t="s">
        <v>108</v>
      </c>
      <c r="O993" s="208" t="s">
        <v>931</v>
      </c>
      <c r="P993" s="178" t="s">
        <v>75</v>
      </c>
      <c r="Q993" s="178" t="s">
        <v>76</v>
      </c>
      <c r="R993" s="199" t="s">
        <v>77</v>
      </c>
      <c r="S993" s="199" t="s">
        <v>109</v>
      </c>
      <c r="T993" s="171">
        <f>Y993+V993</f>
        <v>16400</v>
      </c>
      <c r="U993" s="171" t="s">
        <v>98</v>
      </c>
      <c r="V993" s="269">
        <v>13940</v>
      </c>
      <c r="W993" s="175" t="s">
        <v>98</v>
      </c>
      <c r="X993" s="175" t="s">
        <v>79</v>
      </c>
      <c r="Y993" s="269">
        <v>2460</v>
      </c>
      <c r="Z993" s="175" t="s">
        <v>98</v>
      </c>
      <c r="AA993" s="175" t="s">
        <v>79</v>
      </c>
      <c r="AB993" s="201">
        <v>1329.73</v>
      </c>
      <c r="AC993" s="177" t="s">
        <v>149</v>
      </c>
      <c r="AD993" s="185" t="s">
        <v>98</v>
      </c>
      <c r="AE993" s="176">
        <f>+V993+Y993</f>
        <v>16400</v>
      </c>
      <c r="AF993" s="178" t="s">
        <v>79</v>
      </c>
      <c r="AG993" s="177" t="s">
        <v>33</v>
      </c>
      <c r="AH993" s="440" t="s">
        <v>922</v>
      </c>
      <c r="AI993" s="440" t="s">
        <v>183</v>
      </c>
      <c r="AJ993" s="181"/>
    </row>
    <row r="994" spans="2:36" ht="68.5" customHeight="1" x14ac:dyDescent="0.3">
      <c r="B994" s="449"/>
      <c r="C994" s="178"/>
      <c r="D994" s="178"/>
      <c r="E994" s="207"/>
      <c r="F994" s="207"/>
      <c r="G994" s="207"/>
      <c r="H994" s="193"/>
      <c r="I994" s="178"/>
      <c r="J994" s="15" t="s">
        <v>111</v>
      </c>
      <c r="K994" s="11" t="s">
        <v>112</v>
      </c>
      <c r="L994" s="11" t="s">
        <v>85</v>
      </c>
      <c r="M994" s="11">
        <v>2</v>
      </c>
      <c r="N994" s="177"/>
      <c r="O994" s="208"/>
      <c r="P994" s="178"/>
      <c r="Q994" s="178"/>
      <c r="R994" s="199"/>
      <c r="S994" s="199"/>
      <c r="T994" s="171"/>
      <c r="U994" s="171"/>
      <c r="V994" s="269"/>
      <c r="W994" s="175"/>
      <c r="X994" s="175"/>
      <c r="Y994" s="269"/>
      <c r="Z994" s="175"/>
      <c r="AA994" s="175"/>
      <c r="AB994" s="201"/>
      <c r="AC994" s="177"/>
      <c r="AD994" s="186"/>
      <c r="AE994" s="176"/>
      <c r="AF994" s="178"/>
      <c r="AG994" s="177"/>
      <c r="AH994" s="440"/>
      <c r="AI994" s="440"/>
      <c r="AJ994" s="182"/>
    </row>
    <row r="995" spans="2:36" ht="161.15" customHeight="1" x14ac:dyDescent="0.3">
      <c r="B995" s="449"/>
      <c r="C995" s="178"/>
      <c r="D995" s="178"/>
      <c r="E995" s="207"/>
      <c r="F995" s="207"/>
      <c r="G995" s="207"/>
      <c r="H995" s="194"/>
      <c r="I995" s="178"/>
      <c r="J995" s="15" t="s">
        <v>127</v>
      </c>
      <c r="K995" s="11" t="s">
        <v>128</v>
      </c>
      <c r="L995" s="11" t="s">
        <v>85</v>
      </c>
      <c r="M995" s="59">
        <v>26</v>
      </c>
      <c r="N995" s="177"/>
      <c r="O995" s="208"/>
      <c r="P995" s="178"/>
      <c r="Q995" s="178"/>
      <c r="R995" s="199"/>
      <c r="S995" s="199"/>
      <c r="T995" s="171"/>
      <c r="U995" s="171"/>
      <c r="V995" s="269"/>
      <c r="W995" s="175"/>
      <c r="X995" s="175"/>
      <c r="Y995" s="269"/>
      <c r="Z995" s="175"/>
      <c r="AA995" s="175"/>
      <c r="AB995" s="201"/>
      <c r="AC995" s="177"/>
      <c r="AD995" s="192"/>
      <c r="AE995" s="176"/>
      <c r="AF995" s="178"/>
      <c r="AG995" s="177"/>
      <c r="AH995" s="440"/>
      <c r="AI995" s="440"/>
      <c r="AJ995" s="223"/>
    </row>
    <row r="996" spans="2:36" ht="128.15" customHeight="1" x14ac:dyDescent="0.3">
      <c r="B996" s="449" t="s">
        <v>905</v>
      </c>
      <c r="C996" s="178" t="s">
        <v>928</v>
      </c>
      <c r="D996" s="178" t="s">
        <v>66</v>
      </c>
      <c r="E996" s="227" t="s">
        <v>67</v>
      </c>
      <c r="F996" s="207" t="s">
        <v>134</v>
      </c>
      <c r="G996" s="207" t="s">
        <v>147</v>
      </c>
      <c r="H996" s="200" t="s">
        <v>70</v>
      </c>
      <c r="I996" s="178" t="s">
        <v>79</v>
      </c>
      <c r="J996" s="58" t="s">
        <v>215</v>
      </c>
      <c r="K996" s="27" t="s">
        <v>107</v>
      </c>
      <c r="L996" s="27" t="s">
        <v>86</v>
      </c>
      <c r="M996" s="27">
        <v>40</v>
      </c>
      <c r="N996" s="177" t="s">
        <v>108</v>
      </c>
      <c r="O996" s="208" t="s">
        <v>931</v>
      </c>
      <c r="P996" s="178" t="s">
        <v>75</v>
      </c>
      <c r="Q996" s="178" t="s">
        <v>76</v>
      </c>
      <c r="R996" s="199" t="s">
        <v>77</v>
      </c>
      <c r="S996" s="199" t="s">
        <v>109</v>
      </c>
      <c r="T996" s="171">
        <f>Y996+V996</f>
        <v>64411.76</v>
      </c>
      <c r="U996" s="171" t="s">
        <v>98</v>
      </c>
      <c r="V996" s="269">
        <v>54750</v>
      </c>
      <c r="W996" s="175" t="s">
        <v>98</v>
      </c>
      <c r="X996" s="175" t="s">
        <v>79</v>
      </c>
      <c r="Y996" s="269">
        <v>9661.76</v>
      </c>
      <c r="Z996" s="175" t="s">
        <v>98</v>
      </c>
      <c r="AA996" s="175" t="s">
        <v>79</v>
      </c>
      <c r="AB996" s="201">
        <v>5222.58</v>
      </c>
      <c r="AC996" s="177" t="s">
        <v>149</v>
      </c>
      <c r="AD996" s="185" t="s">
        <v>98</v>
      </c>
      <c r="AE996" s="176">
        <f>+V996+Y996</f>
        <v>64411.76</v>
      </c>
      <c r="AF996" s="178" t="s">
        <v>79</v>
      </c>
      <c r="AG996" s="177" t="s">
        <v>33</v>
      </c>
      <c r="AH996" s="440" t="s">
        <v>261</v>
      </c>
      <c r="AI996" s="440" t="s">
        <v>262</v>
      </c>
      <c r="AJ996" s="181"/>
    </row>
    <row r="997" spans="2:36" ht="68.5" customHeight="1" x14ac:dyDescent="0.3">
      <c r="B997" s="449"/>
      <c r="C997" s="178"/>
      <c r="D997" s="178"/>
      <c r="E997" s="227"/>
      <c r="F997" s="207"/>
      <c r="G997" s="207"/>
      <c r="H997" s="193"/>
      <c r="I997" s="178"/>
      <c r="J997" s="15" t="s">
        <v>111</v>
      </c>
      <c r="K997" s="11" t="s">
        <v>112</v>
      </c>
      <c r="L997" s="11" t="s">
        <v>85</v>
      </c>
      <c r="M997" s="11">
        <v>3</v>
      </c>
      <c r="N997" s="177"/>
      <c r="O997" s="208"/>
      <c r="P997" s="178"/>
      <c r="Q997" s="178"/>
      <c r="R997" s="199"/>
      <c r="S997" s="199"/>
      <c r="T997" s="171"/>
      <c r="U997" s="171"/>
      <c r="V997" s="269"/>
      <c r="W997" s="175"/>
      <c r="X997" s="175"/>
      <c r="Y997" s="269"/>
      <c r="Z997" s="175"/>
      <c r="AA997" s="175"/>
      <c r="AB997" s="201"/>
      <c r="AC997" s="177"/>
      <c r="AD997" s="186"/>
      <c r="AE997" s="176"/>
      <c r="AF997" s="178"/>
      <c r="AG997" s="177"/>
      <c r="AH997" s="440"/>
      <c r="AI997" s="440"/>
      <c r="AJ997" s="182"/>
    </row>
    <row r="998" spans="2:36" ht="166" customHeight="1" x14ac:dyDescent="0.3">
      <c r="B998" s="449"/>
      <c r="C998" s="178"/>
      <c r="D998" s="178"/>
      <c r="E998" s="227"/>
      <c r="F998" s="207"/>
      <c r="G998" s="207"/>
      <c r="H998" s="194"/>
      <c r="I998" s="178"/>
      <c r="J998" s="15" t="s">
        <v>127</v>
      </c>
      <c r="K998" s="11" t="s">
        <v>128</v>
      </c>
      <c r="L998" s="11" t="s">
        <v>85</v>
      </c>
      <c r="M998" s="59">
        <v>42</v>
      </c>
      <c r="N998" s="177"/>
      <c r="O998" s="208"/>
      <c r="P998" s="178"/>
      <c r="Q998" s="178"/>
      <c r="R998" s="199"/>
      <c r="S998" s="199"/>
      <c r="T998" s="171"/>
      <c r="U998" s="171"/>
      <c r="V998" s="269"/>
      <c r="W998" s="175"/>
      <c r="X998" s="175"/>
      <c r="Y998" s="269"/>
      <c r="Z998" s="175"/>
      <c r="AA998" s="175"/>
      <c r="AB998" s="201"/>
      <c r="AC998" s="177"/>
      <c r="AD998" s="192"/>
      <c r="AE998" s="176"/>
      <c r="AF998" s="178"/>
      <c r="AG998" s="177"/>
      <c r="AH998" s="440"/>
      <c r="AI998" s="440"/>
      <c r="AJ998" s="223"/>
    </row>
    <row r="999" spans="2:36" ht="68.5" customHeight="1" x14ac:dyDescent="0.3">
      <c r="B999" s="449" t="s">
        <v>906</v>
      </c>
      <c r="C999" s="178" t="s">
        <v>929</v>
      </c>
      <c r="D999" s="178" t="s">
        <v>66</v>
      </c>
      <c r="E999" s="207" t="s">
        <v>67</v>
      </c>
      <c r="F999" s="207" t="s">
        <v>132</v>
      </c>
      <c r="G999" s="207" t="s">
        <v>69</v>
      </c>
      <c r="H999" s="200" t="s">
        <v>70</v>
      </c>
      <c r="I999" s="200" t="s">
        <v>98</v>
      </c>
      <c r="J999" s="15" t="s">
        <v>113</v>
      </c>
      <c r="K999" s="35" t="s">
        <v>114</v>
      </c>
      <c r="L999" s="11" t="s">
        <v>115</v>
      </c>
      <c r="M999" s="11">
        <v>2</v>
      </c>
      <c r="N999" s="177" t="s">
        <v>108</v>
      </c>
      <c r="O999" s="315" t="s">
        <v>932</v>
      </c>
      <c r="P999" s="200" t="s">
        <v>75</v>
      </c>
      <c r="Q999" s="200" t="s">
        <v>76</v>
      </c>
      <c r="R999" s="200" t="s">
        <v>77</v>
      </c>
      <c r="S999" s="200" t="s">
        <v>109</v>
      </c>
      <c r="T999" s="243">
        <f>+V999+Y999</f>
        <v>158847.65</v>
      </c>
      <c r="U999" s="200" t="s">
        <v>98</v>
      </c>
      <c r="V999" s="269">
        <v>135020.5</v>
      </c>
      <c r="W999" s="183" t="s">
        <v>98</v>
      </c>
      <c r="X999" s="183" t="s">
        <v>98</v>
      </c>
      <c r="Y999" s="269">
        <v>23827.15</v>
      </c>
      <c r="Z999" s="183" t="s">
        <v>98</v>
      </c>
      <c r="AA999" s="183" t="s">
        <v>98</v>
      </c>
      <c r="AB999" s="201">
        <v>12879.54</v>
      </c>
      <c r="AC999" s="183" t="s">
        <v>80</v>
      </c>
      <c r="AD999" s="183" t="s">
        <v>98</v>
      </c>
      <c r="AE999" s="238">
        <f>+V999+Y999</f>
        <v>158847.65</v>
      </c>
      <c r="AF999" s="200" t="s">
        <v>98</v>
      </c>
      <c r="AG999" s="200" t="s">
        <v>33</v>
      </c>
      <c r="AH999" s="440" t="s">
        <v>261</v>
      </c>
      <c r="AI999" s="440" t="s">
        <v>262</v>
      </c>
      <c r="AJ999" s="181"/>
    </row>
    <row r="1000" spans="2:36" ht="68.5" customHeight="1" x14ac:dyDescent="0.3">
      <c r="B1000" s="449"/>
      <c r="C1000" s="178"/>
      <c r="D1000" s="178"/>
      <c r="E1000" s="207"/>
      <c r="F1000" s="207"/>
      <c r="G1000" s="207"/>
      <c r="H1000" s="193"/>
      <c r="I1000" s="193"/>
      <c r="J1000" s="15" t="s">
        <v>116</v>
      </c>
      <c r="K1000" s="35" t="s">
        <v>117</v>
      </c>
      <c r="L1000" s="11" t="s">
        <v>85</v>
      </c>
      <c r="M1000" s="11">
        <v>2</v>
      </c>
      <c r="N1000" s="177"/>
      <c r="O1000" s="315"/>
      <c r="P1000" s="193"/>
      <c r="Q1000" s="193"/>
      <c r="R1000" s="193"/>
      <c r="S1000" s="193"/>
      <c r="T1000" s="193"/>
      <c r="U1000" s="193"/>
      <c r="V1000" s="269"/>
      <c r="W1000" s="184"/>
      <c r="X1000" s="184"/>
      <c r="Y1000" s="269"/>
      <c r="Z1000" s="184"/>
      <c r="AA1000" s="184"/>
      <c r="AB1000" s="201"/>
      <c r="AC1000" s="184"/>
      <c r="AD1000" s="184"/>
      <c r="AE1000" s="184"/>
      <c r="AF1000" s="193"/>
      <c r="AG1000" s="193"/>
      <c r="AH1000" s="440"/>
      <c r="AI1000" s="440"/>
      <c r="AJ1000" s="182"/>
    </row>
    <row r="1001" spans="2:36" ht="68.5" customHeight="1" x14ac:dyDescent="0.3">
      <c r="B1001" s="449"/>
      <c r="C1001" s="178"/>
      <c r="D1001" s="178"/>
      <c r="E1001" s="207"/>
      <c r="F1001" s="207"/>
      <c r="G1001" s="207"/>
      <c r="H1001" s="193"/>
      <c r="I1001" s="193"/>
      <c r="J1001" s="15" t="s">
        <v>216</v>
      </c>
      <c r="K1001" s="35" t="s">
        <v>118</v>
      </c>
      <c r="L1001" s="11" t="s">
        <v>119</v>
      </c>
      <c r="M1001" s="11">
        <v>2</v>
      </c>
      <c r="N1001" s="177"/>
      <c r="O1001" s="315"/>
      <c r="P1001" s="193"/>
      <c r="Q1001" s="193"/>
      <c r="R1001" s="193"/>
      <c r="S1001" s="193"/>
      <c r="T1001" s="193"/>
      <c r="U1001" s="193"/>
      <c r="V1001" s="269"/>
      <c r="W1001" s="184"/>
      <c r="X1001" s="184"/>
      <c r="Y1001" s="269"/>
      <c r="Z1001" s="184"/>
      <c r="AA1001" s="184"/>
      <c r="AB1001" s="201"/>
      <c r="AC1001" s="184"/>
      <c r="AD1001" s="184"/>
      <c r="AE1001" s="184"/>
      <c r="AF1001" s="193"/>
      <c r="AG1001" s="193"/>
      <c r="AH1001" s="440"/>
      <c r="AI1001" s="440"/>
      <c r="AJ1001" s="182"/>
    </row>
    <row r="1002" spans="2:36" ht="68.5" customHeight="1" x14ac:dyDescent="0.3">
      <c r="B1002" s="449"/>
      <c r="C1002" s="178"/>
      <c r="D1002" s="178"/>
      <c r="E1002" s="207"/>
      <c r="F1002" s="207"/>
      <c r="G1002" s="207"/>
      <c r="H1002" s="194"/>
      <c r="I1002" s="194"/>
      <c r="J1002" s="15" t="s">
        <v>120</v>
      </c>
      <c r="K1002" s="50" t="s">
        <v>121</v>
      </c>
      <c r="L1002" s="18" t="s">
        <v>119</v>
      </c>
      <c r="M1002" s="18">
        <v>2</v>
      </c>
      <c r="N1002" s="183"/>
      <c r="O1002" s="315"/>
      <c r="P1002" s="194"/>
      <c r="Q1002" s="194"/>
      <c r="R1002" s="194"/>
      <c r="S1002" s="194"/>
      <c r="T1002" s="194"/>
      <c r="U1002" s="194"/>
      <c r="V1002" s="269"/>
      <c r="W1002" s="191"/>
      <c r="X1002" s="191"/>
      <c r="Y1002" s="269"/>
      <c r="Z1002" s="191"/>
      <c r="AA1002" s="191"/>
      <c r="AB1002" s="201"/>
      <c r="AC1002" s="191"/>
      <c r="AD1002" s="191"/>
      <c r="AE1002" s="191"/>
      <c r="AF1002" s="194"/>
      <c r="AG1002" s="194"/>
      <c r="AH1002" s="440"/>
      <c r="AI1002" s="440"/>
      <c r="AJ1002" s="223"/>
    </row>
    <row r="1003" spans="2:36" ht="68.5" customHeight="1" x14ac:dyDescent="0.3">
      <c r="B1003" s="200" t="s">
        <v>944</v>
      </c>
      <c r="C1003" s="187" t="s">
        <v>956</v>
      </c>
      <c r="D1003" s="178" t="s">
        <v>66</v>
      </c>
      <c r="E1003" s="228" t="s">
        <v>67</v>
      </c>
      <c r="F1003" s="228" t="s">
        <v>132</v>
      </c>
      <c r="G1003" s="207" t="s">
        <v>69</v>
      </c>
      <c r="H1003" s="200" t="s">
        <v>70</v>
      </c>
      <c r="I1003" s="200" t="s">
        <v>98</v>
      </c>
      <c r="J1003" s="15" t="s">
        <v>113</v>
      </c>
      <c r="K1003" s="35" t="s">
        <v>114</v>
      </c>
      <c r="L1003" s="11" t="s">
        <v>115</v>
      </c>
      <c r="M1003" s="18">
        <v>2</v>
      </c>
      <c r="N1003" s="183" t="s">
        <v>108</v>
      </c>
      <c r="O1003" s="450" t="s">
        <v>542</v>
      </c>
      <c r="P1003" s="183" t="s">
        <v>75</v>
      </c>
      <c r="Q1003" s="183" t="s">
        <v>76</v>
      </c>
      <c r="R1003" s="183" t="s">
        <v>77</v>
      </c>
      <c r="S1003" s="183" t="s">
        <v>109</v>
      </c>
      <c r="T1003" s="247">
        <f>+V1003+Y1003</f>
        <v>149800</v>
      </c>
      <c r="U1003" s="200">
        <f>+T1003/M1004</f>
        <v>149800</v>
      </c>
      <c r="V1003" s="438">
        <v>127330</v>
      </c>
      <c r="W1003" s="183" t="s">
        <v>98</v>
      </c>
      <c r="X1003" s="183" t="s">
        <v>98</v>
      </c>
      <c r="Y1003" s="438">
        <v>22470</v>
      </c>
      <c r="Z1003" s="183" t="s">
        <v>98</v>
      </c>
      <c r="AA1003" s="183" t="s">
        <v>98</v>
      </c>
      <c r="AB1003" s="438">
        <v>13026.09</v>
      </c>
      <c r="AC1003" s="183" t="s">
        <v>80</v>
      </c>
      <c r="AD1003" s="183" t="s">
        <v>98</v>
      </c>
      <c r="AE1003" s="185">
        <f>+V1003+Y1003</f>
        <v>149800</v>
      </c>
      <c r="AF1003" s="183" t="s">
        <v>98</v>
      </c>
      <c r="AG1003" s="183" t="s">
        <v>33</v>
      </c>
      <c r="AH1003" s="201" t="s">
        <v>953</v>
      </c>
      <c r="AI1003" s="201" t="s">
        <v>954</v>
      </c>
      <c r="AJ1003" s="183"/>
    </row>
    <row r="1004" spans="2:36" ht="68.5" customHeight="1" x14ac:dyDescent="0.3">
      <c r="B1004" s="193"/>
      <c r="C1004" s="187"/>
      <c r="D1004" s="178"/>
      <c r="E1004" s="207"/>
      <c r="F1004" s="207"/>
      <c r="G1004" s="207"/>
      <c r="H1004" s="193"/>
      <c r="I1004" s="193"/>
      <c r="J1004" s="15" t="s">
        <v>116</v>
      </c>
      <c r="K1004" s="35" t="s">
        <v>117</v>
      </c>
      <c r="L1004" s="11" t="s">
        <v>85</v>
      </c>
      <c r="M1004" s="18">
        <v>1</v>
      </c>
      <c r="N1004" s="184"/>
      <c r="O1004" s="450"/>
      <c r="P1004" s="184"/>
      <c r="Q1004" s="184"/>
      <c r="R1004" s="184"/>
      <c r="S1004" s="184"/>
      <c r="T1004" s="193"/>
      <c r="U1004" s="193"/>
      <c r="V1004" s="438"/>
      <c r="W1004" s="184"/>
      <c r="X1004" s="184"/>
      <c r="Y1004" s="438"/>
      <c r="Z1004" s="184"/>
      <c r="AA1004" s="184"/>
      <c r="AB1004" s="438"/>
      <c r="AC1004" s="184"/>
      <c r="AD1004" s="184"/>
      <c r="AE1004" s="184"/>
      <c r="AF1004" s="184"/>
      <c r="AG1004" s="184"/>
      <c r="AH1004" s="201"/>
      <c r="AI1004" s="201"/>
      <c r="AJ1004" s="184"/>
    </row>
    <row r="1005" spans="2:36" ht="68.5" customHeight="1" x14ac:dyDescent="0.3">
      <c r="B1005" s="193"/>
      <c r="C1005" s="187"/>
      <c r="D1005" s="178"/>
      <c r="E1005" s="207"/>
      <c r="F1005" s="207"/>
      <c r="G1005" s="207"/>
      <c r="H1005" s="193"/>
      <c r="I1005" s="193"/>
      <c r="J1005" s="15" t="s">
        <v>216</v>
      </c>
      <c r="K1005" s="35" t="s">
        <v>118</v>
      </c>
      <c r="L1005" s="11" t="s">
        <v>119</v>
      </c>
      <c r="M1005" s="18">
        <v>1</v>
      </c>
      <c r="N1005" s="184"/>
      <c r="O1005" s="450"/>
      <c r="P1005" s="184"/>
      <c r="Q1005" s="184"/>
      <c r="R1005" s="184"/>
      <c r="S1005" s="184"/>
      <c r="T1005" s="193"/>
      <c r="U1005" s="193"/>
      <c r="V1005" s="438"/>
      <c r="W1005" s="184"/>
      <c r="X1005" s="184"/>
      <c r="Y1005" s="438"/>
      <c r="Z1005" s="184"/>
      <c r="AA1005" s="184"/>
      <c r="AB1005" s="438"/>
      <c r="AC1005" s="184"/>
      <c r="AD1005" s="184"/>
      <c r="AE1005" s="184"/>
      <c r="AF1005" s="184"/>
      <c r="AG1005" s="184"/>
      <c r="AH1005" s="201"/>
      <c r="AI1005" s="201"/>
      <c r="AJ1005" s="184"/>
    </row>
    <row r="1006" spans="2:36" ht="68.5" customHeight="1" x14ac:dyDescent="0.3">
      <c r="B1006" s="194"/>
      <c r="C1006" s="187"/>
      <c r="D1006" s="178"/>
      <c r="E1006" s="207"/>
      <c r="F1006" s="226"/>
      <c r="G1006" s="207"/>
      <c r="H1006" s="194"/>
      <c r="I1006" s="194"/>
      <c r="J1006" s="15" t="s">
        <v>120</v>
      </c>
      <c r="K1006" s="35" t="s">
        <v>121</v>
      </c>
      <c r="L1006" s="11" t="s">
        <v>119</v>
      </c>
      <c r="M1006" s="11">
        <v>1</v>
      </c>
      <c r="N1006" s="191"/>
      <c r="O1006" s="450"/>
      <c r="P1006" s="191"/>
      <c r="Q1006" s="191"/>
      <c r="R1006" s="191"/>
      <c r="S1006" s="191"/>
      <c r="T1006" s="194"/>
      <c r="U1006" s="194"/>
      <c r="V1006" s="438"/>
      <c r="W1006" s="191"/>
      <c r="X1006" s="191"/>
      <c r="Y1006" s="438"/>
      <c r="Z1006" s="191"/>
      <c r="AA1006" s="191"/>
      <c r="AB1006" s="438"/>
      <c r="AC1006" s="191"/>
      <c r="AD1006" s="191"/>
      <c r="AE1006" s="191"/>
      <c r="AF1006" s="191"/>
      <c r="AG1006" s="191"/>
      <c r="AH1006" s="201"/>
      <c r="AI1006" s="201"/>
      <c r="AJ1006" s="191"/>
    </row>
    <row r="1007" spans="2:36" ht="125.15" customHeight="1" x14ac:dyDescent="0.3">
      <c r="B1007" s="200" t="s">
        <v>945</v>
      </c>
      <c r="C1007" s="178" t="s">
        <v>957</v>
      </c>
      <c r="D1007" s="200" t="s">
        <v>88</v>
      </c>
      <c r="E1007" s="200" t="s">
        <v>67</v>
      </c>
      <c r="F1007" s="207" t="s">
        <v>134</v>
      </c>
      <c r="G1007" s="228" t="s">
        <v>147</v>
      </c>
      <c r="H1007" s="200" t="s">
        <v>70</v>
      </c>
      <c r="I1007" s="194" t="s">
        <v>79</v>
      </c>
      <c r="J1007" s="58" t="s">
        <v>215</v>
      </c>
      <c r="K1007" s="27" t="s">
        <v>107</v>
      </c>
      <c r="L1007" s="27" t="s">
        <v>86</v>
      </c>
      <c r="M1007" s="27">
        <v>40</v>
      </c>
      <c r="N1007" s="191" t="s">
        <v>108</v>
      </c>
      <c r="O1007" s="237" t="s">
        <v>542</v>
      </c>
      <c r="P1007" s="194" t="s">
        <v>75</v>
      </c>
      <c r="Q1007" s="194" t="s">
        <v>76</v>
      </c>
      <c r="R1007" s="198" t="s">
        <v>77</v>
      </c>
      <c r="S1007" s="199" t="s">
        <v>109</v>
      </c>
      <c r="T1007" s="171">
        <f>Y1007+V1007</f>
        <v>200053.62</v>
      </c>
      <c r="U1007" s="171">
        <f>+T1007/M1008</f>
        <v>100026.81</v>
      </c>
      <c r="V1007" s="438">
        <v>170045.58</v>
      </c>
      <c r="W1007" s="175" t="s">
        <v>98</v>
      </c>
      <c r="X1007" s="172" t="s">
        <v>79</v>
      </c>
      <c r="Y1007" s="438">
        <v>30008.04</v>
      </c>
      <c r="Z1007" s="175" t="s">
        <v>98</v>
      </c>
      <c r="AA1007" s="175" t="s">
        <v>79</v>
      </c>
      <c r="AB1007" s="438">
        <v>17395.97</v>
      </c>
      <c r="AC1007" s="177" t="s">
        <v>149</v>
      </c>
      <c r="AD1007" s="185" t="s">
        <v>98</v>
      </c>
      <c r="AE1007" s="176">
        <f>+V1007+Y1007</f>
        <v>200053.62</v>
      </c>
      <c r="AF1007" s="178" t="s">
        <v>79</v>
      </c>
      <c r="AG1007" s="177" t="s">
        <v>33</v>
      </c>
      <c r="AH1007" s="201" t="s">
        <v>162</v>
      </c>
      <c r="AI1007" s="201" t="s">
        <v>180</v>
      </c>
      <c r="AJ1007" s="181"/>
    </row>
    <row r="1008" spans="2:36" ht="68.5" customHeight="1" x14ac:dyDescent="0.3">
      <c r="B1008" s="193"/>
      <c r="C1008" s="178"/>
      <c r="D1008" s="193"/>
      <c r="E1008" s="193"/>
      <c r="F1008" s="207"/>
      <c r="G1008" s="207"/>
      <c r="H1008" s="193"/>
      <c r="I1008" s="178"/>
      <c r="J1008" s="15" t="s">
        <v>111</v>
      </c>
      <c r="K1008" s="11" t="s">
        <v>112</v>
      </c>
      <c r="L1008" s="11" t="s">
        <v>85</v>
      </c>
      <c r="M1008" s="11">
        <v>2</v>
      </c>
      <c r="N1008" s="177"/>
      <c r="O1008" s="187"/>
      <c r="P1008" s="178"/>
      <c r="Q1008" s="178"/>
      <c r="R1008" s="199"/>
      <c r="S1008" s="199"/>
      <c r="T1008" s="171"/>
      <c r="U1008" s="171"/>
      <c r="V1008" s="438"/>
      <c r="W1008" s="175"/>
      <c r="X1008" s="173"/>
      <c r="Y1008" s="438"/>
      <c r="Z1008" s="175"/>
      <c r="AA1008" s="175"/>
      <c r="AB1008" s="438"/>
      <c r="AC1008" s="177"/>
      <c r="AD1008" s="186"/>
      <c r="AE1008" s="176"/>
      <c r="AF1008" s="178"/>
      <c r="AG1008" s="177"/>
      <c r="AH1008" s="201"/>
      <c r="AI1008" s="201"/>
      <c r="AJ1008" s="182"/>
    </row>
    <row r="1009" spans="2:36" ht="68.5" customHeight="1" x14ac:dyDescent="0.3">
      <c r="B1009" s="194"/>
      <c r="C1009" s="178"/>
      <c r="D1009" s="194"/>
      <c r="E1009" s="194"/>
      <c r="F1009" s="207"/>
      <c r="G1009" s="207"/>
      <c r="H1009" s="194"/>
      <c r="I1009" s="178"/>
      <c r="J1009" s="15" t="s">
        <v>127</v>
      </c>
      <c r="K1009" s="11" t="s">
        <v>128</v>
      </c>
      <c r="L1009" s="11" t="s">
        <v>85</v>
      </c>
      <c r="M1009" s="59">
        <v>100</v>
      </c>
      <c r="N1009" s="177"/>
      <c r="O1009" s="187"/>
      <c r="P1009" s="178"/>
      <c r="Q1009" s="178"/>
      <c r="R1009" s="199"/>
      <c r="S1009" s="199"/>
      <c r="T1009" s="171"/>
      <c r="U1009" s="171"/>
      <c r="V1009" s="438"/>
      <c r="W1009" s="175"/>
      <c r="X1009" s="174"/>
      <c r="Y1009" s="438"/>
      <c r="Z1009" s="175"/>
      <c r="AA1009" s="175"/>
      <c r="AB1009" s="438"/>
      <c r="AC1009" s="177"/>
      <c r="AD1009" s="192"/>
      <c r="AE1009" s="176"/>
      <c r="AF1009" s="178"/>
      <c r="AG1009" s="177"/>
      <c r="AH1009" s="201"/>
      <c r="AI1009" s="201"/>
      <c r="AJ1009" s="223"/>
    </row>
    <row r="1010" spans="2:36" ht="68.5" customHeight="1" x14ac:dyDescent="0.3">
      <c r="B1010" s="200" t="s">
        <v>946</v>
      </c>
      <c r="C1010" s="178" t="s">
        <v>958</v>
      </c>
      <c r="D1010" s="178" t="s">
        <v>66</v>
      </c>
      <c r="E1010" s="200" t="s">
        <v>67</v>
      </c>
      <c r="F1010" s="207" t="s">
        <v>134</v>
      </c>
      <c r="G1010" s="207" t="s">
        <v>147</v>
      </c>
      <c r="H1010" s="200" t="s">
        <v>70</v>
      </c>
      <c r="I1010" s="178" t="s">
        <v>79</v>
      </c>
      <c r="J1010" s="58" t="s">
        <v>215</v>
      </c>
      <c r="K1010" s="27" t="s">
        <v>107</v>
      </c>
      <c r="L1010" s="27" t="s">
        <v>86</v>
      </c>
      <c r="M1010" s="27">
        <v>40</v>
      </c>
      <c r="N1010" s="177" t="s">
        <v>108</v>
      </c>
      <c r="O1010" s="187" t="s">
        <v>542</v>
      </c>
      <c r="P1010" s="178" t="s">
        <v>75</v>
      </c>
      <c r="Q1010" s="178" t="s">
        <v>76</v>
      </c>
      <c r="R1010" s="199" t="s">
        <v>77</v>
      </c>
      <c r="S1010" s="199" t="s">
        <v>109</v>
      </c>
      <c r="T1010" s="171">
        <f>Y1010+V1010</f>
        <v>100040.72</v>
      </c>
      <c r="U1010" s="171">
        <f>+T1010/M1011</f>
        <v>100040.72</v>
      </c>
      <c r="V1010" s="438">
        <v>85034.61</v>
      </c>
      <c r="W1010" s="175" t="s">
        <v>98</v>
      </c>
      <c r="X1010" s="172" t="s">
        <v>79</v>
      </c>
      <c r="Y1010" s="438">
        <v>15006.11</v>
      </c>
      <c r="Z1010" s="175" t="s">
        <v>98</v>
      </c>
      <c r="AA1010" s="175" t="s">
        <v>79</v>
      </c>
      <c r="AB1010" s="438">
        <v>8699.19</v>
      </c>
      <c r="AC1010" s="177" t="s">
        <v>149</v>
      </c>
      <c r="AD1010" s="185" t="s">
        <v>98</v>
      </c>
      <c r="AE1010" s="176">
        <f>+V1010+Y1010</f>
        <v>100040.72</v>
      </c>
      <c r="AF1010" s="178" t="s">
        <v>79</v>
      </c>
      <c r="AG1010" s="177" t="s">
        <v>33</v>
      </c>
      <c r="AH1010" s="201" t="s">
        <v>162</v>
      </c>
      <c r="AI1010" s="201" t="s">
        <v>180</v>
      </c>
      <c r="AJ1010" s="181"/>
    </row>
    <row r="1011" spans="2:36" ht="68.5" customHeight="1" x14ac:dyDescent="0.3">
      <c r="B1011" s="193"/>
      <c r="C1011" s="178"/>
      <c r="D1011" s="178"/>
      <c r="E1011" s="193"/>
      <c r="F1011" s="207"/>
      <c r="G1011" s="207"/>
      <c r="H1011" s="193"/>
      <c r="I1011" s="178"/>
      <c r="J1011" s="15" t="s">
        <v>111</v>
      </c>
      <c r="K1011" s="11" t="s">
        <v>112</v>
      </c>
      <c r="L1011" s="11" t="s">
        <v>85</v>
      </c>
      <c r="M1011" s="11">
        <v>1</v>
      </c>
      <c r="N1011" s="177"/>
      <c r="O1011" s="187"/>
      <c r="P1011" s="178"/>
      <c r="Q1011" s="178"/>
      <c r="R1011" s="199"/>
      <c r="S1011" s="199"/>
      <c r="T1011" s="171"/>
      <c r="U1011" s="171"/>
      <c r="V1011" s="438"/>
      <c r="W1011" s="175"/>
      <c r="X1011" s="173"/>
      <c r="Y1011" s="438"/>
      <c r="Z1011" s="175"/>
      <c r="AA1011" s="175"/>
      <c r="AB1011" s="438"/>
      <c r="AC1011" s="177"/>
      <c r="AD1011" s="186"/>
      <c r="AE1011" s="176"/>
      <c r="AF1011" s="178"/>
      <c r="AG1011" s="177"/>
      <c r="AH1011" s="201"/>
      <c r="AI1011" s="201"/>
      <c r="AJ1011" s="182"/>
    </row>
    <row r="1012" spans="2:36" ht="68.5" customHeight="1" x14ac:dyDescent="0.3">
      <c r="B1012" s="194"/>
      <c r="C1012" s="178"/>
      <c r="D1012" s="178"/>
      <c r="E1012" s="194"/>
      <c r="F1012" s="207"/>
      <c r="G1012" s="207"/>
      <c r="H1012" s="194"/>
      <c r="I1012" s="178"/>
      <c r="J1012" s="15" t="s">
        <v>127</v>
      </c>
      <c r="K1012" s="11" t="s">
        <v>128</v>
      </c>
      <c r="L1012" s="11" t="s">
        <v>85</v>
      </c>
      <c r="M1012" s="59">
        <v>60</v>
      </c>
      <c r="N1012" s="177"/>
      <c r="O1012" s="187"/>
      <c r="P1012" s="178"/>
      <c r="Q1012" s="178"/>
      <c r="R1012" s="199"/>
      <c r="S1012" s="199"/>
      <c r="T1012" s="171"/>
      <c r="U1012" s="171"/>
      <c r="V1012" s="438"/>
      <c r="W1012" s="175"/>
      <c r="X1012" s="174"/>
      <c r="Y1012" s="438"/>
      <c r="Z1012" s="175"/>
      <c r="AA1012" s="175"/>
      <c r="AB1012" s="438"/>
      <c r="AC1012" s="177"/>
      <c r="AD1012" s="192"/>
      <c r="AE1012" s="176"/>
      <c r="AF1012" s="178"/>
      <c r="AG1012" s="177"/>
      <c r="AH1012" s="201"/>
      <c r="AI1012" s="201"/>
      <c r="AJ1012" s="223"/>
    </row>
    <row r="1013" spans="2:36" ht="68.5" customHeight="1" x14ac:dyDescent="0.3">
      <c r="B1013" s="200" t="s">
        <v>947</v>
      </c>
      <c r="C1013" s="178" t="s">
        <v>959</v>
      </c>
      <c r="D1013" s="178" t="s">
        <v>66</v>
      </c>
      <c r="E1013" s="228" t="s">
        <v>67</v>
      </c>
      <c r="F1013" s="228" t="s">
        <v>132</v>
      </c>
      <c r="G1013" s="207" t="s">
        <v>69</v>
      </c>
      <c r="H1013" s="200" t="s">
        <v>70</v>
      </c>
      <c r="I1013" s="200" t="s">
        <v>98</v>
      </c>
      <c r="J1013" s="15" t="s">
        <v>113</v>
      </c>
      <c r="K1013" s="35" t="s">
        <v>114</v>
      </c>
      <c r="L1013" s="11" t="s">
        <v>115</v>
      </c>
      <c r="M1013" s="18">
        <v>2</v>
      </c>
      <c r="N1013" s="183" t="s">
        <v>108</v>
      </c>
      <c r="O1013" s="183" t="s">
        <v>542</v>
      </c>
      <c r="P1013" s="183" t="s">
        <v>75</v>
      </c>
      <c r="Q1013" s="183" t="s">
        <v>76</v>
      </c>
      <c r="R1013" s="183" t="s">
        <v>77</v>
      </c>
      <c r="S1013" s="183" t="s">
        <v>109</v>
      </c>
      <c r="T1013" s="247">
        <f>+V1013+Y1013</f>
        <v>149800</v>
      </c>
      <c r="U1013" s="200">
        <f>+T1013/M1014</f>
        <v>149800</v>
      </c>
      <c r="V1013" s="176">
        <v>127330</v>
      </c>
      <c r="W1013" s="183" t="s">
        <v>98</v>
      </c>
      <c r="X1013" s="183" t="s">
        <v>98</v>
      </c>
      <c r="Y1013" s="176">
        <v>22470</v>
      </c>
      <c r="Z1013" s="183" t="s">
        <v>98</v>
      </c>
      <c r="AA1013" s="183" t="s">
        <v>98</v>
      </c>
      <c r="AB1013" s="176" t="s">
        <v>950</v>
      </c>
      <c r="AC1013" s="183" t="s">
        <v>80</v>
      </c>
      <c r="AD1013" s="183" t="s">
        <v>98</v>
      </c>
      <c r="AE1013" s="185">
        <f>+V1013+Y1013</f>
        <v>149800</v>
      </c>
      <c r="AF1013" s="183" t="s">
        <v>98</v>
      </c>
      <c r="AG1013" s="183" t="s">
        <v>33</v>
      </c>
      <c r="AH1013" s="177" t="s">
        <v>164</v>
      </c>
      <c r="AI1013" s="177" t="s">
        <v>165</v>
      </c>
      <c r="AJ1013" s="183"/>
    </row>
    <row r="1014" spans="2:36" ht="68.5" customHeight="1" x14ac:dyDescent="0.3">
      <c r="B1014" s="193"/>
      <c r="C1014" s="178"/>
      <c r="D1014" s="178"/>
      <c r="E1014" s="207"/>
      <c r="F1014" s="207"/>
      <c r="G1014" s="207"/>
      <c r="H1014" s="193"/>
      <c r="I1014" s="193"/>
      <c r="J1014" s="15" t="s">
        <v>116</v>
      </c>
      <c r="K1014" s="35" t="s">
        <v>117</v>
      </c>
      <c r="L1014" s="11" t="s">
        <v>85</v>
      </c>
      <c r="M1014" s="18">
        <v>1</v>
      </c>
      <c r="N1014" s="184"/>
      <c r="O1014" s="184"/>
      <c r="P1014" s="184"/>
      <c r="Q1014" s="184"/>
      <c r="R1014" s="184"/>
      <c r="S1014" s="184"/>
      <c r="T1014" s="193"/>
      <c r="U1014" s="193"/>
      <c r="V1014" s="176"/>
      <c r="W1014" s="184"/>
      <c r="X1014" s="184"/>
      <c r="Y1014" s="176"/>
      <c r="Z1014" s="184"/>
      <c r="AA1014" s="184"/>
      <c r="AB1014" s="176"/>
      <c r="AC1014" s="184"/>
      <c r="AD1014" s="184"/>
      <c r="AE1014" s="184"/>
      <c r="AF1014" s="184"/>
      <c r="AG1014" s="184"/>
      <c r="AH1014" s="177"/>
      <c r="AI1014" s="177"/>
      <c r="AJ1014" s="184"/>
    </row>
    <row r="1015" spans="2:36" ht="68.5" customHeight="1" x14ac:dyDescent="0.3">
      <c r="B1015" s="193"/>
      <c r="C1015" s="178"/>
      <c r="D1015" s="178"/>
      <c r="E1015" s="207"/>
      <c r="F1015" s="207"/>
      <c r="G1015" s="207"/>
      <c r="H1015" s="193"/>
      <c r="I1015" s="193"/>
      <c r="J1015" s="15" t="s">
        <v>216</v>
      </c>
      <c r="K1015" s="35" t="s">
        <v>118</v>
      </c>
      <c r="L1015" s="11" t="s">
        <v>119</v>
      </c>
      <c r="M1015" s="18">
        <v>1</v>
      </c>
      <c r="N1015" s="184"/>
      <c r="O1015" s="184"/>
      <c r="P1015" s="184"/>
      <c r="Q1015" s="184"/>
      <c r="R1015" s="184"/>
      <c r="S1015" s="184"/>
      <c r="T1015" s="193"/>
      <c r="U1015" s="193"/>
      <c r="V1015" s="176"/>
      <c r="W1015" s="184"/>
      <c r="X1015" s="184"/>
      <c r="Y1015" s="176"/>
      <c r="Z1015" s="184"/>
      <c r="AA1015" s="184"/>
      <c r="AB1015" s="176"/>
      <c r="AC1015" s="184"/>
      <c r="AD1015" s="184"/>
      <c r="AE1015" s="184"/>
      <c r="AF1015" s="184"/>
      <c r="AG1015" s="184"/>
      <c r="AH1015" s="177"/>
      <c r="AI1015" s="177"/>
      <c r="AJ1015" s="184"/>
    </row>
    <row r="1016" spans="2:36" ht="68.5" customHeight="1" x14ac:dyDescent="0.3">
      <c r="B1016" s="194"/>
      <c r="C1016" s="178"/>
      <c r="D1016" s="178"/>
      <c r="E1016" s="207"/>
      <c r="F1016" s="226"/>
      <c r="G1016" s="207"/>
      <c r="H1016" s="194"/>
      <c r="I1016" s="194"/>
      <c r="J1016" s="15" t="s">
        <v>120</v>
      </c>
      <c r="K1016" s="35" t="s">
        <v>121</v>
      </c>
      <c r="L1016" s="11" t="s">
        <v>119</v>
      </c>
      <c r="M1016" s="11">
        <v>1</v>
      </c>
      <c r="N1016" s="191"/>
      <c r="O1016" s="191"/>
      <c r="P1016" s="191"/>
      <c r="Q1016" s="191"/>
      <c r="R1016" s="191"/>
      <c r="S1016" s="191"/>
      <c r="T1016" s="194"/>
      <c r="U1016" s="194"/>
      <c r="V1016" s="176"/>
      <c r="W1016" s="191"/>
      <c r="X1016" s="191"/>
      <c r="Y1016" s="176"/>
      <c r="Z1016" s="191"/>
      <c r="AA1016" s="191"/>
      <c r="AB1016" s="176"/>
      <c r="AC1016" s="191"/>
      <c r="AD1016" s="191"/>
      <c r="AE1016" s="191"/>
      <c r="AF1016" s="191"/>
      <c r="AG1016" s="191"/>
      <c r="AH1016" s="177"/>
      <c r="AI1016" s="177"/>
      <c r="AJ1016" s="191"/>
    </row>
    <row r="1017" spans="2:36" ht="117" x14ac:dyDescent="0.3">
      <c r="B1017" s="200" t="s">
        <v>948</v>
      </c>
      <c r="C1017" s="235" t="s">
        <v>960</v>
      </c>
      <c r="D1017" s="200" t="s">
        <v>66</v>
      </c>
      <c r="E1017" s="200" t="s">
        <v>67</v>
      </c>
      <c r="F1017" s="207" t="s">
        <v>134</v>
      </c>
      <c r="G1017" s="207" t="s">
        <v>147</v>
      </c>
      <c r="H1017" s="200" t="s">
        <v>70</v>
      </c>
      <c r="I1017" s="178" t="s">
        <v>79</v>
      </c>
      <c r="J1017" s="58" t="s">
        <v>215</v>
      </c>
      <c r="K1017" s="27" t="s">
        <v>107</v>
      </c>
      <c r="L1017" s="27" t="s">
        <v>86</v>
      </c>
      <c r="M1017" s="27">
        <v>40</v>
      </c>
      <c r="N1017" s="177" t="s">
        <v>108</v>
      </c>
      <c r="O1017" s="187" t="s">
        <v>542</v>
      </c>
      <c r="P1017" s="178" t="s">
        <v>75</v>
      </c>
      <c r="Q1017" s="178" t="s">
        <v>76</v>
      </c>
      <c r="R1017" s="199" t="s">
        <v>77</v>
      </c>
      <c r="S1017" s="199" t="s">
        <v>109</v>
      </c>
      <c r="T1017" s="171">
        <f>Y1017+V1017</f>
        <v>200053.62</v>
      </c>
      <c r="U1017" s="171" t="s">
        <v>98</v>
      </c>
      <c r="V1017" s="185">
        <v>170045.58</v>
      </c>
      <c r="W1017" s="175" t="s">
        <v>98</v>
      </c>
      <c r="X1017" s="172" t="s">
        <v>79</v>
      </c>
      <c r="Y1017" s="185">
        <v>30008.04</v>
      </c>
      <c r="Z1017" s="175" t="s">
        <v>98</v>
      </c>
      <c r="AA1017" s="175" t="s">
        <v>79</v>
      </c>
      <c r="AB1017" s="185">
        <v>17395.97</v>
      </c>
      <c r="AC1017" s="177" t="s">
        <v>149</v>
      </c>
      <c r="AD1017" s="185" t="s">
        <v>98</v>
      </c>
      <c r="AE1017" s="176">
        <f>+V1017+Y1017</f>
        <v>200053.62</v>
      </c>
      <c r="AF1017" s="178" t="s">
        <v>79</v>
      </c>
      <c r="AG1017" s="177" t="s">
        <v>33</v>
      </c>
      <c r="AH1017" s="183" t="s">
        <v>164</v>
      </c>
      <c r="AI1017" s="183" t="s">
        <v>165</v>
      </c>
      <c r="AJ1017" s="181"/>
    </row>
    <row r="1018" spans="2:36" ht="68.5" customHeight="1" x14ac:dyDescent="0.3">
      <c r="B1018" s="193"/>
      <c r="C1018" s="236"/>
      <c r="D1018" s="193"/>
      <c r="E1018" s="193"/>
      <c r="F1018" s="207"/>
      <c r="G1018" s="207"/>
      <c r="H1018" s="193"/>
      <c r="I1018" s="178"/>
      <c r="J1018" s="15" t="s">
        <v>111</v>
      </c>
      <c r="K1018" s="11" t="s">
        <v>112</v>
      </c>
      <c r="L1018" s="11" t="s">
        <v>85</v>
      </c>
      <c r="M1018" s="11">
        <v>2</v>
      </c>
      <c r="N1018" s="177"/>
      <c r="O1018" s="187"/>
      <c r="P1018" s="178"/>
      <c r="Q1018" s="178"/>
      <c r="R1018" s="199"/>
      <c r="S1018" s="199"/>
      <c r="T1018" s="171"/>
      <c r="U1018" s="171"/>
      <c r="V1018" s="186"/>
      <c r="W1018" s="175"/>
      <c r="X1018" s="173"/>
      <c r="Y1018" s="186"/>
      <c r="Z1018" s="175"/>
      <c r="AA1018" s="175"/>
      <c r="AB1018" s="186"/>
      <c r="AC1018" s="177"/>
      <c r="AD1018" s="186"/>
      <c r="AE1018" s="176"/>
      <c r="AF1018" s="178"/>
      <c r="AG1018" s="177"/>
      <c r="AH1018" s="184"/>
      <c r="AI1018" s="184"/>
      <c r="AJ1018" s="182"/>
    </row>
    <row r="1019" spans="2:36" ht="68.5" customHeight="1" x14ac:dyDescent="0.3">
      <c r="B1019" s="194"/>
      <c r="C1019" s="237"/>
      <c r="D1019" s="194"/>
      <c r="E1019" s="194"/>
      <c r="F1019" s="207"/>
      <c r="G1019" s="207"/>
      <c r="H1019" s="194"/>
      <c r="I1019" s="178"/>
      <c r="J1019" s="15" t="s">
        <v>127</v>
      </c>
      <c r="K1019" s="11" t="s">
        <v>128</v>
      </c>
      <c r="L1019" s="11" t="s">
        <v>85</v>
      </c>
      <c r="M1019" s="59">
        <v>100</v>
      </c>
      <c r="N1019" s="177"/>
      <c r="O1019" s="187"/>
      <c r="P1019" s="178"/>
      <c r="Q1019" s="178"/>
      <c r="R1019" s="199"/>
      <c r="S1019" s="199"/>
      <c r="T1019" s="171"/>
      <c r="U1019" s="171"/>
      <c r="V1019" s="192"/>
      <c r="W1019" s="175"/>
      <c r="X1019" s="174"/>
      <c r="Y1019" s="192"/>
      <c r="Z1019" s="175"/>
      <c r="AA1019" s="175"/>
      <c r="AB1019" s="192"/>
      <c r="AC1019" s="177"/>
      <c r="AD1019" s="192"/>
      <c r="AE1019" s="176"/>
      <c r="AF1019" s="178"/>
      <c r="AG1019" s="177"/>
      <c r="AH1019" s="191"/>
      <c r="AI1019" s="191"/>
      <c r="AJ1019" s="223"/>
    </row>
    <row r="1020" spans="2:36" ht="117" x14ac:dyDescent="0.3">
      <c r="B1020" s="200" t="s">
        <v>949</v>
      </c>
      <c r="C1020" s="178" t="s">
        <v>961</v>
      </c>
      <c r="D1020" s="178" t="s">
        <v>66</v>
      </c>
      <c r="E1020" s="200" t="s">
        <v>67</v>
      </c>
      <c r="F1020" s="207" t="s">
        <v>134</v>
      </c>
      <c r="G1020" s="207" t="s">
        <v>147</v>
      </c>
      <c r="H1020" s="200" t="s">
        <v>70</v>
      </c>
      <c r="I1020" s="178" t="s">
        <v>79</v>
      </c>
      <c r="J1020" s="58" t="s">
        <v>215</v>
      </c>
      <c r="K1020" s="27" t="s">
        <v>107</v>
      </c>
      <c r="L1020" s="27" t="s">
        <v>86</v>
      </c>
      <c r="M1020" s="27">
        <v>40</v>
      </c>
      <c r="N1020" s="177" t="s">
        <v>108</v>
      </c>
      <c r="O1020" s="187" t="s">
        <v>542</v>
      </c>
      <c r="P1020" s="178" t="s">
        <v>75</v>
      </c>
      <c r="Q1020" s="178" t="s">
        <v>76</v>
      </c>
      <c r="R1020" s="199" t="s">
        <v>77</v>
      </c>
      <c r="S1020" s="199" t="s">
        <v>109</v>
      </c>
      <c r="T1020" s="171">
        <f>Y1020+V1020</f>
        <v>100040.72</v>
      </c>
      <c r="U1020" s="171">
        <f>+T1020/M1021</f>
        <v>100040.72</v>
      </c>
      <c r="V1020" s="176">
        <v>85034.61</v>
      </c>
      <c r="W1020" s="175" t="s">
        <v>98</v>
      </c>
      <c r="X1020" s="172" t="s">
        <v>79</v>
      </c>
      <c r="Y1020" s="176">
        <v>15006.11</v>
      </c>
      <c r="Z1020" s="175" t="s">
        <v>98</v>
      </c>
      <c r="AA1020" s="175" t="s">
        <v>79</v>
      </c>
      <c r="AB1020" s="176" t="s">
        <v>951</v>
      </c>
      <c r="AC1020" s="177" t="s">
        <v>149</v>
      </c>
      <c r="AD1020" s="185" t="s">
        <v>98</v>
      </c>
      <c r="AE1020" s="176">
        <f>+V1020+Y1020</f>
        <v>100040.72</v>
      </c>
      <c r="AF1020" s="178" t="s">
        <v>79</v>
      </c>
      <c r="AG1020" s="177" t="s">
        <v>33</v>
      </c>
      <c r="AH1020" s="183" t="s">
        <v>164</v>
      </c>
      <c r="AI1020" s="183" t="s">
        <v>165</v>
      </c>
      <c r="AJ1020" s="181"/>
    </row>
    <row r="1021" spans="2:36" ht="68.5" customHeight="1" x14ac:dyDescent="0.3">
      <c r="B1021" s="193"/>
      <c r="C1021" s="178"/>
      <c r="D1021" s="178"/>
      <c r="E1021" s="193"/>
      <c r="F1021" s="207"/>
      <c r="G1021" s="207"/>
      <c r="H1021" s="193"/>
      <c r="I1021" s="178"/>
      <c r="J1021" s="15" t="s">
        <v>111</v>
      </c>
      <c r="K1021" s="11" t="s">
        <v>112</v>
      </c>
      <c r="L1021" s="11" t="s">
        <v>85</v>
      </c>
      <c r="M1021" s="11">
        <v>1</v>
      </c>
      <c r="N1021" s="177"/>
      <c r="O1021" s="187"/>
      <c r="P1021" s="178"/>
      <c r="Q1021" s="178"/>
      <c r="R1021" s="199"/>
      <c r="S1021" s="199"/>
      <c r="T1021" s="171"/>
      <c r="U1021" s="171"/>
      <c r="V1021" s="176"/>
      <c r="W1021" s="175"/>
      <c r="X1021" s="173"/>
      <c r="Y1021" s="176"/>
      <c r="Z1021" s="175"/>
      <c r="AA1021" s="175"/>
      <c r="AB1021" s="176"/>
      <c r="AC1021" s="177"/>
      <c r="AD1021" s="186"/>
      <c r="AE1021" s="176"/>
      <c r="AF1021" s="178"/>
      <c r="AG1021" s="177"/>
      <c r="AH1021" s="184"/>
      <c r="AI1021" s="184"/>
      <c r="AJ1021" s="182"/>
    </row>
    <row r="1022" spans="2:36" ht="68.5" customHeight="1" x14ac:dyDescent="0.3">
      <c r="B1022" s="193"/>
      <c r="C1022" s="178"/>
      <c r="D1022" s="178"/>
      <c r="E1022" s="194"/>
      <c r="F1022" s="207"/>
      <c r="G1022" s="207"/>
      <c r="H1022" s="194"/>
      <c r="I1022" s="178"/>
      <c r="J1022" s="15" t="s">
        <v>127</v>
      </c>
      <c r="K1022" s="11" t="s">
        <v>128</v>
      </c>
      <c r="L1022" s="11" t="s">
        <v>85</v>
      </c>
      <c r="M1022" s="59">
        <v>50</v>
      </c>
      <c r="N1022" s="177"/>
      <c r="O1022" s="187"/>
      <c r="P1022" s="178"/>
      <c r="Q1022" s="178"/>
      <c r="R1022" s="199"/>
      <c r="S1022" s="199"/>
      <c r="T1022" s="171"/>
      <c r="U1022" s="171"/>
      <c r="V1022" s="176"/>
      <c r="W1022" s="175"/>
      <c r="X1022" s="174"/>
      <c r="Y1022" s="176"/>
      <c r="Z1022" s="175"/>
      <c r="AA1022" s="175"/>
      <c r="AB1022" s="176"/>
      <c r="AC1022" s="177"/>
      <c r="AD1022" s="192"/>
      <c r="AE1022" s="176"/>
      <c r="AF1022" s="178"/>
      <c r="AG1022" s="177"/>
      <c r="AH1022" s="191"/>
      <c r="AI1022" s="191"/>
      <c r="AJ1022" s="223"/>
    </row>
    <row r="1023" spans="2:36" ht="68.5" customHeight="1" x14ac:dyDescent="0.3">
      <c r="B1023" s="235" t="s">
        <v>1039</v>
      </c>
      <c r="C1023" s="187" t="s">
        <v>962</v>
      </c>
      <c r="D1023" s="187" t="s">
        <v>66</v>
      </c>
      <c r="E1023" s="200" t="s">
        <v>67</v>
      </c>
      <c r="F1023" s="207" t="s">
        <v>134</v>
      </c>
      <c r="G1023" s="207" t="s">
        <v>147</v>
      </c>
      <c r="H1023" s="200" t="s">
        <v>70</v>
      </c>
      <c r="I1023" s="178" t="s">
        <v>79</v>
      </c>
      <c r="J1023" s="58" t="s">
        <v>215</v>
      </c>
      <c r="K1023" s="27" t="s">
        <v>107</v>
      </c>
      <c r="L1023" s="27" t="s">
        <v>86</v>
      </c>
      <c r="M1023" s="27">
        <v>40</v>
      </c>
      <c r="N1023" s="177" t="s">
        <v>108</v>
      </c>
      <c r="O1023" s="187" t="s">
        <v>542</v>
      </c>
      <c r="P1023" s="178" t="s">
        <v>75</v>
      </c>
      <c r="Q1023" s="178" t="s">
        <v>76</v>
      </c>
      <c r="R1023" s="199" t="s">
        <v>77</v>
      </c>
      <c r="S1023" s="199" t="s">
        <v>109</v>
      </c>
      <c r="T1023" s="171">
        <f>Y1023+V1023</f>
        <v>100040.72</v>
      </c>
      <c r="U1023" s="171">
        <f>+T1023/M1024</f>
        <v>100040.72</v>
      </c>
      <c r="V1023" s="176">
        <v>85034.61</v>
      </c>
      <c r="W1023" s="175" t="s">
        <v>98</v>
      </c>
      <c r="X1023" s="172" t="s">
        <v>79</v>
      </c>
      <c r="Y1023" s="176">
        <v>15006.11</v>
      </c>
      <c r="Z1023" s="175" t="s">
        <v>98</v>
      </c>
      <c r="AA1023" s="175" t="s">
        <v>79</v>
      </c>
      <c r="AB1023" s="176" t="s">
        <v>952</v>
      </c>
      <c r="AC1023" s="177" t="s">
        <v>149</v>
      </c>
      <c r="AD1023" s="185" t="s">
        <v>98</v>
      </c>
      <c r="AE1023" s="176">
        <f>+V1023+Y1023</f>
        <v>100040.72</v>
      </c>
      <c r="AF1023" s="178" t="s">
        <v>79</v>
      </c>
      <c r="AG1023" s="177" t="s">
        <v>33</v>
      </c>
      <c r="AH1023" s="177" t="s">
        <v>269</v>
      </c>
      <c r="AI1023" s="177" t="s">
        <v>170</v>
      </c>
      <c r="AJ1023" s="181"/>
    </row>
    <row r="1024" spans="2:36" ht="68.5" customHeight="1" x14ac:dyDescent="0.3">
      <c r="B1024" s="236"/>
      <c r="C1024" s="187"/>
      <c r="D1024" s="187"/>
      <c r="E1024" s="193"/>
      <c r="F1024" s="207"/>
      <c r="G1024" s="207"/>
      <c r="H1024" s="193"/>
      <c r="I1024" s="178"/>
      <c r="J1024" s="15" t="s">
        <v>111</v>
      </c>
      <c r="K1024" s="11" t="s">
        <v>112</v>
      </c>
      <c r="L1024" s="11" t="s">
        <v>85</v>
      </c>
      <c r="M1024" s="11">
        <v>1</v>
      </c>
      <c r="N1024" s="177"/>
      <c r="O1024" s="187"/>
      <c r="P1024" s="178"/>
      <c r="Q1024" s="178"/>
      <c r="R1024" s="199"/>
      <c r="S1024" s="199"/>
      <c r="T1024" s="171"/>
      <c r="U1024" s="171"/>
      <c r="V1024" s="176"/>
      <c r="W1024" s="175"/>
      <c r="X1024" s="173"/>
      <c r="Y1024" s="176"/>
      <c r="Z1024" s="175"/>
      <c r="AA1024" s="175"/>
      <c r="AB1024" s="176"/>
      <c r="AC1024" s="177"/>
      <c r="AD1024" s="186"/>
      <c r="AE1024" s="176"/>
      <c r="AF1024" s="178"/>
      <c r="AG1024" s="177"/>
      <c r="AH1024" s="177"/>
      <c r="AI1024" s="177"/>
      <c r="AJ1024" s="182"/>
    </row>
    <row r="1025" spans="2:36" ht="68.5" customHeight="1" x14ac:dyDescent="0.3">
      <c r="B1025" s="237"/>
      <c r="C1025" s="187"/>
      <c r="D1025" s="187"/>
      <c r="E1025" s="194"/>
      <c r="F1025" s="207"/>
      <c r="G1025" s="207"/>
      <c r="H1025" s="194"/>
      <c r="I1025" s="178"/>
      <c r="J1025" s="15" t="s">
        <v>127</v>
      </c>
      <c r="K1025" s="11" t="s">
        <v>128</v>
      </c>
      <c r="L1025" s="11" t="s">
        <v>85</v>
      </c>
      <c r="M1025" s="59">
        <v>50</v>
      </c>
      <c r="N1025" s="177"/>
      <c r="O1025" s="187"/>
      <c r="P1025" s="178"/>
      <c r="Q1025" s="178"/>
      <c r="R1025" s="199"/>
      <c r="S1025" s="199"/>
      <c r="T1025" s="171"/>
      <c r="U1025" s="171"/>
      <c r="V1025" s="176"/>
      <c r="W1025" s="175"/>
      <c r="X1025" s="174"/>
      <c r="Y1025" s="176"/>
      <c r="Z1025" s="175"/>
      <c r="AA1025" s="175"/>
      <c r="AB1025" s="176"/>
      <c r="AC1025" s="177"/>
      <c r="AD1025" s="192"/>
      <c r="AE1025" s="176"/>
      <c r="AF1025" s="178"/>
      <c r="AG1025" s="177"/>
      <c r="AH1025" s="177"/>
      <c r="AI1025" s="177"/>
      <c r="AJ1025" s="223"/>
    </row>
    <row r="1026" spans="2:36" ht="68.5" customHeight="1" x14ac:dyDescent="0.3">
      <c r="B1026" s="200" t="s">
        <v>1017</v>
      </c>
      <c r="C1026" s="200" t="s">
        <v>996</v>
      </c>
      <c r="D1026" s="178" t="s">
        <v>88</v>
      </c>
      <c r="E1026" s="228" t="s">
        <v>67</v>
      </c>
      <c r="F1026" s="228" t="s">
        <v>132</v>
      </c>
      <c r="G1026" s="207" t="s">
        <v>69</v>
      </c>
      <c r="H1026" s="200" t="s">
        <v>70</v>
      </c>
      <c r="I1026" s="200" t="s">
        <v>98</v>
      </c>
      <c r="J1026" s="15" t="s">
        <v>113</v>
      </c>
      <c r="K1026" s="35" t="s">
        <v>114</v>
      </c>
      <c r="L1026" s="11" t="s">
        <v>115</v>
      </c>
      <c r="M1026" s="18">
        <v>2</v>
      </c>
      <c r="N1026" s="183" t="s">
        <v>108</v>
      </c>
      <c r="O1026" s="200" t="s">
        <v>358</v>
      </c>
      <c r="P1026" s="183" t="s">
        <v>75</v>
      </c>
      <c r="Q1026" s="183" t="s">
        <v>76</v>
      </c>
      <c r="R1026" s="183" t="s">
        <v>77</v>
      </c>
      <c r="S1026" s="183" t="s">
        <v>109</v>
      </c>
      <c r="T1026" s="247">
        <f>+V1026+Y1026</f>
        <v>149800</v>
      </c>
      <c r="U1026" s="200">
        <f>+T1026/M1027</f>
        <v>149800</v>
      </c>
      <c r="V1026" s="176">
        <v>127330</v>
      </c>
      <c r="W1026" s="183" t="s">
        <v>98</v>
      </c>
      <c r="X1026" s="183" t="s">
        <v>98</v>
      </c>
      <c r="Y1026" s="176">
        <v>22470</v>
      </c>
      <c r="Z1026" s="183" t="s">
        <v>98</v>
      </c>
      <c r="AA1026" s="183" t="s">
        <v>98</v>
      </c>
      <c r="AB1026" s="176">
        <v>13026.09</v>
      </c>
      <c r="AC1026" s="183" t="s">
        <v>80</v>
      </c>
      <c r="AD1026" s="183" t="s">
        <v>98</v>
      </c>
      <c r="AE1026" s="185">
        <f>+V1026+Y1026</f>
        <v>149800</v>
      </c>
      <c r="AF1026" s="183" t="s">
        <v>98</v>
      </c>
      <c r="AG1026" s="183" t="s">
        <v>33</v>
      </c>
      <c r="AH1026" s="177" t="s">
        <v>162</v>
      </c>
      <c r="AI1026" s="177" t="s">
        <v>180</v>
      </c>
      <c r="AJ1026" s="183"/>
    </row>
    <row r="1027" spans="2:36" ht="68.5" customHeight="1" x14ac:dyDescent="0.3">
      <c r="B1027" s="193"/>
      <c r="C1027" s="193"/>
      <c r="D1027" s="178"/>
      <c r="E1027" s="207"/>
      <c r="F1027" s="207"/>
      <c r="G1027" s="207"/>
      <c r="H1027" s="193"/>
      <c r="I1027" s="193"/>
      <c r="J1027" s="15" t="s">
        <v>116</v>
      </c>
      <c r="K1027" s="35" t="s">
        <v>117</v>
      </c>
      <c r="L1027" s="11" t="s">
        <v>85</v>
      </c>
      <c r="M1027" s="18">
        <v>1</v>
      </c>
      <c r="N1027" s="184"/>
      <c r="O1027" s="193"/>
      <c r="P1027" s="184"/>
      <c r="Q1027" s="184"/>
      <c r="R1027" s="184"/>
      <c r="S1027" s="184"/>
      <c r="T1027" s="193"/>
      <c r="U1027" s="193"/>
      <c r="V1027" s="176"/>
      <c r="W1027" s="184"/>
      <c r="X1027" s="184"/>
      <c r="Y1027" s="176"/>
      <c r="Z1027" s="184"/>
      <c r="AA1027" s="184"/>
      <c r="AB1027" s="176"/>
      <c r="AC1027" s="184"/>
      <c r="AD1027" s="184"/>
      <c r="AE1027" s="184"/>
      <c r="AF1027" s="184"/>
      <c r="AG1027" s="184"/>
      <c r="AH1027" s="177"/>
      <c r="AI1027" s="177"/>
      <c r="AJ1027" s="184"/>
    </row>
    <row r="1028" spans="2:36" ht="68.5" customHeight="1" x14ac:dyDescent="0.3">
      <c r="B1028" s="193"/>
      <c r="C1028" s="193"/>
      <c r="D1028" s="178"/>
      <c r="E1028" s="207"/>
      <c r="F1028" s="207"/>
      <c r="G1028" s="207"/>
      <c r="H1028" s="193"/>
      <c r="I1028" s="193"/>
      <c r="J1028" s="15" t="s">
        <v>216</v>
      </c>
      <c r="K1028" s="35" t="s">
        <v>118</v>
      </c>
      <c r="L1028" s="11" t="s">
        <v>119</v>
      </c>
      <c r="M1028" s="18">
        <v>1</v>
      </c>
      <c r="N1028" s="184"/>
      <c r="O1028" s="193"/>
      <c r="P1028" s="184"/>
      <c r="Q1028" s="184"/>
      <c r="R1028" s="184"/>
      <c r="S1028" s="184"/>
      <c r="T1028" s="193"/>
      <c r="U1028" s="193"/>
      <c r="V1028" s="176"/>
      <c r="W1028" s="184"/>
      <c r="X1028" s="184"/>
      <c r="Y1028" s="176"/>
      <c r="Z1028" s="184"/>
      <c r="AA1028" s="184"/>
      <c r="AB1028" s="176"/>
      <c r="AC1028" s="184"/>
      <c r="AD1028" s="184"/>
      <c r="AE1028" s="184"/>
      <c r="AF1028" s="184"/>
      <c r="AG1028" s="184"/>
      <c r="AH1028" s="177"/>
      <c r="AI1028" s="177"/>
      <c r="AJ1028" s="184"/>
    </row>
    <row r="1029" spans="2:36" ht="68.5" customHeight="1" x14ac:dyDescent="0.3">
      <c r="B1029" s="194"/>
      <c r="C1029" s="194"/>
      <c r="D1029" s="178"/>
      <c r="E1029" s="207"/>
      <c r="F1029" s="226"/>
      <c r="G1029" s="207"/>
      <c r="H1029" s="194"/>
      <c r="I1029" s="194"/>
      <c r="J1029" s="15" t="s">
        <v>120</v>
      </c>
      <c r="K1029" s="35" t="s">
        <v>121</v>
      </c>
      <c r="L1029" s="11" t="s">
        <v>119</v>
      </c>
      <c r="M1029" s="11">
        <v>1</v>
      </c>
      <c r="N1029" s="191"/>
      <c r="O1029" s="194"/>
      <c r="P1029" s="191"/>
      <c r="Q1029" s="191"/>
      <c r="R1029" s="191"/>
      <c r="S1029" s="191"/>
      <c r="T1029" s="194"/>
      <c r="U1029" s="194"/>
      <c r="V1029" s="176"/>
      <c r="W1029" s="191"/>
      <c r="X1029" s="191"/>
      <c r="Y1029" s="176"/>
      <c r="Z1029" s="191"/>
      <c r="AA1029" s="191"/>
      <c r="AB1029" s="176"/>
      <c r="AC1029" s="191"/>
      <c r="AD1029" s="191"/>
      <c r="AE1029" s="191"/>
      <c r="AF1029" s="191"/>
      <c r="AG1029" s="191"/>
      <c r="AH1029" s="177"/>
      <c r="AI1029" s="177"/>
      <c r="AJ1029" s="191"/>
    </row>
    <row r="1030" spans="2:36" ht="131.15" customHeight="1" x14ac:dyDescent="0.3">
      <c r="B1030" s="20" t="s">
        <v>1018</v>
      </c>
      <c r="C1030" s="200" t="s">
        <v>997</v>
      </c>
      <c r="D1030" s="20" t="s">
        <v>88</v>
      </c>
      <c r="E1030" s="200" t="s">
        <v>67</v>
      </c>
      <c r="F1030" s="207" t="s">
        <v>134</v>
      </c>
      <c r="G1030" s="207" t="s">
        <v>147</v>
      </c>
      <c r="H1030" s="200" t="s">
        <v>70</v>
      </c>
      <c r="I1030" s="178" t="s">
        <v>79</v>
      </c>
      <c r="J1030" s="58" t="s">
        <v>215</v>
      </c>
      <c r="K1030" s="27" t="s">
        <v>107</v>
      </c>
      <c r="L1030" s="27" t="s">
        <v>86</v>
      </c>
      <c r="M1030" s="27">
        <v>40</v>
      </c>
      <c r="N1030" s="177" t="s">
        <v>108</v>
      </c>
      <c r="O1030" s="200" t="s">
        <v>999</v>
      </c>
      <c r="P1030" s="178" t="s">
        <v>75</v>
      </c>
      <c r="Q1030" s="178" t="s">
        <v>76</v>
      </c>
      <c r="R1030" s="199" t="s">
        <v>77</v>
      </c>
      <c r="S1030" s="199" t="s">
        <v>109</v>
      </c>
      <c r="T1030" s="171">
        <f>Y1030+V1030</f>
        <v>300135</v>
      </c>
      <c r="U1030" s="171">
        <f>+T1030/M1031</f>
        <v>300135</v>
      </c>
      <c r="V1030" s="176">
        <v>255114.75</v>
      </c>
      <c r="W1030" s="175" t="s">
        <v>98</v>
      </c>
      <c r="X1030" s="172" t="s">
        <v>79</v>
      </c>
      <c r="Y1030" s="176">
        <v>45020.25</v>
      </c>
      <c r="Z1030" s="175" t="s">
        <v>98</v>
      </c>
      <c r="AA1030" s="172" t="s">
        <v>79</v>
      </c>
      <c r="AB1030" s="185">
        <v>26098.7</v>
      </c>
      <c r="AC1030" s="177" t="s">
        <v>149</v>
      </c>
      <c r="AD1030" s="185" t="s">
        <v>98</v>
      </c>
      <c r="AE1030" s="176">
        <f>+V1030+Y1030</f>
        <v>300135</v>
      </c>
      <c r="AF1030" s="178" t="s">
        <v>79</v>
      </c>
      <c r="AG1030" s="177" t="s">
        <v>33</v>
      </c>
      <c r="AH1030" s="177" t="s">
        <v>162</v>
      </c>
      <c r="AI1030" s="177" t="s">
        <v>164</v>
      </c>
      <c r="AJ1030" s="181"/>
    </row>
    <row r="1031" spans="2:36" ht="68.5" customHeight="1" x14ac:dyDescent="0.3">
      <c r="B1031" s="20"/>
      <c r="C1031" s="193"/>
      <c r="D1031" s="20"/>
      <c r="E1031" s="193"/>
      <c r="F1031" s="207"/>
      <c r="G1031" s="207"/>
      <c r="H1031" s="193"/>
      <c r="I1031" s="178"/>
      <c r="J1031" s="15" t="s">
        <v>111</v>
      </c>
      <c r="K1031" s="11" t="s">
        <v>112</v>
      </c>
      <c r="L1031" s="11" t="s">
        <v>85</v>
      </c>
      <c r="M1031" s="18">
        <v>1</v>
      </c>
      <c r="N1031" s="177"/>
      <c r="O1031" s="193"/>
      <c r="P1031" s="178"/>
      <c r="Q1031" s="178"/>
      <c r="R1031" s="199"/>
      <c r="S1031" s="199"/>
      <c r="T1031" s="171"/>
      <c r="U1031" s="171"/>
      <c r="V1031" s="176"/>
      <c r="W1031" s="175"/>
      <c r="X1031" s="173"/>
      <c r="Y1031" s="176"/>
      <c r="Z1031" s="175"/>
      <c r="AA1031" s="173"/>
      <c r="AB1031" s="186"/>
      <c r="AC1031" s="177"/>
      <c r="AD1031" s="186"/>
      <c r="AE1031" s="176"/>
      <c r="AF1031" s="178"/>
      <c r="AG1031" s="177"/>
      <c r="AH1031" s="177"/>
      <c r="AI1031" s="177"/>
      <c r="AJ1031" s="182"/>
    </row>
    <row r="1032" spans="2:36" ht="150.65" customHeight="1" x14ac:dyDescent="0.3">
      <c r="B1032" s="20"/>
      <c r="C1032" s="194"/>
      <c r="D1032" s="20"/>
      <c r="E1032" s="194"/>
      <c r="F1032" s="207"/>
      <c r="G1032" s="207"/>
      <c r="H1032" s="194"/>
      <c r="I1032" s="178"/>
      <c r="J1032" s="15" t="s">
        <v>127</v>
      </c>
      <c r="K1032" s="11" t="s">
        <v>128</v>
      </c>
      <c r="L1032" s="11" t="s">
        <v>85</v>
      </c>
      <c r="M1032" s="11">
        <v>70</v>
      </c>
      <c r="N1032" s="177"/>
      <c r="O1032" s="194"/>
      <c r="P1032" s="178"/>
      <c r="Q1032" s="178"/>
      <c r="R1032" s="199"/>
      <c r="S1032" s="199"/>
      <c r="T1032" s="171"/>
      <c r="U1032" s="171"/>
      <c r="V1032" s="176"/>
      <c r="W1032" s="175"/>
      <c r="X1032" s="174"/>
      <c r="Y1032" s="176"/>
      <c r="Z1032" s="175"/>
      <c r="AA1032" s="174"/>
      <c r="AB1032" s="192"/>
      <c r="AC1032" s="177"/>
      <c r="AD1032" s="192"/>
      <c r="AE1032" s="176"/>
      <c r="AF1032" s="178"/>
      <c r="AG1032" s="177"/>
      <c r="AH1032" s="177"/>
      <c r="AI1032" s="177"/>
      <c r="AJ1032" s="223"/>
    </row>
    <row r="1033" spans="2:36" ht="126.65" customHeight="1" x14ac:dyDescent="0.3">
      <c r="B1033" s="200" t="s">
        <v>1019</v>
      </c>
      <c r="C1033" s="200" t="s">
        <v>998</v>
      </c>
      <c r="D1033" s="200" t="s">
        <v>66</v>
      </c>
      <c r="E1033" s="200" t="s">
        <v>67</v>
      </c>
      <c r="F1033" s="207" t="s">
        <v>134</v>
      </c>
      <c r="G1033" s="207" t="s">
        <v>147</v>
      </c>
      <c r="H1033" s="200" t="s">
        <v>70</v>
      </c>
      <c r="I1033" s="178" t="s">
        <v>79</v>
      </c>
      <c r="J1033" s="58" t="s">
        <v>215</v>
      </c>
      <c r="K1033" s="27" t="s">
        <v>107</v>
      </c>
      <c r="L1033" s="27" t="s">
        <v>86</v>
      </c>
      <c r="M1033" s="27">
        <v>40</v>
      </c>
      <c r="N1033" s="177" t="s">
        <v>108</v>
      </c>
      <c r="O1033" s="200" t="s">
        <v>999</v>
      </c>
      <c r="P1033" s="178" t="s">
        <v>75</v>
      </c>
      <c r="Q1033" s="178" t="s">
        <v>76</v>
      </c>
      <c r="R1033" s="199" t="s">
        <v>77</v>
      </c>
      <c r="S1033" s="199" t="s">
        <v>109</v>
      </c>
      <c r="T1033" s="171">
        <f>Y1033+V1033</f>
        <v>100045</v>
      </c>
      <c r="U1033" s="171">
        <f>+T1033/M1034</f>
        <v>100045</v>
      </c>
      <c r="V1033" s="176">
        <v>85038.25</v>
      </c>
      <c r="W1033" s="175" t="s">
        <v>98</v>
      </c>
      <c r="X1033" s="172" t="s">
        <v>79</v>
      </c>
      <c r="Y1033" s="176">
        <v>15006.75</v>
      </c>
      <c r="Z1033" s="175" t="s">
        <v>98</v>
      </c>
      <c r="AA1033" s="172" t="s">
        <v>79</v>
      </c>
      <c r="AB1033" s="185">
        <v>8699.57</v>
      </c>
      <c r="AC1033" s="177" t="s">
        <v>149</v>
      </c>
      <c r="AD1033" s="185" t="s">
        <v>98</v>
      </c>
      <c r="AE1033" s="176">
        <f>+V1033+Y1033</f>
        <v>100045</v>
      </c>
      <c r="AF1033" s="178" t="s">
        <v>79</v>
      </c>
      <c r="AG1033" s="177" t="s">
        <v>33</v>
      </c>
      <c r="AH1033" s="177" t="s">
        <v>165</v>
      </c>
      <c r="AI1033" s="177" t="s">
        <v>183</v>
      </c>
      <c r="AJ1033" s="181"/>
    </row>
    <row r="1034" spans="2:36" ht="68.5" customHeight="1" x14ac:dyDescent="0.3">
      <c r="B1034" s="193"/>
      <c r="C1034" s="193"/>
      <c r="D1034" s="193"/>
      <c r="E1034" s="193"/>
      <c r="F1034" s="207"/>
      <c r="G1034" s="207"/>
      <c r="H1034" s="193"/>
      <c r="I1034" s="178"/>
      <c r="J1034" s="15" t="s">
        <v>111</v>
      </c>
      <c r="K1034" s="11" t="s">
        <v>112</v>
      </c>
      <c r="L1034" s="11" t="s">
        <v>85</v>
      </c>
      <c r="M1034" s="11">
        <v>1</v>
      </c>
      <c r="N1034" s="177"/>
      <c r="O1034" s="193"/>
      <c r="P1034" s="178"/>
      <c r="Q1034" s="178"/>
      <c r="R1034" s="199"/>
      <c r="S1034" s="199"/>
      <c r="T1034" s="171"/>
      <c r="U1034" s="171"/>
      <c r="V1034" s="176"/>
      <c r="W1034" s="175"/>
      <c r="X1034" s="173"/>
      <c r="Y1034" s="176"/>
      <c r="Z1034" s="175"/>
      <c r="AA1034" s="173"/>
      <c r="AB1034" s="186"/>
      <c r="AC1034" s="177"/>
      <c r="AD1034" s="186"/>
      <c r="AE1034" s="176"/>
      <c r="AF1034" s="178"/>
      <c r="AG1034" s="177"/>
      <c r="AH1034" s="177"/>
      <c r="AI1034" s="177"/>
      <c r="AJ1034" s="182"/>
    </row>
    <row r="1035" spans="2:36" ht="143.5" customHeight="1" x14ac:dyDescent="0.3">
      <c r="B1035" s="194"/>
      <c r="C1035" s="194"/>
      <c r="D1035" s="194"/>
      <c r="E1035" s="194"/>
      <c r="F1035" s="207"/>
      <c r="G1035" s="207"/>
      <c r="H1035" s="194"/>
      <c r="I1035" s="178"/>
      <c r="J1035" s="15" t="s">
        <v>127</v>
      </c>
      <c r="K1035" s="11" t="s">
        <v>128</v>
      </c>
      <c r="L1035" s="11" t="s">
        <v>85</v>
      </c>
      <c r="M1035" s="59">
        <v>70</v>
      </c>
      <c r="N1035" s="177"/>
      <c r="O1035" s="194"/>
      <c r="P1035" s="178"/>
      <c r="Q1035" s="178"/>
      <c r="R1035" s="199"/>
      <c r="S1035" s="199"/>
      <c r="T1035" s="171"/>
      <c r="U1035" s="171"/>
      <c r="V1035" s="176"/>
      <c r="W1035" s="175"/>
      <c r="X1035" s="174"/>
      <c r="Y1035" s="176"/>
      <c r="Z1035" s="175"/>
      <c r="AA1035" s="174"/>
      <c r="AB1035" s="192"/>
      <c r="AC1035" s="177"/>
      <c r="AD1035" s="192"/>
      <c r="AE1035" s="176"/>
      <c r="AF1035" s="178"/>
      <c r="AG1035" s="177"/>
      <c r="AH1035" s="177"/>
      <c r="AI1035" s="177"/>
      <c r="AJ1035" s="223"/>
    </row>
    <row r="1036" spans="2:36" ht="68.5" customHeight="1" x14ac:dyDescent="0.3">
      <c r="B1036" s="200" t="s">
        <v>1020</v>
      </c>
      <c r="C1036" s="200" t="s">
        <v>996</v>
      </c>
      <c r="D1036" s="200" t="s">
        <v>66</v>
      </c>
      <c r="E1036" s="228" t="s">
        <v>67</v>
      </c>
      <c r="F1036" s="228" t="s">
        <v>132</v>
      </c>
      <c r="G1036" s="207" t="s">
        <v>69</v>
      </c>
      <c r="H1036" s="200" t="s">
        <v>70</v>
      </c>
      <c r="I1036" s="200" t="s">
        <v>98</v>
      </c>
      <c r="J1036" s="15" t="s">
        <v>113</v>
      </c>
      <c r="K1036" s="35" t="s">
        <v>114</v>
      </c>
      <c r="L1036" s="11" t="s">
        <v>115</v>
      </c>
      <c r="M1036" s="18">
        <v>2</v>
      </c>
      <c r="N1036" s="183" t="s">
        <v>108</v>
      </c>
      <c r="O1036" s="200" t="s">
        <v>358</v>
      </c>
      <c r="P1036" s="183" t="s">
        <v>75</v>
      </c>
      <c r="Q1036" s="183" t="s">
        <v>76</v>
      </c>
      <c r="R1036" s="183" t="s">
        <v>77</v>
      </c>
      <c r="S1036" s="183" t="s">
        <v>109</v>
      </c>
      <c r="T1036" s="247">
        <f>+V1036+Y1036</f>
        <v>149800</v>
      </c>
      <c r="U1036" s="200">
        <f>+T1036/M1037</f>
        <v>149800</v>
      </c>
      <c r="V1036" s="176">
        <v>127330</v>
      </c>
      <c r="W1036" s="183" t="s">
        <v>98</v>
      </c>
      <c r="X1036" s="183" t="s">
        <v>98</v>
      </c>
      <c r="Y1036" s="176">
        <v>22470</v>
      </c>
      <c r="Z1036" s="183" t="s">
        <v>98</v>
      </c>
      <c r="AA1036" s="183" t="s">
        <v>98</v>
      </c>
      <c r="AB1036" s="176">
        <v>13026.09</v>
      </c>
      <c r="AC1036" s="183" t="s">
        <v>80</v>
      </c>
      <c r="AD1036" s="183" t="s">
        <v>98</v>
      </c>
      <c r="AE1036" s="185">
        <f>+V1036+Y1036</f>
        <v>149800</v>
      </c>
      <c r="AF1036" s="183" t="s">
        <v>98</v>
      </c>
      <c r="AG1036" s="183" t="s">
        <v>33</v>
      </c>
      <c r="AH1036" s="177" t="s">
        <v>165</v>
      </c>
      <c r="AI1036" s="177" t="s">
        <v>183</v>
      </c>
      <c r="AJ1036" s="183"/>
    </row>
    <row r="1037" spans="2:36" ht="68.5" customHeight="1" x14ac:dyDescent="0.3">
      <c r="B1037" s="193"/>
      <c r="C1037" s="193"/>
      <c r="D1037" s="193"/>
      <c r="E1037" s="207"/>
      <c r="F1037" s="207"/>
      <c r="G1037" s="207"/>
      <c r="H1037" s="193"/>
      <c r="I1037" s="193"/>
      <c r="J1037" s="15" t="s">
        <v>116</v>
      </c>
      <c r="K1037" s="35" t="s">
        <v>117</v>
      </c>
      <c r="L1037" s="11" t="s">
        <v>85</v>
      </c>
      <c r="M1037" s="18">
        <v>1</v>
      </c>
      <c r="N1037" s="184"/>
      <c r="O1037" s="193"/>
      <c r="P1037" s="184"/>
      <c r="Q1037" s="184"/>
      <c r="R1037" s="184"/>
      <c r="S1037" s="184"/>
      <c r="T1037" s="193"/>
      <c r="U1037" s="193"/>
      <c r="V1037" s="176"/>
      <c r="W1037" s="184"/>
      <c r="X1037" s="184"/>
      <c r="Y1037" s="176"/>
      <c r="Z1037" s="184"/>
      <c r="AA1037" s="184"/>
      <c r="AB1037" s="176"/>
      <c r="AC1037" s="184"/>
      <c r="AD1037" s="184"/>
      <c r="AE1037" s="184"/>
      <c r="AF1037" s="184"/>
      <c r="AG1037" s="184"/>
      <c r="AH1037" s="177"/>
      <c r="AI1037" s="177"/>
      <c r="AJ1037" s="184"/>
    </row>
    <row r="1038" spans="2:36" ht="68.5" customHeight="1" x14ac:dyDescent="0.3">
      <c r="B1038" s="193"/>
      <c r="C1038" s="193"/>
      <c r="D1038" s="193"/>
      <c r="E1038" s="207"/>
      <c r="F1038" s="207"/>
      <c r="G1038" s="207"/>
      <c r="H1038" s="193"/>
      <c r="I1038" s="193"/>
      <c r="J1038" s="15" t="s">
        <v>216</v>
      </c>
      <c r="K1038" s="35" t="s">
        <v>118</v>
      </c>
      <c r="L1038" s="11" t="s">
        <v>119</v>
      </c>
      <c r="M1038" s="18">
        <v>1</v>
      </c>
      <c r="N1038" s="184"/>
      <c r="O1038" s="193"/>
      <c r="P1038" s="184"/>
      <c r="Q1038" s="184"/>
      <c r="R1038" s="184"/>
      <c r="S1038" s="184"/>
      <c r="T1038" s="193"/>
      <c r="U1038" s="193"/>
      <c r="V1038" s="176"/>
      <c r="W1038" s="184"/>
      <c r="X1038" s="184"/>
      <c r="Y1038" s="176"/>
      <c r="Z1038" s="184"/>
      <c r="AA1038" s="184"/>
      <c r="AB1038" s="176"/>
      <c r="AC1038" s="184"/>
      <c r="AD1038" s="184"/>
      <c r="AE1038" s="184"/>
      <c r="AF1038" s="184"/>
      <c r="AG1038" s="184"/>
      <c r="AH1038" s="177"/>
      <c r="AI1038" s="177"/>
      <c r="AJ1038" s="184"/>
    </row>
    <row r="1039" spans="2:36" ht="68.5" customHeight="1" x14ac:dyDescent="0.3">
      <c r="B1039" s="194"/>
      <c r="C1039" s="194"/>
      <c r="D1039" s="194"/>
      <c r="E1039" s="207"/>
      <c r="F1039" s="226"/>
      <c r="G1039" s="207"/>
      <c r="H1039" s="194"/>
      <c r="I1039" s="194"/>
      <c r="J1039" s="15" t="s">
        <v>120</v>
      </c>
      <c r="K1039" s="35" t="s">
        <v>121</v>
      </c>
      <c r="L1039" s="11" t="s">
        <v>119</v>
      </c>
      <c r="M1039" s="11">
        <v>1</v>
      </c>
      <c r="N1039" s="191"/>
      <c r="O1039" s="194"/>
      <c r="P1039" s="191"/>
      <c r="Q1039" s="191"/>
      <c r="R1039" s="191"/>
      <c r="S1039" s="191"/>
      <c r="T1039" s="194"/>
      <c r="U1039" s="194"/>
      <c r="V1039" s="176"/>
      <c r="W1039" s="191"/>
      <c r="X1039" s="191"/>
      <c r="Y1039" s="176"/>
      <c r="Z1039" s="191"/>
      <c r="AA1039" s="191"/>
      <c r="AB1039" s="176"/>
      <c r="AC1039" s="191"/>
      <c r="AD1039" s="191"/>
      <c r="AE1039" s="191"/>
      <c r="AF1039" s="191"/>
      <c r="AG1039" s="191"/>
      <c r="AH1039" s="177"/>
      <c r="AI1039" s="177"/>
      <c r="AJ1039" s="191"/>
    </row>
    <row r="1040" spans="2:36" ht="133.5" customHeight="1" x14ac:dyDescent="0.3">
      <c r="B1040" s="200" t="s">
        <v>1021</v>
      </c>
      <c r="C1040" s="200" t="s">
        <v>998</v>
      </c>
      <c r="D1040" s="200" t="s">
        <v>66</v>
      </c>
      <c r="E1040" s="200" t="s">
        <v>67</v>
      </c>
      <c r="F1040" s="207" t="s">
        <v>134</v>
      </c>
      <c r="G1040" s="207" t="s">
        <v>147</v>
      </c>
      <c r="H1040" s="200" t="s">
        <v>70</v>
      </c>
      <c r="I1040" s="178" t="s">
        <v>79</v>
      </c>
      <c r="J1040" s="58" t="s">
        <v>215</v>
      </c>
      <c r="K1040" s="27" t="s">
        <v>107</v>
      </c>
      <c r="L1040" s="27" t="s">
        <v>86</v>
      </c>
      <c r="M1040" s="27">
        <v>40</v>
      </c>
      <c r="N1040" s="177" t="s">
        <v>108</v>
      </c>
      <c r="O1040" s="200" t="s">
        <v>999</v>
      </c>
      <c r="P1040" s="178" t="s">
        <v>75</v>
      </c>
      <c r="Q1040" s="178" t="s">
        <v>76</v>
      </c>
      <c r="R1040" s="199" t="s">
        <v>77</v>
      </c>
      <c r="S1040" s="199" t="s">
        <v>109</v>
      </c>
      <c r="T1040" s="171">
        <f>Y1040+V1040</f>
        <v>100045</v>
      </c>
      <c r="U1040" s="171">
        <f>+T1040/M1041</f>
        <v>100045</v>
      </c>
      <c r="V1040" s="176">
        <v>85038.25</v>
      </c>
      <c r="W1040" s="175" t="s">
        <v>98</v>
      </c>
      <c r="X1040" s="172" t="s">
        <v>79</v>
      </c>
      <c r="Y1040" s="176">
        <v>15006.75</v>
      </c>
      <c r="Z1040" s="175" t="s">
        <v>98</v>
      </c>
      <c r="AA1040" s="172" t="s">
        <v>79</v>
      </c>
      <c r="AB1040" s="185">
        <v>8699.57</v>
      </c>
      <c r="AC1040" s="177" t="s">
        <v>149</v>
      </c>
      <c r="AD1040" s="185" t="s">
        <v>98</v>
      </c>
      <c r="AE1040" s="176">
        <f>+V1040+Y1040</f>
        <v>100045</v>
      </c>
      <c r="AF1040" s="178" t="s">
        <v>79</v>
      </c>
      <c r="AG1040" s="177" t="s">
        <v>33</v>
      </c>
      <c r="AH1040" s="177" t="s">
        <v>262</v>
      </c>
      <c r="AI1040" s="177" t="s">
        <v>266</v>
      </c>
      <c r="AJ1040" s="181"/>
    </row>
    <row r="1041" spans="2:36" ht="68.5" customHeight="1" x14ac:dyDescent="0.3">
      <c r="B1041" s="193"/>
      <c r="C1041" s="193"/>
      <c r="D1041" s="193"/>
      <c r="E1041" s="193"/>
      <c r="F1041" s="207"/>
      <c r="G1041" s="207"/>
      <c r="H1041" s="193"/>
      <c r="I1041" s="178"/>
      <c r="J1041" s="15" t="s">
        <v>111</v>
      </c>
      <c r="K1041" s="11" t="s">
        <v>112</v>
      </c>
      <c r="L1041" s="11" t="s">
        <v>85</v>
      </c>
      <c r="M1041" s="11">
        <v>1</v>
      </c>
      <c r="N1041" s="177"/>
      <c r="O1041" s="193"/>
      <c r="P1041" s="178"/>
      <c r="Q1041" s="178"/>
      <c r="R1041" s="199"/>
      <c r="S1041" s="199"/>
      <c r="T1041" s="171"/>
      <c r="U1041" s="171"/>
      <c r="V1041" s="176"/>
      <c r="W1041" s="175"/>
      <c r="X1041" s="173"/>
      <c r="Y1041" s="176"/>
      <c r="Z1041" s="175"/>
      <c r="AA1041" s="173"/>
      <c r="AB1041" s="186"/>
      <c r="AC1041" s="177"/>
      <c r="AD1041" s="186"/>
      <c r="AE1041" s="176"/>
      <c r="AF1041" s="178"/>
      <c r="AG1041" s="177"/>
      <c r="AH1041" s="177"/>
      <c r="AI1041" s="177"/>
      <c r="AJ1041" s="182"/>
    </row>
    <row r="1042" spans="2:36" ht="145.5" customHeight="1" x14ac:dyDescent="0.3">
      <c r="B1042" s="194"/>
      <c r="C1042" s="194"/>
      <c r="D1042" s="194"/>
      <c r="E1042" s="194"/>
      <c r="F1042" s="207"/>
      <c r="G1042" s="207"/>
      <c r="H1042" s="194"/>
      <c r="I1042" s="178"/>
      <c r="J1042" s="15" t="s">
        <v>127</v>
      </c>
      <c r="K1042" s="11" t="s">
        <v>128</v>
      </c>
      <c r="L1042" s="11" t="s">
        <v>85</v>
      </c>
      <c r="M1042" s="59">
        <v>70</v>
      </c>
      <c r="N1042" s="177"/>
      <c r="O1042" s="194"/>
      <c r="P1042" s="178"/>
      <c r="Q1042" s="178"/>
      <c r="R1042" s="199"/>
      <c r="S1042" s="199"/>
      <c r="T1042" s="171"/>
      <c r="U1042" s="171"/>
      <c r="V1042" s="176"/>
      <c r="W1042" s="175"/>
      <c r="X1042" s="174"/>
      <c r="Y1042" s="176"/>
      <c r="Z1042" s="175"/>
      <c r="AA1042" s="174"/>
      <c r="AB1042" s="192"/>
      <c r="AC1042" s="177"/>
      <c r="AD1042" s="192"/>
      <c r="AE1042" s="176"/>
      <c r="AF1042" s="178"/>
      <c r="AG1042" s="177"/>
      <c r="AH1042" s="177"/>
      <c r="AI1042" s="177"/>
      <c r="AJ1042" s="223"/>
    </row>
    <row r="1043" spans="2:36" ht="124" customHeight="1" x14ac:dyDescent="0.3">
      <c r="B1043" s="200" t="s">
        <v>1022</v>
      </c>
      <c r="C1043" s="200" t="s">
        <v>998</v>
      </c>
      <c r="D1043" s="200" t="s">
        <v>66</v>
      </c>
      <c r="E1043" s="200" t="s">
        <v>67</v>
      </c>
      <c r="F1043" s="207" t="s">
        <v>134</v>
      </c>
      <c r="G1043" s="207" t="s">
        <v>147</v>
      </c>
      <c r="H1043" s="200" t="s">
        <v>70</v>
      </c>
      <c r="I1043" s="178" t="s">
        <v>79</v>
      </c>
      <c r="J1043" s="58" t="s">
        <v>215</v>
      </c>
      <c r="K1043" s="27" t="s">
        <v>107</v>
      </c>
      <c r="L1043" s="27" t="s">
        <v>86</v>
      </c>
      <c r="M1043" s="27">
        <v>40</v>
      </c>
      <c r="N1043" s="177" t="s">
        <v>108</v>
      </c>
      <c r="O1043" s="200" t="s">
        <v>999</v>
      </c>
      <c r="P1043" s="178" t="s">
        <v>75</v>
      </c>
      <c r="Q1043" s="178" t="s">
        <v>76</v>
      </c>
      <c r="R1043" s="199" t="s">
        <v>77</v>
      </c>
      <c r="S1043" s="199" t="s">
        <v>109</v>
      </c>
      <c r="T1043" s="171">
        <f>Y1043+V1043</f>
        <v>100045</v>
      </c>
      <c r="U1043" s="171">
        <f>+T1043/M1044</f>
        <v>100045</v>
      </c>
      <c r="V1043" s="176">
        <v>85038.25</v>
      </c>
      <c r="W1043" s="175" t="s">
        <v>98</v>
      </c>
      <c r="X1043" s="172" t="s">
        <v>79</v>
      </c>
      <c r="Y1043" s="176">
        <v>15006.75</v>
      </c>
      <c r="Z1043" s="175" t="s">
        <v>98</v>
      </c>
      <c r="AA1043" s="172" t="s">
        <v>79</v>
      </c>
      <c r="AB1043" s="185">
        <v>8699.56</v>
      </c>
      <c r="AC1043" s="177" t="s">
        <v>149</v>
      </c>
      <c r="AD1043" s="185" t="s">
        <v>98</v>
      </c>
      <c r="AE1043" s="176">
        <f>+V1043+Y1043</f>
        <v>100045</v>
      </c>
      <c r="AF1043" s="178" t="s">
        <v>79</v>
      </c>
      <c r="AG1043" s="177" t="s">
        <v>33</v>
      </c>
      <c r="AH1043" s="177" t="s">
        <v>170</v>
      </c>
      <c r="AI1043" s="177" t="s">
        <v>171</v>
      </c>
      <c r="AJ1043" s="181"/>
    </row>
    <row r="1044" spans="2:36" ht="68.5" customHeight="1" x14ac:dyDescent="0.3">
      <c r="B1044" s="193"/>
      <c r="C1044" s="193"/>
      <c r="D1044" s="193"/>
      <c r="E1044" s="193"/>
      <c r="F1044" s="207"/>
      <c r="G1044" s="207"/>
      <c r="H1044" s="193"/>
      <c r="I1044" s="178"/>
      <c r="J1044" s="15" t="s">
        <v>111</v>
      </c>
      <c r="K1044" s="11" t="s">
        <v>112</v>
      </c>
      <c r="L1044" s="11" t="s">
        <v>85</v>
      </c>
      <c r="M1044" s="11">
        <v>1</v>
      </c>
      <c r="N1044" s="177"/>
      <c r="O1044" s="193"/>
      <c r="P1044" s="178"/>
      <c r="Q1044" s="178"/>
      <c r="R1044" s="199"/>
      <c r="S1044" s="199"/>
      <c r="T1044" s="171"/>
      <c r="U1044" s="171"/>
      <c r="V1044" s="176"/>
      <c r="W1044" s="175"/>
      <c r="X1044" s="173"/>
      <c r="Y1044" s="176"/>
      <c r="Z1044" s="175"/>
      <c r="AA1044" s="173"/>
      <c r="AB1044" s="186"/>
      <c r="AC1044" s="177"/>
      <c r="AD1044" s="186"/>
      <c r="AE1044" s="176"/>
      <c r="AF1044" s="178"/>
      <c r="AG1044" s="177"/>
      <c r="AH1044" s="177"/>
      <c r="AI1044" s="177"/>
      <c r="AJ1044" s="182"/>
    </row>
    <row r="1045" spans="2:36" ht="140.5" customHeight="1" x14ac:dyDescent="0.3">
      <c r="B1045" s="194"/>
      <c r="C1045" s="194"/>
      <c r="D1045" s="194"/>
      <c r="E1045" s="194"/>
      <c r="F1045" s="207"/>
      <c r="G1045" s="207"/>
      <c r="H1045" s="194"/>
      <c r="I1045" s="178"/>
      <c r="J1045" s="15" t="s">
        <v>127</v>
      </c>
      <c r="K1045" s="11" t="s">
        <v>128</v>
      </c>
      <c r="L1045" s="11" t="s">
        <v>85</v>
      </c>
      <c r="M1045" s="59">
        <v>70</v>
      </c>
      <c r="N1045" s="177"/>
      <c r="O1045" s="194"/>
      <c r="P1045" s="178"/>
      <c r="Q1045" s="178"/>
      <c r="R1045" s="199"/>
      <c r="S1045" s="199"/>
      <c r="T1045" s="171"/>
      <c r="U1045" s="171"/>
      <c r="V1045" s="176"/>
      <c r="W1045" s="175"/>
      <c r="X1045" s="174"/>
      <c r="Y1045" s="176"/>
      <c r="Z1045" s="175"/>
      <c r="AA1045" s="174"/>
      <c r="AB1045" s="192"/>
      <c r="AC1045" s="177"/>
      <c r="AD1045" s="192"/>
      <c r="AE1045" s="176"/>
      <c r="AF1045" s="178"/>
      <c r="AG1045" s="177"/>
      <c r="AH1045" s="177"/>
      <c r="AI1045" s="177"/>
      <c r="AJ1045" s="223"/>
    </row>
    <row r="1046" spans="2:36" ht="68.5" customHeight="1" x14ac:dyDescent="0.3">
      <c r="B1046" s="200" t="s">
        <v>1023</v>
      </c>
      <c r="C1046" s="200" t="s">
        <v>998</v>
      </c>
      <c r="D1046" s="200" t="s">
        <v>66</v>
      </c>
      <c r="E1046" s="200" t="s">
        <v>67</v>
      </c>
      <c r="F1046" s="207" t="s">
        <v>134</v>
      </c>
      <c r="G1046" s="207" t="s">
        <v>147</v>
      </c>
      <c r="H1046" s="200" t="s">
        <v>70</v>
      </c>
      <c r="I1046" s="178" t="s">
        <v>79</v>
      </c>
      <c r="J1046" s="58" t="s">
        <v>215</v>
      </c>
      <c r="K1046" s="27" t="s">
        <v>107</v>
      </c>
      <c r="L1046" s="27" t="s">
        <v>86</v>
      </c>
      <c r="M1046" s="27">
        <v>40</v>
      </c>
      <c r="N1046" s="177" t="s">
        <v>108</v>
      </c>
      <c r="O1046" s="200" t="s">
        <v>999</v>
      </c>
      <c r="P1046" s="178" t="s">
        <v>75</v>
      </c>
      <c r="Q1046" s="178" t="s">
        <v>76</v>
      </c>
      <c r="R1046" s="199" t="s">
        <v>77</v>
      </c>
      <c r="S1046" s="199" t="s">
        <v>109</v>
      </c>
      <c r="T1046" s="171">
        <f>Y1046+V1046</f>
        <v>100045</v>
      </c>
      <c r="U1046" s="171">
        <f>+T1046/M1047</f>
        <v>100045</v>
      </c>
      <c r="V1046" s="176">
        <v>85038.25</v>
      </c>
      <c r="W1046" s="175" t="s">
        <v>98</v>
      </c>
      <c r="X1046" s="172" t="s">
        <v>79</v>
      </c>
      <c r="Y1046" s="176">
        <v>15006.75</v>
      </c>
      <c r="Z1046" s="175" t="s">
        <v>98</v>
      </c>
      <c r="AA1046" s="172" t="s">
        <v>79</v>
      </c>
      <c r="AB1046" s="185">
        <v>8699.56</v>
      </c>
      <c r="AC1046" s="177" t="s">
        <v>149</v>
      </c>
      <c r="AD1046" s="185" t="s">
        <v>98</v>
      </c>
      <c r="AE1046" s="176">
        <f>+V1046+Y1046</f>
        <v>100045</v>
      </c>
      <c r="AF1046" s="178" t="s">
        <v>79</v>
      </c>
      <c r="AG1046" s="177" t="s">
        <v>33</v>
      </c>
      <c r="AH1046" s="177" t="s">
        <v>437</v>
      </c>
      <c r="AI1046" s="177" t="s">
        <v>551</v>
      </c>
      <c r="AJ1046" s="181"/>
    </row>
    <row r="1047" spans="2:36" ht="68.5" customHeight="1" x14ac:dyDescent="0.3">
      <c r="B1047" s="193"/>
      <c r="C1047" s="193"/>
      <c r="D1047" s="193"/>
      <c r="E1047" s="193"/>
      <c r="F1047" s="207"/>
      <c r="G1047" s="207"/>
      <c r="H1047" s="193"/>
      <c r="I1047" s="178"/>
      <c r="J1047" s="15" t="s">
        <v>111</v>
      </c>
      <c r="K1047" s="11" t="s">
        <v>112</v>
      </c>
      <c r="L1047" s="11" t="s">
        <v>85</v>
      </c>
      <c r="M1047" s="11">
        <v>1</v>
      </c>
      <c r="N1047" s="177"/>
      <c r="O1047" s="193"/>
      <c r="P1047" s="178"/>
      <c r="Q1047" s="178"/>
      <c r="R1047" s="199"/>
      <c r="S1047" s="199"/>
      <c r="T1047" s="171"/>
      <c r="U1047" s="171"/>
      <c r="V1047" s="176"/>
      <c r="W1047" s="175"/>
      <c r="X1047" s="173"/>
      <c r="Y1047" s="176"/>
      <c r="Z1047" s="175"/>
      <c r="AA1047" s="173"/>
      <c r="AB1047" s="186"/>
      <c r="AC1047" s="177"/>
      <c r="AD1047" s="186"/>
      <c r="AE1047" s="176"/>
      <c r="AF1047" s="178"/>
      <c r="AG1047" s="177"/>
      <c r="AH1047" s="177"/>
      <c r="AI1047" s="177"/>
      <c r="AJ1047" s="182"/>
    </row>
    <row r="1048" spans="2:36" ht="156" customHeight="1" x14ac:dyDescent="0.3">
      <c r="B1048" s="194"/>
      <c r="C1048" s="194"/>
      <c r="D1048" s="194"/>
      <c r="E1048" s="194"/>
      <c r="F1048" s="207"/>
      <c r="G1048" s="207"/>
      <c r="H1048" s="194"/>
      <c r="I1048" s="178"/>
      <c r="J1048" s="15" t="s">
        <v>127</v>
      </c>
      <c r="K1048" s="11" t="s">
        <v>128</v>
      </c>
      <c r="L1048" s="11" t="s">
        <v>85</v>
      </c>
      <c r="M1048" s="59">
        <v>70</v>
      </c>
      <c r="N1048" s="177"/>
      <c r="O1048" s="194"/>
      <c r="P1048" s="178"/>
      <c r="Q1048" s="178"/>
      <c r="R1048" s="199"/>
      <c r="S1048" s="199"/>
      <c r="T1048" s="171"/>
      <c r="U1048" s="171"/>
      <c r="V1048" s="176"/>
      <c r="W1048" s="175"/>
      <c r="X1048" s="174"/>
      <c r="Y1048" s="176"/>
      <c r="Z1048" s="175"/>
      <c r="AA1048" s="174"/>
      <c r="AB1048" s="192"/>
      <c r="AC1048" s="177"/>
      <c r="AD1048" s="192"/>
      <c r="AE1048" s="176"/>
      <c r="AF1048" s="178"/>
      <c r="AG1048" s="177"/>
      <c r="AH1048" s="177"/>
      <c r="AI1048" s="177"/>
      <c r="AJ1048" s="223"/>
    </row>
    <row r="1049" spans="2:36" ht="68.5" customHeight="1" x14ac:dyDescent="0.3">
      <c r="B1049" s="178" t="s">
        <v>756</v>
      </c>
      <c r="C1049" s="178" t="s">
        <v>787</v>
      </c>
      <c r="D1049" s="178" t="s">
        <v>66</v>
      </c>
      <c r="E1049" s="207" t="s">
        <v>827</v>
      </c>
      <c r="F1049" s="207" t="s">
        <v>134</v>
      </c>
      <c r="G1049" s="207" t="s">
        <v>764</v>
      </c>
      <c r="H1049" s="200" t="s">
        <v>70</v>
      </c>
      <c r="I1049" s="178" t="s">
        <v>98</v>
      </c>
      <c r="J1049" s="315" t="s">
        <v>127</v>
      </c>
      <c r="K1049" s="187" t="s">
        <v>692</v>
      </c>
      <c r="L1049" s="187" t="s">
        <v>767</v>
      </c>
      <c r="M1049" s="178">
        <v>55</v>
      </c>
      <c r="N1049" s="201" t="s">
        <v>768</v>
      </c>
      <c r="O1049" s="207" t="s">
        <v>769</v>
      </c>
      <c r="P1049" s="200" t="s">
        <v>75</v>
      </c>
      <c r="Q1049" s="200" t="s">
        <v>76</v>
      </c>
      <c r="R1049" s="200" t="s">
        <v>77</v>
      </c>
      <c r="S1049" s="178" t="s">
        <v>109</v>
      </c>
      <c r="T1049" s="209">
        <f>+V1049+Y1049</f>
        <v>117699.96</v>
      </c>
      <c r="U1049" s="209">
        <f>+T1049/3</f>
        <v>39233.32</v>
      </c>
      <c r="V1049" s="202">
        <v>100044.96</v>
      </c>
      <c r="W1049" s="177" t="s">
        <v>98</v>
      </c>
      <c r="X1049" s="177" t="s">
        <v>98</v>
      </c>
      <c r="Y1049" s="269">
        <v>17655</v>
      </c>
      <c r="Z1049" s="177" t="s">
        <v>98</v>
      </c>
      <c r="AA1049" s="177" t="s">
        <v>98</v>
      </c>
      <c r="AB1049" s="269">
        <v>9543.24</v>
      </c>
      <c r="AC1049" s="177" t="s">
        <v>149</v>
      </c>
      <c r="AD1049" s="177" t="s">
        <v>98</v>
      </c>
      <c r="AE1049" s="202">
        <f>+V1049+Y1049</f>
        <v>117699.96</v>
      </c>
      <c r="AF1049" s="178" t="s">
        <v>98</v>
      </c>
      <c r="AG1049" s="177" t="s">
        <v>33</v>
      </c>
      <c r="AH1049" s="201" t="s">
        <v>161</v>
      </c>
      <c r="AI1049" s="177" t="s">
        <v>162</v>
      </c>
      <c r="AJ1049" s="178"/>
    </row>
    <row r="1050" spans="2:36" ht="68.5" customHeight="1" x14ac:dyDescent="0.3">
      <c r="B1050" s="178"/>
      <c r="C1050" s="178"/>
      <c r="D1050" s="178"/>
      <c r="E1050" s="207"/>
      <c r="F1050" s="207"/>
      <c r="G1050" s="207"/>
      <c r="H1050" s="193"/>
      <c r="I1050" s="178"/>
      <c r="J1050" s="315"/>
      <c r="K1050" s="187"/>
      <c r="L1050" s="187"/>
      <c r="M1050" s="178"/>
      <c r="N1050" s="201"/>
      <c r="O1050" s="207"/>
      <c r="P1050" s="193"/>
      <c r="Q1050" s="193"/>
      <c r="R1050" s="193"/>
      <c r="S1050" s="178"/>
      <c r="T1050" s="178"/>
      <c r="U1050" s="209"/>
      <c r="V1050" s="202"/>
      <c r="W1050" s="177"/>
      <c r="X1050" s="177"/>
      <c r="Y1050" s="269"/>
      <c r="Z1050" s="177"/>
      <c r="AA1050" s="177"/>
      <c r="AB1050" s="269"/>
      <c r="AC1050" s="177"/>
      <c r="AD1050" s="177"/>
      <c r="AE1050" s="177"/>
      <c r="AF1050" s="178"/>
      <c r="AG1050" s="177"/>
      <c r="AH1050" s="201"/>
      <c r="AI1050" s="177"/>
      <c r="AJ1050" s="178"/>
    </row>
    <row r="1051" spans="2:36" ht="24" customHeight="1" x14ac:dyDescent="0.3">
      <c r="B1051" s="178"/>
      <c r="C1051" s="178"/>
      <c r="D1051" s="178"/>
      <c r="E1051" s="207"/>
      <c r="F1051" s="207"/>
      <c r="G1051" s="207"/>
      <c r="H1051" s="194"/>
      <c r="I1051" s="178"/>
      <c r="J1051" s="315"/>
      <c r="K1051" s="187"/>
      <c r="L1051" s="187"/>
      <c r="M1051" s="178"/>
      <c r="N1051" s="201"/>
      <c r="O1051" s="207"/>
      <c r="P1051" s="194"/>
      <c r="Q1051" s="194"/>
      <c r="R1051" s="194"/>
      <c r="S1051" s="178"/>
      <c r="T1051" s="178"/>
      <c r="U1051" s="209"/>
      <c r="V1051" s="202"/>
      <c r="W1051" s="177"/>
      <c r="X1051" s="177"/>
      <c r="Y1051" s="269"/>
      <c r="Z1051" s="177"/>
      <c r="AA1051" s="177"/>
      <c r="AB1051" s="269"/>
      <c r="AC1051" s="177"/>
      <c r="AD1051" s="177"/>
      <c r="AE1051" s="177"/>
      <c r="AF1051" s="178"/>
      <c r="AG1051" s="177"/>
      <c r="AH1051" s="201"/>
      <c r="AI1051" s="177"/>
      <c r="AJ1051" s="178"/>
    </row>
    <row r="1052" spans="2:36" ht="122.5" customHeight="1" x14ac:dyDescent="0.3">
      <c r="B1052" s="178" t="s">
        <v>757</v>
      </c>
      <c r="C1052" s="178" t="s">
        <v>788</v>
      </c>
      <c r="D1052" s="178" t="s">
        <v>66</v>
      </c>
      <c r="E1052" s="207" t="s">
        <v>67</v>
      </c>
      <c r="F1052" s="208" t="s">
        <v>134</v>
      </c>
      <c r="G1052" s="217" t="s">
        <v>820</v>
      </c>
      <c r="H1052" s="200" t="s">
        <v>70</v>
      </c>
      <c r="I1052" s="178" t="s">
        <v>98</v>
      </c>
      <c r="J1052" s="15" t="s">
        <v>770</v>
      </c>
      <c r="K1052" s="74" t="s">
        <v>771</v>
      </c>
      <c r="L1052" s="79" t="s">
        <v>772</v>
      </c>
      <c r="M1052" s="11">
        <v>40</v>
      </c>
      <c r="N1052" s="177" t="s">
        <v>768</v>
      </c>
      <c r="O1052" s="207" t="s">
        <v>821</v>
      </c>
      <c r="P1052" s="200" t="s">
        <v>75</v>
      </c>
      <c r="Q1052" s="200" t="s">
        <v>76</v>
      </c>
      <c r="R1052" s="200" t="s">
        <v>77</v>
      </c>
      <c r="S1052" s="178" t="s">
        <v>109</v>
      </c>
      <c r="T1052" s="209">
        <f>+V1052+Y1052</f>
        <v>171199.98</v>
      </c>
      <c r="U1052" s="265">
        <f>+T1052/M1053</f>
        <v>57066.66</v>
      </c>
      <c r="V1052" s="202">
        <v>145519.98000000001</v>
      </c>
      <c r="W1052" s="177" t="s">
        <v>98</v>
      </c>
      <c r="X1052" s="177" t="s">
        <v>98</v>
      </c>
      <c r="Y1052" s="269">
        <v>25680</v>
      </c>
      <c r="Z1052" s="177" t="s">
        <v>98</v>
      </c>
      <c r="AA1052" s="177" t="s">
        <v>98</v>
      </c>
      <c r="AB1052" s="201">
        <v>13881.08</v>
      </c>
      <c r="AC1052" s="177" t="s">
        <v>149</v>
      </c>
      <c r="AD1052" s="177" t="s">
        <v>98</v>
      </c>
      <c r="AE1052" s="202">
        <f>+V1052+Y1052</f>
        <v>171199.98</v>
      </c>
      <c r="AF1052" s="178" t="s">
        <v>98</v>
      </c>
      <c r="AG1052" s="177" t="s">
        <v>33</v>
      </c>
      <c r="AH1052" s="201" t="s">
        <v>161</v>
      </c>
      <c r="AI1052" s="177" t="s">
        <v>755</v>
      </c>
      <c r="AJ1052" s="178"/>
    </row>
    <row r="1053" spans="2:36" ht="68.5" customHeight="1" x14ac:dyDescent="0.3">
      <c r="B1053" s="178"/>
      <c r="C1053" s="178"/>
      <c r="D1053" s="178"/>
      <c r="E1053" s="207"/>
      <c r="F1053" s="208"/>
      <c r="G1053" s="217"/>
      <c r="H1053" s="193"/>
      <c r="I1053" s="178"/>
      <c r="J1053" s="15" t="s">
        <v>111</v>
      </c>
      <c r="K1053" s="74" t="s">
        <v>773</v>
      </c>
      <c r="L1053" s="79" t="s">
        <v>767</v>
      </c>
      <c r="M1053" s="11">
        <v>3</v>
      </c>
      <c r="N1053" s="177"/>
      <c r="O1053" s="207"/>
      <c r="P1053" s="193"/>
      <c r="Q1053" s="193"/>
      <c r="R1053" s="193"/>
      <c r="S1053" s="178"/>
      <c r="T1053" s="178"/>
      <c r="U1053" s="178"/>
      <c r="V1053" s="202"/>
      <c r="W1053" s="177"/>
      <c r="X1053" s="177"/>
      <c r="Y1053" s="269"/>
      <c r="Z1053" s="177"/>
      <c r="AA1053" s="177"/>
      <c r="AB1053" s="201"/>
      <c r="AC1053" s="177"/>
      <c r="AD1053" s="177"/>
      <c r="AE1053" s="177"/>
      <c r="AF1053" s="178"/>
      <c r="AG1053" s="177"/>
      <c r="AH1053" s="201"/>
      <c r="AI1053" s="177"/>
      <c r="AJ1053" s="178"/>
    </row>
    <row r="1054" spans="2:36" ht="68.5" customHeight="1" x14ac:dyDescent="0.3">
      <c r="B1054" s="178"/>
      <c r="C1054" s="178"/>
      <c r="D1054" s="178"/>
      <c r="E1054" s="207"/>
      <c r="F1054" s="208"/>
      <c r="G1054" s="217"/>
      <c r="H1054" s="194"/>
      <c r="I1054" s="178"/>
      <c r="J1054" s="15" t="s">
        <v>127</v>
      </c>
      <c r="K1054" s="74" t="s">
        <v>692</v>
      </c>
      <c r="L1054" s="74" t="s">
        <v>774</v>
      </c>
      <c r="M1054" s="11">
        <v>80</v>
      </c>
      <c r="N1054" s="177"/>
      <c r="O1054" s="207"/>
      <c r="P1054" s="194"/>
      <c r="Q1054" s="194"/>
      <c r="R1054" s="194"/>
      <c r="S1054" s="178"/>
      <c r="T1054" s="178"/>
      <c r="U1054" s="178"/>
      <c r="V1054" s="202"/>
      <c r="W1054" s="177"/>
      <c r="X1054" s="177"/>
      <c r="Y1054" s="269"/>
      <c r="Z1054" s="177"/>
      <c r="AA1054" s="177"/>
      <c r="AB1054" s="201"/>
      <c r="AC1054" s="177"/>
      <c r="AD1054" s="177"/>
      <c r="AE1054" s="177"/>
      <c r="AF1054" s="178"/>
      <c r="AG1054" s="177"/>
      <c r="AH1054" s="201"/>
      <c r="AI1054" s="177"/>
      <c r="AJ1054" s="178"/>
    </row>
    <row r="1055" spans="2:36" ht="124" customHeight="1" x14ac:dyDescent="0.3">
      <c r="B1055" s="178" t="s">
        <v>758</v>
      </c>
      <c r="C1055" s="178" t="s">
        <v>789</v>
      </c>
      <c r="D1055" s="178" t="s">
        <v>66</v>
      </c>
      <c r="E1055" s="207" t="s">
        <v>67</v>
      </c>
      <c r="F1055" s="208" t="s">
        <v>134</v>
      </c>
      <c r="G1055" s="217" t="s">
        <v>820</v>
      </c>
      <c r="H1055" s="200" t="s">
        <v>70</v>
      </c>
      <c r="I1055" s="178" t="s">
        <v>98</v>
      </c>
      <c r="J1055" s="15" t="s">
        <v>770</v>
      </c>
      <c r="K1055" s="74" t="s">
        <v>771</v>
      </c>
      <c r="L1055" s="79" t="s">
        <v>772</v>
      </c>
      <c r="M1055" s="11">
        <v>40</v>
      </c>
      <c r="N1055" s="177" t="s">
        <v>768</v>
      </c>
      <c r="O1055" s="207" t="s">
        <v>822</v>
      </c>
      <c r="P1055" s="200" t="s">
        <v>75</v>
      </c>
      <c r="Q1055" s="200" t="s">
        <v>76</v>
      </c>
      <c r="R1055" s="200" t="s">
        <v>77</v>
      </c>
      <c r="S1055" s="178" t="s">
        <v>109</v>
      </c>
      <c r="T1055" s="209">
        <f>+V1055+Y1055</f>
        <v>64200.05</v>
      </c>
      <c r="U1055" s="209">
        <v>21400.01</v>
      </c>
      <c r="V1055" s="202">
        <v>54570.05</v>
      </c>
      <c r="W1055" s="177" t="s">
        <v>98</v>
      </c>
      <c r="X1055" s="177" t="s">
        <v>98</v>
      </c>
      <c r="Y1055" s="269">
        <v>9630</v>
      </c>
      <c r="Z1055" s="177" t="s">
        <v>98</v>
      </c>
      <c r="AA1055" s="177" t="s">
        <v>98</v>
      </c>
      <c r="AB1055" s="201">
        <v>5205.41</v>
      </c>
      <c r="AC1055" s="177" t="s">
        <v>149</v>
      </c>
      <c r="AD1055" s="177" t="s">
        <v>98</v>
      </c>
      <c r="AE1055" s="202">
        <f>+V1055+Y1055</f>
        <v>64200.05</v>
      </c>
      <c r="AF1055" s="178" t="s">
        <v>98</v>
      </c>
      <c r="AG1055" s="177" t="s">
        <v>33</v>
      </c>
      <c r="AH1055" s="177" t="s">
        <v>778</v>
      </c>
      <c r="AI1055" s="177" t="s">
        <v>162</v>
      </c>
      <c r="AJ1055" s="178"/>
    </row>
    <row r="1056" spans="2:36" ht="104.5" customHeight="1" x14ac:dyDescent="0.3">
      <c r="B1056" s="178"/>
      <c r="C1056" s="178"/>
      <c r="D1056" s="178"/>
      <c r="E1056" s="207"/>
      <c r="F1056" s="208"/>
      <c r="G1056" s="217"/>
      <c r="H1056" s="193"/>
      <c r="I1056" s="178"/>
      <c r="J1056" s="15" t="s">
        <v>111</v>
      </c>
      <c r="K1056" s="74" t="s">
        <v>773</v>
      </c>
      <c r="L1056" s="11" t="s">
        <v>85</v>
      </c>
      <c r="M1056" s="11">
        <v>3</v>
      </c>
      <c r="N1056" s="177"/>
      <c r="O1056" s="207"/>
      <c r="P1056" s="193"/>
      <c r="Q1056" s="193"/>
      <c r="R1056" s="193"/>
      <c r="S1056" s="178"/>
      <c r="T1056" s="178"/>
      <c r="U1056" s="209"/>
      <c r="V1056" s="202"/>
      <c r="W1056" s="177"/>
      <c r="X1056" s="177"/>
      <c r="Y1056" s="269"/>
      <c r="Z1056" s="177"/>
      <c r="AA1056" s="177"/>
      <c r="AB1056" s="201"/>
      <c r="AC1056" s="177"/>
      <c r="AD1056" s="177"/>
      <c r="AE1056" s="177"/>
      <c r="AF1056" s="178"/>
      <c r="AG1056" s="177"/>
      <c r="AH1056" s="177"/>
      <c r="AI1056" s="177"/>
      <c r="AJ1056" s="178"/>
    </row>
    <row r="1057" spans="2:36" ht="68.5" customHeight="1" x14ac:dyDescent="0.3">
      <c r="B1057" s="178"/>
      <c r="C1057" s="178"/>
      <c r="D1057" s="178"/>
      <c r="E1057" s="207"/>
      <c r="F1057" s="208"/>
      <c r="G1057" s="217"/>
      <c r="H1057" s="194"/>
      <c r="I1057" s="178"/>
      <c r="J1057" s="15" t="s">
        <v>127</v>
      </c>
      <c r="K1057" s="74" t="s">
        <v>692</v>
      </c>
      <c r="L1057" s="11" t="s">
        <v>85</v>
      </c>
      <c r="M1057" s="11">
        <v>30</v>
      </c>
      <c r="N1057" s="177"/>
      <c r="O1057" s="207"/>
      <c r="P1057" s="194"/>
      <c r="Q1057" s="194"/>
      <c r="R1057" s="194"/>
      <c r="S1057" s="178"/>
      <c r="T1057" s="178"/>
      <c r="U1057" s="209"/>
      <c r="V1057" s="202"/>
      <c r="W1057" s="177"/>
      <c r="X1057" s="177"/>
      <c r="Y1057" s="269"/>
      <c r="Z1057" s="177"/>
      <c r="AA1057" s="177"/>
      <c r="AB1057" s="201"/>
      <c r="AC1057" s="177"/>
      <c r="AD1057" s="177"/>
      <c r="AE1057" s="177"/>
      <c r="AF1057" s="178"/>
      <c r="AG1057" s="177"/>
      <c r="AH1057" s="177"/>
      <c r="AI1057" s="177"/>
      <c r="AJ1057" s="178"/>
    </row>
    <row r="1058" spans="2:36" ht="94.5" customHeight="1" x14ac:dyDescent="0.3">
      <c r="B1058" s="178" t="s">
        <v>759</v>
      </c>
      <c r="C1058" s="178" t="s">
        <v>790</v>
      </c>
      <c r="D1058" s="200" t="s">
        <v>66</v>
      </c>
      <c r="E1058" s="207" t="s">
        <v>67</v>
      </c>
      <c r="F1058" s="207" t="s">
        <v>132</v>
      </c>
      <c r="G1058" s="208" t="s">
        <v>765</v>
      </c>
      <c r="H1058" s="200" t="s">
        <v>70</v>
      </c>
      <c r="I1058" s="178" t="s">
        <v>98</v>
      </c>
      <c r="J1058" s="15" t="s">
        <v>113</v>
      </c>
      <c r="K1058" s="11" t="s">
        <v>114</v>
      </c>
      <c r="L1058" s="11" t="s">
        <v>115</v>
      </c>
      <c r="M1058" s="11">
        <v>2</v>
      </c>
      <c r="N1058" s="201" t="s">
        <v>768</v>
      </c>
      <c r="O1058" s="207" t="s">
        <v>775</v>
      </c>
      <c r="P1058" s="200" t="s">
        <v>75</v>
      </c>
      <c r="Q1058" s="200" t="s">
        <v>76</v>
      </c>
      <c r="R1058" s="200" t="s">
        <v>77</v>
      </c>
      <c r="S1058" s="178" t="s">
        <v>109</v>
      </c>
      <c r="T1058" s="209">
        <f>+V1058+Y1058</f>
        <v>151940</v>
      </c>
      <c r="U1058" s="210">
        <f>+T1058/M1059</f>
        <v>75970</v>
      </c>
      <c r="V1058" s="269">
        <v>129149</v>
      </c>
      <c r="W1058" s="177" t="s">
        <v>98</v>
      </c>
      <c r="X1058" s="177" t="s">
        <v>98</v>
      </c>
      <c r="Y1058" s="269">
        <v>22791</v>
      </c>
      <c r="Z1058" s="177" t="s">
        <v>98</v>
      </c>
      <c r="AA1058" s="177" t="s">
        <v>98</v>
      </c>
      <c r="AB1058" s="201">
        <v>12319.46</v>
      </c>
      <c r="AC1058" s="177" t="s">
        <v>80</v>
      </c>
      <c r="AD1058" s="177" t="s">
        <v>98</v>
      </c>
      <c r="AE1058" s="202">
        <f>+V1058+Y1058</f>
        <v>151940</v>
      </c>
      <c r="AF1058" s="178" t="s">
        <v>98</v>
      </c>
      <c r="AG1058" s="177" t="s">
        <v>33</v>
      </c>
      <c r="AH1058" s="177" t="s">
        <v>520</v>
      </c>
      <c r="AI1058" s="177" t="s">
        <v>241</v>
      </c>
      <c r="AJ1058" s="178"/>
    </row>
    <row r="1059" spans="2:36" ht="68.5" customHeight="1" x14ac:dyDescent="0.3">
      <c r="B1059" s="178"/>
      <c r="C1059" s="178"/>
      <c r="D1059" s="193"/>
      <c r="E1059" s="207"/>
      <c r="F1059" s="207"/>
      <c r="G1059" s="208"/>
      <c r="H1059" s="193"/>
      <c r="I1059" s="178"/>
      <c r="J1059" s="15" t="s">
        <v>116</v>
      </c>
      <c r="K1059" s="11" t="s">
        <v>117</v>
      </c>
      <c r="L1059" s="11" t="s">
        <v>85</v>
      </c>
      <c r="M1059" s="11">
        <v>2</v>
      </c>
      <c r="N1059" s="201"/>
      <c r="O1059" s="207"/>
      <c r="P1059" s="193"/>
      <c r="Q1059" s="193"/>
      <c r="R1059" s="193"/>
      <c r="S1059" s="178"/>
      <c r="T1059" s="178"/>
      <c r="U1059" s="187"/>
      <c r="V1059" s="269"/>
      <c r="W1059" s="177"/>
      <c r="X1059" s="177"/>
      <c r="Y1059" s="269"/>
      <c r="Z1059" s="177"/>
      <c r="AA1059" s="177"/>
      <c r="AB1059" s="201"/>
      <c r="AC1059" s="177"/>
      <c r="AD1059" s="177"/>
      <c r="AE1059" s="177"/>
      <c r="AF1059" s="178"/>
      <c r="AG1059" s="177"/>
      <c r="AH1059" s="177"/>
      <c r="AI1059" s="177"/>
      <c r="AJ1059" s="178"/>
    </row>
    <row r="1060" spans="2:36" ht="68.5" customHeight="1" x14ac:dyDescent="0.3">
      <c r="B1060" s="178"/>
      <c r="C1060" s="178"/>
      <c r="D1060" s="193"/>
      <c r="E1060" s="207"/>
      <c r="F1060" s="207"/>
      <c r="G1060" s="208"/>
      <c r="H1060" s="193"/>
      <c r="I1060" s="178"/>
      <c r="J1060" s="15" t="s">
        <v>216</v>
      </c>
      <c r="K1060" s="11" t="s">
        <v>118</v>
      </c>
      <c r="L1060" s="11" t="s">
        <v>119</v>
      </c>
      <c r="M1060" s="11">
        <v>2</v>
      </c>
      <c r="N1060" s="201"/>
      <c r="O1060" s="207"/>
      <c r="P1060" s="193"/>
      <c r="Q1060" s="193"/>
      <c r="R1060" s="193"/>
      <c r="S1060" s="178"/>
      <c r="T1060" s="178"/>
      <c r="U1060" s="187"/>
      <c r="V1060" s="269"/>
      <c r="W1060" s="177"/>
      <c r="X1060" s="177"/>
      <c r="Y1060" s="269"/>
      <c r="Z1060" s="177"/>
      <c r="AA1060" s="177"/>
      <c r="AB1060" s="201"/>
      <c r="AC1060" s="177"/>
      <c r="AD1060" s="177"/>
      <c r="AE1060" s="177"/>
      <c r="AF1060" s="178"/>
      <c r="AG1060" s="177"/>
      <c r="AH1060" s="177"/>
      <c r="AI1060" s="177"/>
      <c r="AJ1060" s="178"/>
    </row>
    <row r="1061" spans="2:36" ht="68.5" customHeight="1" x14ac:dyDescent="0.3">
      <c r="B1061" s="178"/>
      <c r="C1061" s="178"/>
      <c r="D1061" s="194"/>
      <c r="E1061" s="207"/>
      <c r="F1061" s="207"/>
      <c r="G1061" s="208"/>
      <c r="H1061" s="194"/>
      <c r="I1061" s="178"/>
      <c r="J1061" s="15" t="s">
        <v>120</v>
      </c>
      <c r="K1061" s="11" t="s">
        <v>121</v>
      </c>
      <c r="L1061" s="11" t="s">
        <v>119</v>
      </c>
      <c r="M1061" s="11">
        <v>2</v>
      </c>
      <c r="N1061" s="201"/>
      <c r="O1061" s="207"/>
      <c r="P1061" s="194"/>
      <c r="Q1061" s="194"/>
      <c r="R1061" s="194"/>
      <c r="S1061" s="178"/>
      <c r="T1061" s="178"/>
      <c r="U1061" s="187"/>
      <c r="V1061" s="269"/>
      <c r="W1061" s="177"/>
      <c r="X1061" s="177"/>
      <c r="Y1061" s="269"/>
      <c r="Z1061" s="177"/>
      <c r="AA1061" s="177"/>
      <c r="AB1061" s="201"/>
      <c r="AC1061" s="177"/>
      <c r="AD1061" s="177"/>
      <c r="AE1061" s="177"/>
      <c r="AF1061" s="178"/>
      <c r="AG1061" s="177"/>
      <c r="AH1061" s="177"/>
      <c r="AI1061" s="177"/>
      <c r="AJ1061" s="178"/>
    </row>
    <row r="1062" spans="2:36" ht="121.5" customHeight="1" x14ac:dyDescent="0.3">
      <c r="B1062" s="199" t="s">
        <v>760</v>
      </c>
      <c r="C1062" s="178" t="s">
        <v>823</v>
      </c>
      <c r="D1062" s="178" t="s">
        <v>66</v>
      </c>
      <c r="E1062" s="207" t="s">
        <v>67</v>
      </c>
      <c r="F1062" s="208" t="s">
        <v>134</v>
      </c>
      <c r="G1062" s="217" t="s">
        <v>820</v>
      </c>
      <c r="H1062" s="200" t="s">
        <v>70</v>
      </c>
      <c r="I1062" s="178" t="s">
        <v>98</v>
      </c>
      <c r="J1062" s="15" t="s">
        <v>770</v>
      </c>
      <c r="K1062" s="74" t="s">
        <v>771</v>
      </c>
      <c r="L1062" s="79" t="s">
        <v>776</v>
      </c>
      <c r="M1062" s="57">
        <v>40</v>
      </c>
      <c r="N1062" s="225" t="s">
        <v>768</v>
      </c>
      <c r="O1062" s="207" t="s">
        <v>777</v>
      </c>
      <c r="P1062" s="200" t="s">
        <v>75</v>
      </c>
      <c r="Q1062" s="200" t="s">
        <v>76</v>
      </c>
      <c r="R1062" s="200" t="s">
        <v>77</v>
      </c>
      <c r="S1062" s="178" t="s">
        <v>109</v>
      </c>
      <c r="T1062" s="209">
        <f>+V1062+Y1062</f>
        <v>126260.03</v>
      </c>
      <c r="U1062" s="209">
        <v>21043.33</v>
      </c>
      <c r="V1062" s="202">
        <v>107321.03</v>
      </c>
      <c r="W1062" s="177" t="s">
        <v>98</v>
      </c>
      <c r="X1062" s="177" t="s">
        <v>98</v>
      </c>
      <c r="Y1062" s="216">
        <v>18939</v>
      </c>
      <c r="Z1062" s="177" t="s">
        <v>98</v>
      </c>
      <c r="AA1062" s="177" t="s">
        <v>98</v>
      </c>
      <c r="AB1062" s="216">
        <v>10237.299999999999</v>
      </c>
      <c r="AC1062" s="177" t="s">
        <v>149</v>
      </c>
      <c r="AD1062" s="177" t="s">
        <v>98</v>
      </c>
      <c r="AE1062" s="202">
        <f>+V1062+Y1062</f>
        <v>126260.03</v>
      </c>
      <c r="AF1062" s="178" t="s">
        <v>98</v>
      </c>
      <c r="AG1062" s="177" t="s">
        <v>33</v>
      </c>
      <c r="AH1062" s="177" t="s">
        <v>668</v>
      </c>
      <c r="AI1062" s="177" t="s">
        <v>266</v>
      </c>
      <c r="AJ1062" s="178"/>
    </row>
    <row r="1063" spans="2:36" ht="71.5" customHeight="1" x14ac:dyDescent="0.3">
      <c r="B1063" s="199"/>
      <c r="C1063" s="178"/>
      <c r="D1063" s="178"/>
      <c r="E1063" s="207"/>
      <c r="F1063" s="208"/>
      <c r="G1063" s="217"/>
      <c r="H1063" s="193"/>
      <c r="I1063" s="178"/>
      <c r="J1063" s="15" t="s">
        <v>111</v>
      </c>
      <c r="K1063" s="74" t="s">
        <v>773</v>
      </c>
      <c r="L1063" s="11" t="s">
        <v>85</v>
      </c>
      <c r="M1063" s="57">
        <v>6</v>
      </c>
      <c r="N1063" s="225"/>
      <c r="O1063" s="207"/>
      <c r="P1063" s="193"/>
      <c r="Q1063" s="193"/>
      <c r="R1063" s="193"/>
      <c r="S1063" s="178"/>
      <c r="T1063" s="178"/>
      <c r="U1063" s="209"/>
      <c r="V1063" s="202"/>
      <c r="W1063" s="177"/>
      <c r="X1063" s="177"/>
      <c r="Y1063" s="216"/>
      <c r="Z1063" s="177"/>
      <c r="AA1063" s="177"/>
      <c r="AB1063" s="216"/>
      <c r="AC1063" s="177"/>
      <c r="AD1063" s="177"/>
      <c r="AE1063" s="177"/>
      <c r="AF1063" s="178"/>
      <c r="AG1063" s="177"/>
      <c r="AH1063" s="177"/>
      <c r="AI1063" s="177"/>
      <c r="AJ1063" s="178"/>
    </row>
    <row r="1064" spans="2:36" ht="68.5" customHeight="1" x14ac:dyDescent="0.3">
      <c r="B1064" s="199"/>
      <c r="C1064" s="178"/>
      <c r="D1064" s="178"/>
      <c r="E1064" s="207"/>
      <c r="F1064" s="208"/>
      <c r="G1064" s="217"/>
      <c r="H1064" s="194"/>
      <c r="I1064" s="178"/>
      <c r="J1064" s="15" t="s">
        <v>127</v>
      </c>
      <c r="K1064" s="74" t="s">
        <v>692</v>
      </c>
      <c r="L1064" s="11" t="s">
        <v>85</v>
      </c>
      <c r="M1064" s="57">
        <v>59</v>
      </c>
      <c r="N1064" s="225"/>
      <c r="O1064" s="207"/>
      <c r="P1064" s="194"/>
      <c r="Q1064" s="194"/>
      <c r="R1064" s="194"/>
      <c r="S1064" s="178"/>
      <c r="T1064" s="178"/>
      <c r="U1064" s="443"/>
      <c r="V1064" s="268"/>
      <c r="W1064" s="177"/>
      <c r="X1064" s="177"/>
      <c r="Y1064" s="216"/>
      <c r="Z1064" s="177"/>
      <c r="AA1064" s="177"/>
      <c r="AB1064" s="216"/>
      <c r="AC1064" s="177"/>
      <c r="AD1064" s="177"/>
      <c r="AE1064" s="177"/>
      <c r="AF1064" s="178"/>
      <c r="AG1064" s="177"/>
      <c r="AH1064" s="225"/>
      <c r="AI1064" s="225"/>
      <c r="AJ1064" s="178"/>
    </row>
    <row r="1065" spans="2:36" ht="68.5" customHeight="1" x14ac:dyDescent="0.3">
      <c r="B1065" s="199" t="s">
        <v>761</v>
      </c>
      <c r="C1065" s="178" t="s">
        <v>791</v>
      </c>
      <c r="D1065" s="178" t="s">
        <v>66</v>
      </c>
      <c r="E1065" s="207" t="s">
        <v>67</v>
      </c>
      <c r="F1065" s="207" t="s">
        <v>134</v>
      </c>
      <c r="G1065" s="207" t="s">
        <v>766</v>
      </c>
      <c r="H1065" s="200" t="s">
        <v>70</v>
      </c>
      <c r="I1065" s="178" t="s">
        <v>98</v>
      </c>
      <c r="J1065" s="315" t="s">
        <v>127</v>
      </c>
      <c r="K1065" s="187" t="s">
        <v>692</v>
      </c>
      <c r="L1065" s="178" t="s">
        <v>85</v>
      </c>
      <c r="M1065" s="199">
        <v>30</v>
      </c>
      <c r="N1065" s="225" t="s">
        <v>768</v>
      </c>
      <c r="O1065" s="208" t="s">
        <v>777</v>
      </c>
      <c r="P1065" s="200" t="s">
        <v>75</v>
      </c>
      <c r="Q1065" s="200" t="s">
        <v>76</v>
      </c>
      <c r="R1065" s="200" t="s">
        <v>77</v>
      </c>
      <c r="S1065" s="178" t="s">
        <v>109</v>
      </c>
      <c r="T1065" s="209">
        <f>+V1065+Y1065</f>
        <v>64200.05</v>
      </c>
      <c r="U1065" s="209">
        <v>32100.02</v>
      </c>
      <c r="V1065" s="202">
        <v>54570.05</v>
      </c>
      <c r="W1065" s="177" t="s">
        <v>98</v>
      </c>
      <c r="X1065" s="177" t="s">
        <v>98</v>
      </c>
      <c r="Y1065" s="216">
        <v>9630</v>
      </c>
      <c r="Z1065" s="177" t="s">
        <v>98</v>
      </c>
      <c r="AA1065" s="177" t="s">
        <v>98</v>
      </c>
      <c r="AB1065" s="224">
        <v>5205.41</v>
      </c>
      <c r="AC1065" s="177" t="s">
        <v>149</v>
      </c>
      <c r="AD1065" s="177" t="s">
        <v>98</v>
      </c>
      <c r="AE1065" s="202">
        <f>+V1065+Y1065</f>
        <v>64200.05</v>
      </c>
      <c r="AF1065" s="178" t="s">
        <v>98</v>
      </c>
      <c r="AG1065" s="177" t="s">
        <v>33</v>
      </c>
      <c r="AH1065" s="177" t="s">
        <v>779</v>
      </c>
      <c r="AI1065" s="177" t="s">
        <v>780</v>
      </c>
      <c r="AJ1065" s="178"/>
    </row>
    <row r="1066" spans="2:36" ht="68.5" customHeight="1" x14ac:dyDescent="0.3">
      <c r="B1066" s="199"/>
      <c r="C1066" s="178"/>
      <c r="D1066" s="178"/>
      <c r="E1066" s="207"/>
      <c r="F1066" s="207"/>
      <c r="G1066" s="207"/>
      <c r="H1066" s="194"/>
      <c r="I1066" s="178"/>
      <c r="J1066" s="315"/>
      <c r="K1066" s="187"/>
      <c r="L1066" s="178"/>
      <c r="M1066" s="199"/>
      <c r="N1066" s="225"/>
      <c r="O1066" s="208"/>
      <c r="P1066" s="194"/>
      <c r="Q1066" s="194"/>
      <c r="R1066" s="194"/>
      <c r="S1066" s="178"/>
      <c r="T1066" s="178"/>
      <c r="U1066" s="443"/>
      <c r="V1066" s="268"/>
      <c r="W1066" s="177"/>
      <c r="X1066" s="177"/>
      <c r="Y1066" s="216"/>
      <c r="Z1066" s="177"/>
      <c r="AA1066" s="177"/>
      <c r="AB1066" s="224"/>
      <c r="AC1066" s="177"/>
      <c r="AD1066" s="177"/>
      <c r="AE1066" s="177"/>
      <c r="AF1066" s="178"/>
      <c r="AG1066" s="177"/>
      <c r="AH1066" s="225"/>
      <c r="AI1066" s="225"/>
      <c r="AJ1066" s="178"/>
    </row>
    <row r="1067" spans="2:36" ht="68.5" customHeight="1" x14ac:dyDescent="0.3">
      <c r="B1067" s="199" t="s">
        <v>762</v>
      </c>
      <c r="C1067" s="453" t="s">
        <v>824</v>
      </c>
      <c r="D1067" s="178" t="s">
        <v>66</v>
      </c>
      <c r="E1067" s="207" t="s">
        <v>67</v>
      </c>
      <c r="F1067" s="207" t="s">
        <v>134</v>
      </c>
      <c r="G1067" s="207" t="s">
        <v>766</v>
      </c>
      <c r="H1067" s="200" t="s">
        <v>70</v>
      </c>
      <c r="I1067" s="178" t="s">
        <v>98</v>
      </c>
      <c r="J1067" s="315" t="s">
        <v>127</v>
      </c>
      <c r="K1067" s="187" t="s">
        <v>692</v>
      </c>
      <c r="L1067" s="178" t="s">
        <v>85</v>
      </c>
      <c r="M1067" s="199">
        <v>3</v>
      </c>
      <c r="N1067" s="224" t="s">
        <v>768</v>
      </c>
      <c r="O1067" s="207" t="s">
        <v>825</v>
      </c>
      <c r="P1067" s="200" t="s">
        <v>75</v>
      </c>
      <c r="Q1067" s="200" t="s">
        <v>76</v>
      </c>
      <c r="R1067" s="200" t="s">
        <v>77</v>
      </c>
      <c r="S1067" s="178" t="s">
        <v>109</v>
      </c>
      <c r="T1067" s="209">
        <f>+V1067+Y1067</f>
        <v>38519.96</v>
      </c>
      <c r="U1067" s="242" t="s">
        <v>98</v>
      </c>
      <c r="V1067" s="269">
        <v>32741.96</v>
      </c>
      <c r="W1067" s="177" t="s">
        <v>98</v>
      </c>
      <c r="X1067" s="177" t="s">
        <v>98</v>
      </c>
      <c r="Y1067" s="216">
        <v>5778</v>
      </c>
      <c r="Z1067" s="177" t="s">
        <v>98</v>
      </c>
      <c r="AA1067" s="177" t="s">
        <v>98</v>
      </c>
      <c r="AB1067" s="224">
        <v>3123.24</v>
      </c>
      <c r="AC1067" s="177" t="s">
        <v>149</v>
      </c>
      <c r="AD1067" s="177" t="s">
        <v>98</v>
      </c>
      <c r="AE1067" s="202">
        <f>+V1067+Y1067</f>
        <v>38519.96</v>
      </c>
      <c r="AF1067" s="178" t="s">
        <v>98</v>
      </c>
      <c r="AG1067" s="177" t="s">
        <v>33</v>
      </c>
      <c r="AH1067" s="177" t="s">
        <v>781</v>
      </c>
      <c r="AI1067" s="177" t="s">
        <v>436</v>
      </c>
      <c r="AJ1067" s="178"/>
    </row>
    <row r="1068" spans="2:36" ht="68.5" customHeight="1" x14ac:dyDescent="0.3">
      <c r="B1068" s="199"/>
      <c r="C1068" s="453"/>
      <c r="D1068" s="178"/>
      <c r="E1068" s="207"/>
      <c r="F1068" s="207"/>
      <c r="G1068" s="207"/>
      <c r="H1068" s="194"/>
      <c r="I1068" s="178"/>
      <c r="J1068" s="315"/>
      <c r="K1068" s="187"/>
      <c r="L1068" s="178"/>
      <c r="M1068" s="199"/>
      <c r="N1068" s="224"/>
      <c r="O1068" s="207"/>
      <c r="P1068" s="194"/>
      <c r="Q1068" s="194"/>
      <c r="R1068" s="194"/>
      <c r="S1068" s="178"/>
      <c r="T1068" s="178"/>
      <c r="U1068" s="242"/>
      <c r="V1068" s="216"/>
      <c r="W1068" s="177"/>
      <c r="X1068" s="177"/>
      <c r="Y1068" s="216"/>
      <c r="Z1068" s="177"/>
      <c r="AA1068" s="177"/>
      <c r="AB1068" s="224"/>
      <c r="AC1068" s="177"/>
      <c r="AD1068" s="177"/>
      <c r="AE1068" s="177"/>
      <c r="AF1068" s="178"/>
      <c r="AG1068" s="177"/>
      <c r="AH1068" s="225"/>
      <c r="AI1068" s="225"/>
      <c r="AJ1068" s="178"/>
    </row>
    <row r="1069" spans="2:36" ht="116.15" customHeight="1" x14ac:dyDescent="0.3">
      <c r="B1069" s="199" t="s">
        <v>763</v>
      </c>
      <c r="C1069" s="178" t="s">
        <v>792</v>
      </c>
      <c r="D1069" s="178" t="s">
        <v>66</v>
      </c>
      <c r="E1069" s="207" t="s">
        <v>67</v>
      </c>
      <c r="F1069" s="208" t="s">
        <v>134</v>
      </c>
      <c r="G1069" s="217" t="s">
        <v>820</v>
      </c>
      <c r="H1069" s="200" t="s">
        <v>70</v>
      </c>
      <c r="I1069" s="178" t="s">
        <v>98</v>
      </c>
      <c r="J1069" s="15" t="s">
        <v>770</v>
      </c>
      <c r="K1069" s="74" t="s">
        <v>771</v>
      </c>
      <c r="L1069" s="79" t="s">
        <v>776</v>
      </c>
      <c r="M1069" s="57">
        <v>40</v>
      </c>
      <c r="N1069" s="177" t="s">
        <v>768</v>
      </c>
      <c r="O1069" s="178" t="s">
        <v>826</v>
      </c>
      <c r="P1069" s="200" t="s">
        <v>75</v>
      </c>
      <c r="Q1069" s="200" t="s">
        <v>76</v>
      </c>
      <c r="R1069" s="200" t="s">
        <v>77</v>
      </c>
      <c r="S1069" s="178" t="s">
        <v>109</v>
      </c>
      <c r="T1069" s="209">
        <f>+V1069+Y1069</f>
        <v>117699.96</v>
      </c>
      <c r="U1069" s="209">
        <f>+T1069/M1070</f>
        <v>39233.32</v>
      </c>
      <c r="V1069" s="269">
        <v>100044.96</v>
      </c>
      <c r="W1069" s="177" t="s">
        <v>98</v>
      </c>
      <c r="X1069" s="177" t="s">
        <v>98</v>
      </c>
      <c r="Y1069" s="216">
        <v>17655</v>
      </c>
      <c r="Z1069" s="177" t="s">
        <v>98</v>
      </c>
      <c r="AA1069" s="177" t="s">
        <v>98</v>
      </c>
      <c r="AB1069" s="224">
        <v>9543.24</v>
      </c>
      <c r="AC1069" s="177" t="s">
        <v>149</v>
      </c>
      <c r="AD1069" s="177" t="s">
        <v>98</v>
      </c>
      <c r="AE1069" s="202">
        <f>+V1069+Y1069</f>
        <v>117699.96</v>
      </c>
      <c r="AF1069" s="178" t="s">
        <v>98</v>
      </c>
      <c r="AG1069" s="177" t="s">
        <v>33</v>
      </c>
      <c r="AH1069" s="177" t="s">
        <v>782</v>
      </c>
      <c r="AI1069" s="177" t="s">
        <v>437</v>
      </c>
      <c r="AJ1069" s="178"/>
    </row>
    <row r="1070" spans="2:36" ht="80.150000000000006" customHeight="1" x14ac:dyDescent="0.3">
      <c r="B1070" s="199"/>
      <c r="C1070" s="178"/>
      <c r="D1070" s="178"/>
      <c r="E1070" s="207"/>
      <c r="F1070" s="208"/>
      <c r="G1070" s="217"/>
      <c r="H1070" s="193"/>
      <c r="I1070" s="178"/>
      <c r="J1070" s="15" t="s">
        <v>111</v>
      </c>
      <c r="K1070" s="74" t="s">
        <v>773</v>
      </c>
      <c r="L1070" s="11" t="s">
        <v>85</v>
      </c>
      <c r="M1070" s="57">
        <v>3</v>
      </c>
      <c r="N1070" s="177"/>
      <c r="O1070" s="178"/>
      <c r="P1070" s="193"/>
      <c r="Q1070" s="193"/>
      <c r="R1070" s="193"/>
      <c r="S1070" s="178"/>
      <c r="T1070" s="178"/>
      <c r="U1070" s="209"/>
      <c r="V1070" s="269"/>
      <c r="W1070" s="177"/>
      <c r="X1070" s="177"/>
      <c r="Y1070" s="216"/>
      <c r="Z1070" s="177"/>
      <c r="AA1070" s="177"/>
      <c r="AB1070" s="224"/>
      <c r="AC1070" s="177"/>
      <c r="AD1070" s="177"/>
      <c r="AE1070" s="177"/>
      <c r="AF1070" s="178"/>
      <c r="AG1070" s="177"/>
      <c r="AH1070" s="177"/>
      <c r="AI1070" s="177"/>
      <c r="AJ1070" s="178"/>
    </row>
    <row r="1071" spans="2:36" ht="68.5" customHeight="1" x14ac:dyDescent="0.3">
      <c r="B1071" s="179"/>
      <c r="C1071" s="200"/>
      <c r="D1071" s="200"/>
      <c r="E1071" s="226"/>
      <c r="F1071" s="245"/>
      <c r="G1071" s="246"/>
      <c r="H1071" s="193"/>
      <c r="I1071" s="200"/>
      <c r="J1071" s="34" t="s">
        <v>127</v>
      </c>
      <c r="K1071" s="102" t="s">
        <v>692</v>
      </c>
      <c r="L1071" s="18" t="s">
        <v>85</v>
      </c>
      <c r="M1071" s="18">
        <v>55</v>
      </c>
      <c r="N1071" s="183"/>
      <c r="O1071" s="200"/>
      <c r="P1071" s="193"/>
      <c r="Q1071" s="193"/>
      <c r="R1071" s="193"/>
      <c r="S1071" s="200"/>
      <c r="T1071" s="200"/>
      <c r="U1071" s="243"/>
      <c r="V1071" s="239"/>
      <c r="W1071" s="183"/>
      <c r="X1071" s="183"/>
      <c r="Y1071" s="452"/>
      <c r="Z1071" s="183"/>
      <c r="AA1071" s="183"/>
      <c r="AB1071" s="255"/>
      <c r="AC1071" s="183"/>
      <c r="AD1071" s="183"/>
      <c r="AE1071" s="183"/>
      <c r="AF1071" s="200"/>
      <c r="AG1071" s="183"/>
      <c r="AH1071" s="183"/>
      <c r="AI1071" s="183"/>
      <c r="AJ1071" s="200"/>
    </row>
    <row r="1072" spans="2:36" ht="68.5" customHeight="1" x14ac:dyDescent="0.3">
      <c r="B1072" s="213" t="s">
        <v>1000</v>
      </c>
      <c r="C1072" s="187" t="s">
        <v>1016</v>
      </c>
      <c r="D1072" s="215" t="s">
        <v>66</v>
      </c>
      <c r="E1072" s="207" t="s">
        <v>67</v>
      </c>
      <c r="F1072" s="208" t="s">
        <v>134</v>
      </c>
      <c r="G1072" s="217" t="s">
        <v>820</v>
      </c>
      <c r="H1072" s="178" t="s">
        <v>70</v>
      </c>
      <c r="I1072" s="178" t="s">
        <v>98</v>
      </c>
      <c r="J1072" s="15" t="s">
        <v>770</v>
      </c>
      <c r="K1072" s="74" t="s">
        <v>771</v>
      </c>
      <c r="L1072" s="79" t="s">
        <v>776</v>
      </c>
      <c r="M1072" s="57">
        <v>40</v>
      </c>
      <c r="N1072" s="177" t="s">
        <v>768</v>
      </c>
      <c r="O1072" s="205" t="s">
        <v>626</v>
      </c>
      <c r="P1072" s="178" t="s">
        <v>75</v>
      </c>
      <c r="Q1072" s="178" t="s">
        <v>76</v>
      </c>
      <c r="R1072" s="178" t="s">
        <v>77</v>
      </c>
      <c r="S1072" s="178" t="s">
        <v>109</v>
      </c>
      <c r="T1072" s="209">
        <f>+V1072+Y1072</f>
        <v>237540</v>
      </c>
      <c r="U1072" s="209">
        <f>+T1072/M1073</f>
        <v>79180</v>
      </c>
      <c r="V1072" s="451">
        <v>201909</v>
      </c>
      <c r="W1072" s="177" t="s">
        <v>98</v>
      </c>
      <c r="X1072" s="177" t="s">
        <v>98</v>
      </c>
      <c r="Y1072" s="451">
        <v>35631</v>
      </c>
      <c r="Z1072" s="177" t="s">
        <v>98</v>
      </c>
      <c r="AA1072" s="177" t="s">
        <v>98</v>
      </c>
      <c r="AB1072" s="451">
        <v>19260</v>
      </c>
      <c r="AC1072" s="177" t="s">
        <v>149</v>
      </c>
      <c r="AD1072" s="177" t="s">
        <v>98</v>
      </c>
      <c r="AE1072" s="202">
        <f>+V1072+Y1072</f>
        <v>237540</v>
      </c>
      <c r="AF1072" s="178" t="s">
        <v>98</v>
      </c>
      <c r="AG1072" s="177" t="s">
        <v>33</v>
      </c>
      <c r="AH1072" s="248" t="s">
        <v>162</v>
      </c>
      <c r="AI1072" s="203" t="s">
        <v>180</v>
      </c>
      <c r="AJ1072" s="178"/>
    </row>
    <row r="1073" spans="2:36" ht="68.5" customHeight="1" x14ac:dyDescent="0.3">
      <c r="B1073" s="214"/>
      <c r="C1073" s="206"/>
      <c r="D1073" s="214"/>
      <c r="E1073" s="207"/>
      <c r="F1073" s="208"/>
      <c r="G1073" s="217"/>
      <c r="H1073" s="178"/>
      <c r="I1073" s="178"/>
      <c r="J1073" s="15" t="s">
        <v>111</v>
      </c>
      <c r="K1073" s="74" t="s">
        <v>773</v>
      </c>
      <c r="L1073" s="11" t="s">
        <v>85</v>
      </c>
      <c r="M1073" s="79">
        <v>3</v>
      </c>
      <c r="N1073" s="177"/>
      <c r="O1073" s="206"/>
      <c r="P1073" s="178"/>
      <c r="Q1073" s="178"/>
      <c r="R1073" s="178"/>
      <c r="S1073" s="178"/>
      <c r="T1073" s="178"/>
      <c r="U1073" s="209"/>
      <c r="V1073" s="212"/>
      <c r="W1073" s="177"/>
      <c r="X1073" s="177"/>
      <c r="Y1073" s="212"/>
      <c r="Z1073" s="177"/>
      <c r="AA1073" s="177"/>
      <c r="AB1073" s="212"/>
      <c r="AC1073" s="177"/>
      <c r="AD1073" s="177"/>
      <c r="AE1073" s="177"/>
      <c r="AF1073" s="178"/>
      <c r="AG1073" s="177"/>
      <c r="AH1073" s="204"/>
      <c r="AI1073" s="204"/>
      <c r="AJ1073" s="178"/>
    </row>
    <row r="1074" spans="2:36" ht="68.5" customHeight="1" x14ac:dyDescent="0.3">
      <c r="B1074" s="214"/>
      <c r="C1074" s="206"/>
      <c r="D1074" s="214"/>
      <c r="E1074" s="207"/>
      <c r="F1074" s="208"/>
      <c r="G1074" s="217"/>
      <c r="H1074" s="178"/>
      <c r="I1074" s="178"/>
      <c r="J1074" s="15" t="s">
        <v>127</v>
      </c>
      <c r="K1074" s="74" t="s">
        <v>692</v>
      </c>
      <c r="L1074" s="11" t="s">
        <v>85</v>
      </c>
      <c r="M1074" s="79">
        <v>111</v>
      </c>
      <c r="N1074" s="177"/>
      <c r="O1074" s="206"/>
      <c r="P1074" s="178"/>
      <c r="Q1074" s="178"/>
      <c r="R1074" s="178"/>
      <c r="S1074" s="178"/>
      <c r="T1074" s="178"/>
      <c r="U1074" s="209"/>
      <c r="V1074" s="212"/>
      <c r="W1074" s="177"/>
      <c r="X1074" s="177"/>
      <c r="Y1074" s="212"/>
      <c r="Z1074" s="177"/>
      <c r="AA1074" s="177"/>
      <c r="AB1074" s="212"/>
      <c r="AC1074" s="177"/>
      <c r="AD1074" s="177"/>
      <c r="AE1074" s="177"/>
      <c r="AF1074" s="178"/>
      <c r="AG1074" s="177"/>
      <c r="AH1074" s="204"/>
      <c r="AI1074" s="204"/>
      <c r="AJ1074" s="178"/>
    </row>
    <row r="1075" spans="2:36" ht="68.5" customHeight="1" x14ac:dyDescent="0.3">
      <c r="B1075" s="199" t="s">
        <v>1001</v>
      </c>
      <c r="C1075" s="187" t="s">
        <v>1014</v>
      </c>
      <c r="D1075" s="208" t="s">
        <v>66</v>
      </c>
      <c r="E1075" s="207" t="s">
        <v>67</v>
      </c>
      <c r="F1075" s="208" t="s">
        <v>134</v>
      </c>
      <c r="G1075" s="217" t="s">
        <v>820</v>
      </c>
      <c r="H1075" s="178" t="s">
        <v>70</v>
      </c>
      <c r="I1075" s="178" t="s">
        <v>98</v>
      </c>
      <c r="J1075" s="15" t="s">
        <v>770</v>
      </c>
      <c r="K1075" s="74" t="s">
        <v>771</v>
      </c>
      <c r="L1075" s="79" t="s">
        <v>776</v>
      </c>
      <c r="M1075" s="57">
        <v>40</v>
      </c>
      <c r="N1075" s="177" t="s">
        <v>768</v>
      </c>
      <c r="O1075" s="187" t="s">
        <v>626</v>
      </c>
      <c r="P1075" s="178" t="s">
        <v>75</v>
      </c>
      <c r="Q1075" s="178" t="s">
        <v>76</v>
      </c>
      <c r="R1075" s="178" t="s">
        <v>77</v>
      </c>
      <c r="S1075" s="178" t="s">
        <v>109</v>
      </c>
      <c r="T1075" s="209">
        <f>+V1075+Y1075</f>
        <v>57067</v>
      </c>
      <c r="U1075" s="209">
        <f>+T1075/M1076</f>
        <v>57067</v>
      </c>
      <c r="V1075" s="216">
        <v>48507</v>
      </c>
      <c r="W1075" s="177" t="s">
        <v>98</v>
      </c>
      <c r="X1075" s="177" t="s">
        <v>98</v>
      </c>
      <c r="Y1075" s="216">
        <v>8560</v>
      </c>
      <c r="Z1075" s="177" t="s">
        <v>98</v>
      </c>
      <c r="AA1075" s="177" t="s">
        <v>98</v>
      </c>
      <c r="AB1075" s="216">
        <v>4627</v>
      </c>
      <c r="AC1075" s="177" t="s">
        <v>149</v>
      </c>
      <c r="AD1075" s="177" t="s">
        <v>98</v>
      </c>
      <c r="AE1075" s="202">
        <f>+V1075+Y1075</f>
        <v>57067</v>
      </c>
      <c r="AF1075" s="178" t="s">
        <v>98</v>
      </c>
      <c r="AG1075" s="177" t="s">
        <v>33</v>
      </c>
      <c r="AH1075" s="224" t="s">
        <v>162</v>
      </c>
      <c r="AI1075" s="218" t="s">
        <v>180</v>
      </c>
      <c r="AJ1075" s="178"/>
    </row>
    <row r="1076" spans="2:36" ht="68.5" customHeight="1" x14ac:dyDescent="0.3">
      <c r="B1076" s="214"/>
      <c r="C1076" s="206"/>
      <c r="D1076" s="214"/>
      <c r="E1076" s="207"/>
      <c r="F1076" s="208"/>
      <c r="G1076" s="217"/>
      <c r="H1076" s="178"/>
      <c r="I1076" s="178"/>
      <c r="J1076" s="15" t="s">
        <v>111</v>
      </c>
      <c r="K1076" s="74" t="s">
        <v>773</v>
      </c>
      <c r="L1076" s="11" t="s">
        <v>85</v>
      </c>
      <c r="M1076" s="79">
        <v>1</v>
      </c>
      <c r="N1076" s="177"/>
      <c r="O1076" s="206"/>
      <c r="P1076" s="178"/>
      <c r="Q1076" s="178"/>
      <c r="R1076" s="178"/>
      <c r="S1076" s="178"/>
      <c r="T1076" s="178"/>
      <c r="U1076" s="209"/>
      <c r="V1076" s="212"/>
      <c r="W1076" s="177"/>
      <c r="X1076" s="177"/>
      <c r="Y1076" s="212"/>
      <c r="Z1076" s="177"/>
      <c r="AA1076" s="177"/>
      <c r="AB1076" s="212"/>
      <c r="AC1076" s="177"/>
      <c r="AD1076" s="177"/>
      <c r="AE1076" s="177"/>
      <c r="AF1076" s="178"/>
      <c r="AG1076" s="177"/>
      <c r="AH1076" s="204"/>
      <c r="AI1076" s="204"/>
      <c r="AJ1076" s="178"/>
    </row>
    <row r="1077" spans="2:36" ht="68.5" customHeight="1" x14ac:dyDescent="0.3">
      <c r="B1077" s="214"/>
      <c r="C1077" s="206"/>
      <c r="D1077" s="214"/>
      <c r="E1077" s="207"/>
      <c r="F1077" s="208"/>
      <c r="G1077" s="217"/>
      <c r="H1077" s="178"/>
      <c r="I1077" s="178"/>
      <c r="J1077" s="15" t="s">
        <v>127</v>
      </c>
      <c r="K1077" s="74" t="s">
        <v>692</v>
      </c>
      <c r="L1077" s="11" t="s">
        <v>85</v>
      </c>
      <c r="M1077" s="57">
        <v>26</v>
      </c>
      <c r="N1077" s="177"/>
      <c r="O1077" s="206"/>
      <c r="P1077" s="178"/>
      <c r="Q1077" s="178"/>
      <c r="R1077" s="178"/>
      <c r="S1077" s="178"/>
      <c r="T1077" s="178"/>
      <c r="U1077" s="209"/>
      <c r="V1077" s="212"/>
      <c r="W1077" s="177"/>
      <c r="X1077" s="177"/>
      <c r="Y1077" s="212"/>
      <c r="Z1077" s="177"/>
      <c r="AA1077" s="177"/>
      <c r="AB1077" s="212"/>
      <c r="AC1077" s="177"/>
      <c r="AD1077" s="177"/>
      <c r="AE1077" s="177"/>
      <c r="AF1077" s="178"/>
      <c r="AG1077" s="177"/>
      <c r="AH1077" s="204"/>
      <c r="AI1077" s="204"/>
      <c r="AJ1077" s="178"/>
    </row>
    <row r="1078" spans="2:36" ht="68.5" customHeight="1" x14ac:dyDescent="0.3">
      <c r="B1078" s="219" t="s">
        <v>1002</v>
      </c>
      <c r="C1078" s="205" t="s">
        <v>1015</v>
      </c>
      <c r="D1078" s="205" t="s">
        <v>66</v>
      </c>
      <c r="E1078" s="207" t="s">
        <v>67</v>
      </c>
      <c r="F1078" s="208" t="s">
        <v>134</v>
      </c>
      <c r="G1078" s="217" t="s">
        <v>820</v>
      </c>
      <c r="H1078" s="178" t="s">
        <v>70</v>
      </c>
      <c r="I1078" s="178" t="s">
        <v>98</v>
      </c>
      <c r="J1078" s="15" t="s">
        <v>770</v>
      </c>
      <c r="K1078" s="74" t="s">
        <v>771</v>
      </c>
      <c r="L1078" s="79" t="s">
        <v>776</v>
      </c>
      <c r="M1078" s="57">
        <v>40</v>
      </c>
      <c r="N1078" s="177" t="s">
        <v>768</v>
      </c>
      <c r="O1078" s="205" t="s">
        <v>629</v>
      </c>
      <c r="P1078" s="178" t="s">
        <v>75</v>
      </c>
      <c r="Q1078" s="178" t="s">
        <v>76</v>
      </c>
      <c r="R1078" s="178" t="s">
        <v>77</v>
      </c>
      <c r="S1078" s="178" t="s">
        <v>109</v>
      </c>
      <c r="T1078" s="209">
        <f>+V1078+Y1078</f>
        <v>107000</v>
      </c>
      <c r="U1078" s="209">
        <f>+T1078/M1079</f>
        <v>107000</v>
      </c>
      <c r="V1078" s="498">
        <v>90950</v>
      </c>
      <c r="W1078" s="177" t="s">
        <v>98</v>
      </c>
      <c r="X1078" s="177" t="s">
        <v>98</v>
      </c>
      <c r="Y1078" s="498">
        <v>16050</v>
      </c>
      <c r="Z1078" s="177" t="s">
        <v>98</v>
      </c>
      <c r="AA1078" s="177" t="s">
        <v>98</v>
      </c>
      <c r="AB1078" s="498">
        <v>8675.68</v>
      </c>
      <c r="AC1078" s="177" t="s">
        <v>149</v>
      </c>
      <c r="AD1078" s="177" t="s">
        <v>98</v>
      </c>
      <c r="AE1078" s="202">
        <f>+V1078+Y1078</f>
        <v>107000</v>
      </c>
      <c r="AF1078" s="178" t="s">
        <v>98</v>
      </c>
      <c r="AG1078" s="177" t="s">
        <v>33</v>
      </c>
      <c r="AH1078" s="220" t="s">
        <v>164</v>
      </c>
      <c r="AI1078" s="220" t="s">
        <v>165</v>
      </c>
      <c r="AJ1078" s="178"/>
    </row>
    <row r="1079" spans="2:36" ht="68.5" customHeight="1" x14ac:dyDescent="0.3">
      <c r="B1079" s="219"/>
      <c r="C1079" s="205"/>
      <c r="D1079" s="205"/>
      <c r="E1079" s="207"/>
      <c r="F1079" s="208"/>
      <c r="G1079" s="217"/>
      <c r="H1079" s="178"/>
      <c r="I1079" s="178"/>
      <c r="J1079" s="15" t="s">
        <v>111</v>
      </c>
      <c r="K1079" s="74" t="s">
        <v>773</v>
      </c>
      <c r="L1079" s="11" t="s">
        <v>85</v>
      </c>
      <c r="M1079" s="79">
        <v>1</v>
      </c>
      <c r="N1079" s="177"/>
      <c r="O1079" s="205"/>
      <c r="P1079" s="178"/>
      <c r="Q1079" s="178"/>
      <c r="R1079" s="178"/>
      <c r="S1079" s="178"/>
      <c r="T1079" s="178"/>
      <c r="U1079" s="209"/>
      <c r="V1079" s="499"/>
      <c r="W1079" s="177"/>
      <c r="X1079" s="177"/>
      <c r="Y1079" s="499"/>
      <c r="Z1079" s="177"/>
      <c r="AA1079" s="177"/>
      <c r="AB1079" s="499"/>
      <c r="AC1079" s="177"/>
      <c r="AD1079" s="177"/>
      <c r="AE1079" s="177"/>
      <c r="AF1079" s="178"/>
      <c r="AG1079" s="177"/>
      <c r="AH1079" s="221"/>
      <c r="AI1079" s="221"/>
      <c r="AJ1079" s="178"/>
    </row>
    <row r="1080" spans="2:36" ht="68.5" customHeight="1" x14ac:dyDescent="0.3">
      <c r="B1080" s="219"/>
      <c r="C1080" s="205"/>
      <c r="D1080" s="205"/>
      <c r="E1080" s="207"/>
      <c r="F1080" s="208"/>
      <c r="G1080" s="217"/>
      <c r="H1080" s="178"/>
      <c r="I1080" s="178"/>
      <c r="J1080" s="15" t="s">
        <v>127</v>
      </c>
      <c r="K1080" s="74" t="s">
        <v>692</v>
      </c>
      <c r="L1080" s="11" t="s">
        <v>85</v>
      </c>
      <c r="M1080" s="79">
        <v>50</v>
      </c>
      <c r="N1080" s="177"/>
      <c r="O1080" s="205"/>
      <c r="P1080" s="178"/>
      <c r="Q1080" s="178"/>
      <c r="R1080" s="178"/>
      <c r="S1080" s="178"/>
      <c r="T1080" s="178"/>
      <c r="U1080" s="209"/>
      <c r="V1080" s="500"/>
      <c r="W1080" s="177"/>
      <c r="X1080" s="177"/>
      <c r="Y1080" s="500"/>
      <c r="Z1080" s="177"/>
      <c r="AA1080" s="177"/>
      <c r="AB1080" s="500"/>
      <c r="AC1080" s="177"/>
      <c r="AD1080" s="177"/>
      <c r="AE1080" s="177"/>
      <c r="AF1080" s="178"/>
      <c r="AG1080" s="177"/>
      <c r="AH1080" s="222"/>
      <c r="AI1080" s="222"/>
      <c r="AJ1080" s="178"/>
    </row>
    <row r="1081" spans="2:36" ht="68.5" customHeight="1" x14ac:dyDescent="0.3">
      <c r="B1081" s="219" t="s">
        <v>1003</v>
      </c>
      <c r="C1081" s="205" t="s">
        <v>1014</v>
      </c>
      <c r="D1081" s="215" t="s">
        <v>66</v>
      </c>
      <c r="E1081" s="207" t="s">
        <v>67</v>
      </c>
      <c r="F1081" s="208" t="s">
        <v>134</v>
      </c>
      <c r="G1081" s="217" t="s">
        <v>820</v>
      </c>
      <c r="H1081" s="178" t="s">
        <v>70</v>
      </c>
      <c r="I1081" s="178" t="s">
        <v>98</v>
      </c>
      <c r="J1081" s="15" t="s">
        <v>770</v>
      </c>
      <c r="K1081" s="74" t="s">
        <v>771</v>
      </c>
      <c r="L1081" s="79" t="s">
        <v>776</v>
      </c>
      <c r="M1081" s="57">
        <v>40</v>
      </c>
      <c r="N1081" s="177" t="s">
        <v>768</v>
      </c>
      <c r="O1081" s="205" t="s">
        <v>626</v>
      </c>
      <c r="P1081" s="178" t="s">
        <v>75</v>
      </c>
      <c r="Q1081" s="178" t="s">
        <v>76</v>
      </c>
      <c r="R1081" s="178" t="s">
        <v>77</v>
      </c>
      <c r="S1081" s="178" t="s">
        <v>109</v>
      </c>
      <c r="T1081" s="209">
        <f>+V1081+Y1081</f>
        <v>114133</v>
      </c>
      <c r="U1081" s="209">
        <f>+T1081/M1082</f>
        <v>57066.5</v>
      </c>
      <c r="V1081" s="211">
        <v>97013</v>
      </c>
      <c r="W1081" s="177" t="s">
        <v>98</v>
      </c>
      <c r="X1081" s="177" t="s">
        <v>98</v>
      </c>
      <c r="Y1081" s="211">
        <v>17120</v>
      </c>
      <c r="Z1081" s="177" t="s">
        <v>98</v>
      </c>
      <c r="AA1081" s="177" t="s">
        <v>98</v>
      </c>
      <c r="AB1081" s="211">
        <v>9254.08</v>
      </c>
      <c r="AC1081" s="177" t="s">
        <v>149</v>
      </c>
      <c r="AD1081" s="177" t="s">
        <v>98</v>
      </c>
      <c r="AE1081" s="202">
        <f>+V1081+Y1081</f>
        <v>114133</v>
      </c>
      <c r="AF1081" s="178" t="s">
        <v>98</v>
      </c>
      <c r="AG1081" s="177" t="s">
        <v>33</v>
      </c>
      <c r="AH1081" s="220" t="s">
        <v>164</v>
      </c>
      <c r="AI1081" s="220" t="s">
        <v>165</v>
      </c>
      <c r="AJ1081" s="178"/>
    </row>
    <row r="1082" spans="2:36" ht="68.5" customHeight="1" x14ac:dyDescent="0.3">
      <c r="B1082" s="219"/>
      <c r="C1082" s="206"/>
      <c r="D1082" s="214"/>
      <c r="E1082" s="207"/>
      <c r="F1082" s="208"/>
      <c r="G1082" s="217"/>
      <c r="H1082" s="178"/>
      <c r="I1082" s="178"/>
      <c r="J1082" s="15" t="s">
        <v>111</v>
      </c>
      <c r="K1082" s="74" t="s">
        <v>773</v>
      </c>
      <c r="L1082" s="11" t="s">
        <v>85</v>
      </c>
      <c r="M1082" s="57">
        <v>2</v>
      </c>
      <c r="N1082" s="177"/>
      <c r="O1082" s="206"/>
      <c r="P1082" s="178"/>
      <c r="Q1082" s="178"/>
      <c r="R1082" s="178"/>
      <c r="S1082" s="178"/>
      <c r="T1082" s="178"/>
      <c r="U1082" s="209"/>
      <c r="V1082" s="212"/>
      <c r="W1082" s="177"/>
      <c r="X1082" s="177"/>
      <c r="Y1082" s="212"/>
      <c r="Z1082" s="177"/>
      <c r="AA1082" s="177"/>
      <c r="AB1082" s="212"/>
      <c r="AC1082" s="177"/>
      <c r="AD1082" s="177"/>
      <c r="AE1082" s="177"/>
      <c r="AF1082" s="178"/>
      <c r="AG1082" s="177"/>
      <c r="AH1082" s="221"/>
      <c r="AI1082" s="221"/>
      <c r="AJ1082" s="178"/>
    </row>
    <row r="1083" spans="2:36" ht="68.5" customHeight="1" x14ac:dyDescent="0.3">
      <c r="B1083" s="219"/>
      <c r="C1083" s="206"/>
      <c r="D1083" s="214"/>
      <c r="E1083" s="207"/>
      <c r="F1083" s="208"/>
      <c r="G1083" s="217"/>
      <c r="H1083" s="178"/>
      <c r="I1083" s="178"/>
      <c r="J1083" s="15" t="s">
        <v>127</v>
      </c>
      <c r="K1083" s="74" t="s">
        <v>692</v>
      </c>
      <c r="L1083" s="11" t="s">
        <v>85</v>
      </c>
      <c r="M1083" s="57">
        <v>54</v>
      </c>
      <c r="N1083" s="177"/>
      <c r="O1083" s="206"/>
      <c r="P1083" s="178"/>
      <c r="Q1083" s="178"/>
      <c r="R1083" s="178"/>
      <c r="S1083" s="178"/>
      <c r="T1083" s="178"/>
      <c r="U1083" s="209"/>
      <c r="V1083" s="212"/>
      <c r="W1083" s="177"/>
      <c r="X1083" s="177"/>
      <c r="Y1083" s="212"/>
      <c r="Z1083" s="177"/>
      <c r="AA1083" s="177"/>
      <c r="AB1083" s="212"/>
      <c r="AC1083" s="177"/>
      <c r="AD1083" s="177"/>
      <c r="AE1083" s="177"/>
      <c r="AF1083" s="178"/>
      <c r="AG1083" s="177"/>
      <c r="AH1083" s="222"/>
      <c r="AI1083" s="222"/>
      <c r="AJ1083" s="178"/>
    </row>
    <row r="1084" spans="2:36" ht="68.5" customHeight="1" x14ac:dyDescent="0.3">
      <c r="B1084" s="219" t="s">
        <v>1004</v>
      </c>
      <c r="C1084" s="205" t="s">
        <v>1013</v>
      </c>
      <c r="D1084" s="205" t="s">
        <v>66</v>
      </c>
      <c r="E1084" s="207" t="s">
        <v>67</v>
      </c>
      <c r="F1084" s="208" t="s">
        <v>134</v>
      </c>
      <c r="G1084" s="217" t="s">
        <v>820</v>
      </c>
      <c r="H1084" s="178" t="s">
        <v>70</v>
      </c>
      <c r="I1084" s="178" t="s">
        <v>98</v>
      </c>
      <c r="J1084" s="15" t="s">
        <v>770</v>
      </c>
      <c r="K1084" s="74" t="s">
        <v>771</v>
      </c>
      <c r="L1084" s="79" t="s">
        <v>776</v>
      </c>
      <c r="M1084" s="57">
        <v>40</v>
      </c>
      <c r="N1084" s="177" t="s">
        <v>768</v>
      </c>
      <c r="O1084" s="205" t="s">
        <v>1009</v>
      </c>
      <c r="P1084" s="178" t="s">
        <v>75</v>
      </c>
      <c r="Q1084" s="178" t="s">
        <v>76</v>
      </c>
      <c r="R1084" s="178" t="s">
        <v>77</v>
      </c>
      <c r="S1084" s="178" t="s">
        <v>109</v>
      </c>
      <c r="T1084" s="209">
        <f>+V1084+Y1084</f>
        <v>132680</v>
      </c>
      <c r="U1084" s="209">
        <f>+T1084/M1085</f>
        <v>33170</v>
      </c>
      <c r="V1084" s="211">
        <v>112778</v>
      </c>
      <c r="W1084" s="177" t="s">
        <v>98</v>
      </c>
      <c r="X1084" s="177" t="s">
        <v>98</v>
      </c>
      <c r="Y1084" s="211">
        <v>19902</v>
      </c>
      <c r="Z1084" s="177" t="s">
        <v>98</v>
      </c>
      <c r="AA1084" s="177" t="s">
        <v>98</v>
      </c>
      <c r="AB1084" s="211">
        <v>10757.84</v>
      </c>
      <c r="AC1084" s="177" t="s">
        <v>149</v>
      </c>
      <c r="AD1084" s="177" t="s">
        <v>98</v>
      </c>
      <c r="AE1084" s="202">
        <f>+V1084+Y1084</f>
        <v>132680</v>
      </c>
      <c r="AF1084" s="178" t="s">
        <v>98</v>
      </c>
      <c r="AG1084" s="177" t="s">
        <v>33</v>
      </c>
      <c r="AH1084" s="203" t="s">
        <v>297</v>
      </c>
      <c r="AI1084" s="203" t="s">
        <v>165</v>
      </c>
      <c r="AJ1084" s="178"/>
    </row>
    <row r="1085" spans="2:36" ht="68.5" customHeight="1" x14ac:dyDescent="0.3">
      <c r="B1085" s="214"/>
      <c r="C1085" s="206"/>
      <c r="D1085" s="214"/>
      <c r="E1085" s="207"/>
      <c r="F1085" s="208"/>
      <c r="G1085" s="217"/>
      <c r="H1085" s="178"/>
      <c r="I1085" s="178"/>
      <c r="J1085" s="15" t="s">
        <v>111</v>
      </c>
      <c r="K1085" s="74" t="s">
        <v>773</v>
      </c>
      <c r="L1085" s="11" t="s">
        <v>85</v>
      </c>
      <c r="M1085" s="79">
        <v>4</v>
      </c>
      <c r="N1085" s="177"/>
      <c r="O1085" s="206"/>
      <c r="P1085" s="178"/>
      <c r="Q1085" s="178"/>
      <c r="R1085" s="178"/>
      <c r="S1085" s="178"/>
      <c r="T1085" s="178"/>
      <c r="U1085" s="209"/>
      <c r="V1085" s="212"/>
      <c r="W1085" s="177"/>
      <c r="X1085" s="177"/>
      <c r="Y1085" s="212"/>
      <c r="Z1085" s="177"/>
      <c r="AA1085" s="177"/>
      <c r="AB1085" s="212"/>
      <c r="AC1085" s="177"/>
      <c r="AD1085" s="177"/>
      <c r="AE1085" s="177"/>
      <c r="AF1085" s="178"/>
      <c r="AG1085" s="177"/>
      <c r="AH1085" s="204"/>
      <c r="AI1085" s="204"/>
      <c r="AJ1085" s="178"/>
    </row>
    <row r="1086" spans="2:36" ht="68.5" customHeight="1" x14ac:dyDescent="0.3">
      <c r="B1086" s="214"/>
      <c r="C1086" s="206"/>
      <c r="D1086" s="214"/>
      <c r="E1086" s="207"/>
      <c r="F1086" s="208"/>
      <c r="G1086" s="217"/>
      <c r="H1086" s="178"/>
      <c r="I1086" s="178"/>
      <c r="J1086" s="15" t="s">
        <v>127</v>
      </c>
      <c r="K1086" s="74" t="s">
        <v>692</v>
      </c>
      <c r="L1086" s="11" t="s">
        <v>85</v>
      </c>
      <c r="M1086" s="79">
        <v>62</v>
      </c>
      <c r="N1086" s="177"/>
      <c r="O1086" s="206"/>
      <c r="P1086" s="178"/>
      <c r="Q1086" s="178"/>
      <c r="R1086" s="178"/>
      <c r="S1086" s="178"/>
      <c r="T1086" s="178"/>
      <c r="U1086" s="209"/>
      <c r="V1086" s="212"/>
      <c r="W1086" s="177"/>
      <c r="X1086" s="177"/>
      <c r="Y1086" s="212"/>
      <c r="Z1086" s="177"/>
      <c r="AA1086" s="177"/>
      <c r="AB1086" s="212"/>
      <c r="AC1086" s="177"/>
      <c r="AD1086" s="177"/>
      <c r="AE1086" s="177"/>
      <c r="AF1086" s="178"/>
      <c r="AG1086" s="177"/>
      <c r="AH1086" s="204"/>
      <c r="AI1086" s="204"/>
      <c r="AJ1086" s="178"/>
    </row>
    <row r="1087" spans="2:36" ht="68.5" customHeight="1" x14ac:dyDescent="0.3">
      <c r="B1087" s="219" t="s">
        <v>1005</v>
      </c>
      <c r="C1087" s="205" t="s">
        <v>1012</v>
      </c>
      <c r="D1087" s="205" t="s">
        <v>66</v>
      </c>
      <c r="E1087" s="207" t="s">
        <v>67</v>
      </c>
      <c r="F1087" s="207" t="s">
        <v>132</v>
      </c>
      <c r="G1087" s="208" t="s">
        <v>765</v>
      </c>
      <c r="H1087" s="178" t="s">
        <v>70</v>
      </c>
      <c r="I1087" s="178" t="s">
        <v>98</v>
      </c>
      <c r="J1087" s="15" t="s">
        <v>113</v>
      </c>
      <c r="K1087" s="11" t="s">
        <v>114</v>
      </c>
      <c r="L1087" s="11" t="s">
        <v>115</v>
      </c>
      <c r="M1087" s="11">
        <v>1</v>
      </c>
      <c r="N1087" s="201" t="s">
        <v>768</v>
      </c>
      <c r="O1087" s="205" t="s">
        <v>1024</v>
      </c>
      <c r="P1087" s="178" t="s">
        <v>75</v>
      </c>
      <c r="Q1087" s="178" t="s">
        <v>76</v>
      </c>
      <c r="R1087" s="178" t="s">
        <v>77</v>
      </c>
      <c r="S1087" s="178" t="s">
        <v>109</v>
      </c>
      <c r="T1087" s="209">
        <f>+V1087+Y1087</f>
        <v>75970</v>
      </c>
      <c r="U1087" s="210">
        <f>+T1087/M1088</f>
        <v>75970</v>
      </c>
      <c r="V1087" s="211">
        <v>64574.5</v>
      </c>
      <c r="W1087" s="177" t="s">
        <v>98</v>
      </c>
      <c r="X1087" s="177" t="s">
        <v>98</v>
      </c>
      <c r="Y1087" s="211">
        <v>11395.5</v>
      </c>
      <c r="Z1087" s="177" t="s">
        <v>98</v>
      </c>
      <c r="AA1087" s="177" t="s">
        <v>98</v>
      </c>
      <c r="AB1087" s="211">
        <v>6159.73</v>
      </c>
      <c r="AC1087" s="177" t="s">
        <v>80</v>
      </c>
      <c r="AD1087" s="177" t="s">
        <v>98</v>
      </c>
      <c r="AE1087" s="202">
        <f>+V1087+Y1087</f>
        <v>75970</v>
      </c>
      <c r="AF1087" s="178" t="s">
        <v>98</v>
      </c>
      <c r="AG1087" s="177" t="s">
        <v>33</v>
      </c>
      <c r="AH1087" s="203" t="s">
        <v>297</v>
      </c>
      <c r="AI1087" s="203" t="s">
        <v>165</v>
      </c>
      <c r="AJ1087" s="178"/>
    </row>
    <row r="1088" spans="2:36" ht="68.5" customHeight="1" x14ac:dyDescent="0.3">
      <c r="B1088" s="214"/>
      <c r="C1088" s="206"/>
      <c r="D1088" s="214"/>
      <c r="E1088" s="207"/>
      <c r="F1088" s="207"/>
      <c r="G1088" s="208"/>
      <c r="H1088" s="178"/>
      <c r="I1088" s="178"/>
      <c r="J1088" s="15" t="s">
        <v>116</v>
      </c>
      <c r="K1088" s="11" t="s">
        <v>117</v>
      </c>
      <c r="L1088" s="11" t="s">
        <v>85</v>
      </c>
      <c r="M1088" s="11">
        <v>1</v>
      </c>
      <c r="N1088" s="201"/>
      <c r="O1088" s="206"/>
      <c r="P1088" s="178"/>
      <c r="Q1088" s="178"/>
      <c r="R1088" s="178"/>
      <c r="S1088" s="178"/>
      <c r="T1088" s="178"/>
      <c r="U1088" s="187"/>
      <c r="V1088" s="212"/>
      <c r="W1088" s="177"/>
      <c r="X1088" s="177"/>
      <c r="Y1088" s="212"/>
      <c r="Z1088" s="177"/>
      <c r="AA1088" s="177"/>
      <c r="AB1088" s="212"/>
      <c r="AC1088" s="177"/>
      <c r="AD1088" s="177"/>
      <c r="AE1088" s="177"/>
      <c r="AF1088" s="178"/>
      <c r="AG1088" s="177"/>
      <c r="AH1088" s="204"/>
      <c r="AI1088" s="204"/>
      <c r="AJ1088" s="178"/>
    </row>
    <row r="1089" spans="2:36" ht="68.5" customHeight="1" x14ac:dyDescent="0.3">
      <c r="B1089" s="214"/>
      <c r="C1089" s="206"/>
      <c r="D1089" s="214"/>
      <c r="E1089" s="207"/>
      <c r="F1089" s="207"/>
      <c r="G1089" s="208"/>
      <c r="H1089" s="178"/>
      <c r="I1089" s="178"/>
      <c r="J1089" s="15" t="s">
        <v>216</v>
      </c>
      <c r="K1089" s="11" t="s">
        <v>118</v>
      </c>
      <c r="L1089" s="11" t="s">
        <v>119</v>
      </c>
      <c r="M1089" s="11">
        <v>1</v>
      </c>
      <c r="N1089" s="201"/>
      <c r="O1089" s="206"/>
      <c r="P1089" s="178"/>
      <c r="Q1089" s="178"/>
      <c r="R1089" s="178"/>
      <c r="S1089" s="178"/>
      <c r="T1089" s="178"/>
      <c r="U1089" s="187"/>
      <c r="V1089" s="212"/>
      <c r="W1089" s="177"/>
      <c r="X1089" s="177"/>
      <c r="Y1089" s="212"/>
      <c r="Z1089" s="177"/>
      <c r="AA1089" s="177"/>
      <c r="AB1089" s="212"/>
      <c r="AC1089" s="177"/>
      <c r="AD1089" s="177"/>
      <c r="AE1089" s="177"/>
      <c r="AF1089" s="178"/>
      <c r="AG1089" s="177"/>
      <c r="AH1089" s="204"/>
      <c r="AI1089" s="204"/>
      <c r="AJ1089" s="178"/>
    </row>
    <row r="1090" spans="2:36" ht="68.5" customHeight="1" x14ac:dyDescent="0.3">
      <c r="B1090" s="214"/>
      <c r="C1090" s="206"/>
      <c r="D1090" s="214"/>
      <c r="E1090" s="207"/>
      <c r="F1090" s="207"/>
      <c r="G1090" s="208"/>
      <c r="H1090" s="178"/>
      <c r="I1090" s="178"/>
      <c r="J1090" s="15" t="s">
        <v>120</v>
      </c>
      <c r="K1090" s="11" t="s">
        <v>121</v>
      </c>
      <c r="L1090" s="11" t="s">
        <v>119</v>
      </c>
      <c r="M1090" s="11">
        <v>1</v>
      </c>
      <c r="N1090" s="201"/>
      <c r="O1090" s="206"/>
      <c r="P1090" s="178"/>
      <c r="Q1090" s="178"/>
      <c r="R1090" s="178"/>
      <c r="S1090" s="178"/>
      <c r="T1090" s="178"/>
      <c r="U1090" s="187"/>
      <c r="V1090" s="212"/>
      <c r="W1090" s="177"/>
      <c r="X1090" s="177"/>
      <c r="Y1090" s="212"/>
      <c r="Z1090" s="177"/>
      <c r="AA1090" s="177"/>
      <c r="AB1090" s="212"/>
      <c r="AC1090" s="177"/>
      <c r="AD1090" s="177"/>
      <c r="AE1090" s="177"/>
      <c r="AF1090" s="178"/>
      <c r="AG1090" s="177"/>
      <c r="AH1090" s="204"/>
      <c r="AI1090" s="204"/>
      <c r="AJ1090" s="178"/>
    </row>
    <row r="1091" spans="2:36" ht="136.5" customHeight="1" x14ac:dyDescent="0.3">
      <c r="B1091" s="199" t="s">
        <v>1006</v>
      </c>
      <c r="C1091" s="187" t="s">
        <v>1011</v>
      </c>
      <c r="D1091" s="208" t="s">
        <v>66</v>
      </c>
      <c r="E1091" s="207" t="s">
        <v>67</v>
      </c>
      <c r="F1091" s="208" t="s">
        <v>134</v>
      </c>
      <c r="G1091" s="217" t="s">
        <v>820</v>
      </c>
      <c r="H1091" s="178" t="s">
        <v>70</v>
      </c>
      <c r="I1091" s="178" t="s">
        <v>98</v>
      </c>
      <c r="J1091" s="15" t="s">
        <v>770</v>
      </c>
      <c r="K1091" s="74" t="s">
        <v>771</v>
      </c>
      <c r="L1091" s="79" t="s">
        <v>776</v>
      </c>
      <c r="M1091" s="57">
        <v>40</v>
      </c>
      <c r="N1091" s="177" t="s">
        <v>768</v>
      </c>
      <c r="O1091" s="187" t="s">
        <v>1010</v>
      </c>
      <c r="P1091" s="178" t="s">
        <v>75</v>
      </c>
      <c r="Q1091" s="178" t="s">
        <v>76</v>
      </c>
      <c r="R1091" s="178" t="s">
        <v>77</v>
      </c>
      <c r="S1091" s="178" t="s">
        <v>109</v>
      </c>
      <c r="T1091" s="209">
        <f>+V1091+Y1091</f>
        <v>25680</v>
      </c>
      <c r="U1091" s="209">
        <f>+T1091/2</f>
        <v>12840</v>
      </c>
      <c r="V1091" s="216">
        <v>21828</v>
      </c>
      <c r="W1091" s="177" t="s">
        <v>98</v>
      </c>
      <c r="X1091" s="177" t="s">
        <v>98</v>
      </c>
      <c r="Y1091" s="216">
        <v>3852</v>
      </c>
      <c r="Z1091" s="177" t="s">
        <v>98</v>
      </c>
      <c r="AA1091" s="177" t="s">
        <v>98</v>
      </c>
      <c r="AB1091" s="216">
        <v>4164.32</v>
      </c>
      <c r="AC1091" s="177" t="s">
        <v>149</v>
      </c>
      <c r="AD1091" s="177" t="s">
        <v>98</v>
      </c>
      <c r="AE1091" s="202">
        <f>+V1091+Y1091</f>
        <v>25680</v>
      </c>
      <c r="AF1091" s="178" t="s">
        <v>98</v>
      </c>
      <c r="AG1091" s="177" t="s">
        <v>33</v>
      </c>
      <c r="AH1091" s="218" t="s">
        <v>297</v>
      </c>
      <c r="AI1091" s="218" t="s">
        <v>165</v>
      </c>
      <c r="AJ1091" s="178"/>
    </row>
    <row r="1092" spans="2:36" ht="68.5" customHeight="1" x14ac:dyDescent="0.3">
      <c r="B1092" s="214"/>
      <c r="C1092" s="206"/>
      <c r="D1092" s="214"/>
      <c r="E1092" s="207"/>
      <c r="F1092" s="208"/>
      <c r="G1092" s="217"/>
      <c r="H1092" s="178"/>
      <c r="I1092" s="178"/>
      <c r="J1092" s="15" t="s">
        <v>127</v>
      </c>
      <c r="K1092" s="74" t="s">
        <v>692</v>
      </c>
      <c r="L1092" s="11" t="s">
        <v>85</v>
      </c>
      <c r="M1092" s="11">
        <v>2</v>
      </c>
      <c r="N1092" s="177"/>
      <c r="O1092" s="206"/>
      <c r="P1092" s="178"/>
      <c r="Q1092" s="178"/>
      <c r="R1092" s="178"/>
      <c r="S1092" s="178"/>
      <c r="T1092" s="178"/>
      <c r="U1092" s="209"/>
      <c r="V1092" s="212"/>
      <c r="W1092" s="177"/>
      <c r="X1092" s="177"/>
      <c r="Y1092" s="212"/>
      <c r="Z1092" s="177"/>
      <c r="AA1092" s="177"/>
      <c r="AB1092" s="212"/>
      <c r="AC1092" s="177"/>
      <c r="AD1092" s="177"/>
      <c r="AE1092" s="177"/>
      <c r="AF1092" s="178"/>
      <c r="AG1092" s="177"/>
      <c r="AH1092" s="204"/>
      <c r="AI1092" s="204"/>
      <c r="AJ1092" s="178"/>
    </row>
    <row r="1093" spans="2:36" ht="68.5" customHeight="1" x14ac:dyDescent="0.3">
      <c r="B1093" s="219" t="s">
        <v>1007</v>
      </c>
      <c r="C1093" s="205" t="s">
        <v>1012</v>
      </c>
      <c r="D1093" s="205" t="s">
        <v>66</v>
      </c>
      <c r="E1093" s="207" t="s">
        <v>67</v>
      </c>
      <c r="F1093" s="207" t="s">
        <v>132</v>
      </c>
      <c r="G1093" s="208" t="s">
        <v>765</v>
      </c>
      <c r="H1093" s="178" t="s">
        <v>70</v>
      </c>
      <c r="I1093" s="178" t="s">
        <v>98</v>
      </c>
      <c r="J1093" s="15" t="s">
        <v>113</v>
      </c>
      <c r="K1093" s="11" t="s">
        <v>114</v>
      </c>
      <c r="L1093" s="11" t="s">
        <v>115</v>
      </c>
      <c r="M1093" s="11">
        <v>1</v>
      </c>
      <c r="N1093" s="201" t="s">
        <v>768</v>
      </c>
      <c r="O1093" s="205" t="s">
        <v>1024</v>
      </c>
      <c r="P1093" s="178" t="s">
        <v>75</v>
      </c>
      <c r="Q1093" s="178" t="s">
        <v>76</v>
      </c>
      <c r="R1093" s="178" t="s">
        <v>77</v>
      </c>
      <c r="S1093" s="178" t="s">
        <v>109</v>
      </c>
      <c r="T1093" s="209">
        <f>+V1093+Y1093</f>
        <v>75970</v>
      </c>
      <c r="U1093" s="210">
        <f>+T1093/M1094</f>
        <v>75970</v>
      </c>
      <c r="V1093" s="211">
        <v>64574.5</v>
      </c>
      <c r="W1093" s="177" t="s">
        <v>98</v>
      </c>
      <c r="X1093" s="177" t="s">
        <v>98</v>
      </c>
      <c r="Y1093" s="211">
        <v>11395.5</v>
      </c>
      <c r="Z1093" s="177" t="s">
        <v>98</v>
      </c>
      <c r="AA1093" s="177" t="s">
        <v>98</v>
      </c>
      <c r="AB1093" s="211">
        <v>6159.73</v>
      </c>
      <c r="AC1093" s="177" t="s">
        <v>80</v>
      </c>
      <c r="AD1093" s="177" t="s">
        <v>98</v>
      </c>
      <c r="AE1093" s="202">
        <f>+V1093+Y1093</f>
        <v>75970</v>
      </c>
      <c r="AF1093" s="178" t="s">
        <v>98</v>
      </c>
      <c r="AG1093" s="177" t="s">
        <v>33</v>
      </c>
      <c r="AH1093" s="203" t="s">
        <v>780</v>
      </c>
      <c r="AI1093" s="203" t="s">
        <v>171</v>
      </c>
      <c r="AJ1093" s="178"/>
    </row>
    <row r="1094" spans="2:36" ht="68.5" customHeight="1" x14ac:dyDescent="0.3">
      <c r="B1094" s="214"/>
      <c r="C1094" s="206"/>
      <c r="D1094" s="214"/>
      <c r="E1094" s="207"/>
      <c r="F1094" s="207"/>
      <c r="G1094" s="208"/>
      <c r="H1094" s="178"/>
      <c r="I1094" s="178"/>
      <c r="J1094" s="15" t="s">
        <v>116</v>
      </c>
      <c r="K1094" s="11" t="s">
        <v>117</v>
      </c>
      <c r="L1094" s="11" t="s">
        <v>85</v>
      </c>
      <c r="M1094" s="11">
        <v>1</v>
      </c>
      <c r="N1094" s="201"/>
      <c r="O1094" s="206"/>
      <c r="P1094" s="178"/>
      <c r="Q1094" s="178"/>
      <c r="R1094" s="178"/>
      <c r="S1094" s="178"/>
      <c r="T1094" s="178"/>
      <c r="U1094" s="187"/>
      <c r="V1094" s="212"/>
      <c r="W1094" s="177"/>
      <c r="X1094" s="177"/>
      <c r="Y1094" s="212"/>
      <c r="Z1094" s="177"/>
      <c r="AA1094" s="177"/>
      <c r="AB1094" s="212"/>
      <c r="AC1094" s="177"/>
      <c r="AD1094" s="177"/>
      <c r="AE1094" s="177"/>
      <c r="AF1094" s="178"/>
      <c r="AG1094" s="177"/>
      <c r="AH1094" s="204"/>
      <c r="AI1094" s="204"/>
      <c r="AJ1094" s="178"/>
    </row>
    <row r="1095" spans="2:36" ht="68.5" customHeight="1" x14ac:dyDescent="0.3">
      <c r="B1095" s="214"/>
      <c r="C1095" s="206"/>
      <c r="D1095" s="214"/>
      <c r="E1095" s="207"/>
      <c r="F1095" s="207"/>
      <c r="G1095" s="208"/>
      <c r="H1095" s="178"/>
      <c r="I1095" s="178"/>
      <c r="J1095" s="15" t="s">
        <v>216</v>
      </c>
      <c r="K1095" s="11" t="s">
        <v>118</v>
      </c>
      <c r="L1095" s="11" t="s">
        <v>119</v>
      </c>
      <c r="M1095" s="11">
        <v>1</v>
      </c>
      <c r="N1095" s="201"/>
      <c r="O1095" s="206"/>
      <c r="P1095" s="178"/>
      <c r="Q1095" s="178"/>
      <c r="R1095" s="178"/>
      <c r="S1095" s="178"/>
      <c r="T1095" s="178"/>
      <c r="U1095" s="187"/>
      <c r="V1095" s="212"/>
      <c r="W1095" s="177"/>
      <c r="X1095" s="177"/>
      <c r="Y1095" s="212"/>
      <c r="Z1095" s="177"/>
      <c r="AA1095" s="177"/>
      <c r="AB1095" s="212"/>
      <c r="AC1095" s="177"/>
      <c r="AD1095" s="177"/>
      <c r="AE1095" s="177"/>
      <c r="AF1095" s="178"/>
      <c r="AG1095" s="177"/>
      <c r="AH1095" s="204"/>
      <c r="AI1095" s="204"/>
      <c r="AJ1095" s="178"/>
    </row>
    <row r="1096" spans="2:36" ht="68.5" customHeight="1" x14ac:dyDescent="0.3">
      <c r="B1096" s="214"/>
      <c r="C1096" s="206"/>
      <c r="D1096" s="214"/>
      <c r="E1096" s="207"/>
      <c r="F1096" s="207"/>
      <c r="G1096" s="208"/>
      <c r="H1096" s="178"/>
      <c r="I1096" s="178"/>
      <c r="J1096" s="15" t="s">
        <v>120</v>
      </c>
      <c r="K1096" s="11" t="s">
        <v>121</v>
      </c>
      <c r="L1096" s="11" t="s">
        <v>119</v>
      </c>
      <c r="M1096" s="11">
        <v>1</v>
      </c>
      <c r="N1096" s="201"/>
      <c r="O1096" s="206"/>
      <c r="P1096" s="178"/>
      <c r="Q1096" s="178"/>
      <c r="R1096" s="178"/>
      <c r="S1096" s="178"/>
      <c r="T1096" s="178"/>
      <c r="U1096" s="187"/>
      <c r="V1096" s="212"/>
      <c r="W1096" s="177"/>
      <c r="X1096" s="177"/>
      <c r="Y1096" s="212"/>
      <c r="Z1096" s="177"/>
      <c r="AA1096" s="177"/>
      <c r="AB1096" s="212"/>
      <c r="AC1096" s="177"/>
      <c r="AD1096" s="177"/>
      <c r="AE1096" s="177"/>
      <c r="AF1096" s="178"/>
      <c r="AG1096" s="177"/>
      <c r="AH1096" s="204"/>
      <c r="AI1096" s="204"/>
      <c r="AJ1096" s="178"/>
    </row>
    <row r="1097" spans="2:36" ht="126" customHeight="1" x14ac:dyDescent="0.3">
      <c r="B1097" s="219" t="s">
        <v>1008</v>
      </c>
      <c r="C1097" s="205" t="s">
        <v>1011</v>
      </c>
      <c r="D1097" s="215" t="s">
        <v>66</v>
      </c>
      <c r="E1097" s="207" t="s">
        <v>67</v>
      </c>
      <c r="F1097" s="208" t="s">
        <v>134</v>
      </c>
      <c r="G1097" s="217" t="s">
        <v>820</v>
      </c>
      <c r="H1097" s="178" t="s">
        <v>70</v>
      </c>
      <c r="I1097" s="178" t="s">
        <v>98</v>
      </c>
      <c r="J1097" s="15" t="s">
        <v>770</v>
      </c>
      <c r="K1097" s="74" t="s">
        <v>771</v>
      </c>
      <c r="L1097" s="79" t="s">
        <v>776</v>
      </c>
      <c r="M1097" s="57">
        <v>40</v>
      </c>
      <c r="N1097" s="177" t="s">
        <v>768</v>
      </c>
      <c r="O1097" s="205" t="s">
        <v>1010</v>
      </c>
      <c r="P1097" s="178" t="s">
        <v>75</v>
      </c>
      <c r="Q1097" s="178" t="s">
        <v>76</v>
      </c>
      <c r="R1097" s="178" t="s">
        <v>77</v>
      </c>
      <c r="S1097" s="178" t="s">
        <v>109</v>
      </c>
      <c r="T1097" s="209">
        <f>+V1097+Y1097</f>
        <v>25680</v>
      </c>
      <c r="U1097" s="209">
        <f>+T1097/2</f>
        <v>12840</v>
      </c>
      <c r="V1097" s="211">
        <v>21828</v>
      </c>
      <c r="W1097" s="177" t="s">
        <v>98</v>
      </c>
      <c r="X1097" s="177" t="s">
        <v>98</v>
      </c>
      <c r="Y1097" s="211">
        <v>3852</v>
      </c>
      <c r="Z1097" s="177" t="s">
        <v>98</v>
      </c>
      <c r="AA1097" s="177" t="s">
        <v>98</v>
      </c>
      <c r="AB1097" s="211">
        <v>4164.32</v>
      </c>
      <c r="AC1097" s="177" t="s">
        <v>149</v>
      </c>
      <c r="AD1097" s="177" t="s">
        <v>98</v>
      </c>
      <c r="AE1097" s="202">
        <f>+V1097+Y1097</f>
        <v>25680</v>
      </c>
      <c r="AF1097" s="178" t="s">
        <v>98</v>
      </c>
      <c r="AG1097" s="177" t="s">
        <v>33</v>
      </c>
      <c r="AH1097" s="203" t="s">
        <v>780</v>
      </c>
      <c r="AI1097" s="203" t="s">
        <v>171</v>
      </c>
      <c r="AJ1097" s="178"/>
    </row>
    <row r="1098" spans="2:36" ht="68.5" customHeight="1" x14ac:dyDescent="0.3">
      <c r="B1098" s="214"/>
      <c r="C1098" s="206"/>
      <c r="D1098" s="214"/>
      <c r="E1098" s="207"/>
      <c r="F1098" s="208"/>
      <c r="G1098" s="217"/>
      <c r="H1098" s="178"/>
      <c r="I1098" s="178"/>
      <c r="J1098" s="15" t="s">
        <v>127</v>
      </c>
      <c r="K1098" s="74" t="s">
        <v>692</v>
      </c>
      <c r="L1098" s="11" t="s">
        <v>85</v>
      </c>
      <c r="M1098" s="11">
        <v>2</v>
      </c>
      <c r="N1098" s="177"/>
      <c r="O1098" s="206"/>
      <c r="P1098" s="178"/>
      <c r="Q1098" s="178"/>
      <c r="R1098" s="178"/>
      <c r="S1098" s="178"/>
      <c r="T1098" s="178"/>
      <c r="U1098" s="209"/>
      <c r="V1098" s="212"/>
      <c r="W1098" s="177"/>
      <c r="X1098" s="177"/>
      <c r="Y1098" s="212"/>
      <c r="Z1098" s="177"/>
      <c r="AA1098" s="177"/>
      <c r="AB1098" s="212"/>
      <c r="AC1098" s="177"/>
      <c r="AD1098" s="177"/>
      <c r="AE1098" s="177"/>
      <c r="AF1098" s="178"/>
      <c r="AG1098" s="177"/>
      <c r="AH1098" s="204"/>
      <c r="AI1098" s="204"/>
      <c r="AJ1098" s="178"/>
    </row>
    <row r="1099" spans="2:36" ht="68.5" customHeight="1" x14ac:dyDescent="0.3">
      <c r="B1099" s="446" t="s">
        <v>963</v>
      </c>
      <c r="C1099" s="236" t="s">
        <v>970</v>
      </c>
      <c r="D1099" s="446" t="s">
        <v>88</v>
      </c>
      <c r="E1099" s="228" t="s">
        <v>67</v>
      </c>
      <c r="F1099" s="287" t="s">
        <v>134</v>
      </c>
      <c r="G1099" s="400" t="s">
        <v>820</v>
      </c>
      <c r="H1099" s="193" t="s">
        <v>70</v>
      </c>
      <c r="I1099" s="194" t="s">
        <v>98</v>
      </c>
      <c r="J1099" s="58" t="s">
        <v>770</v>
      </c>
      <c r="K1099" s="106" t="s">
        <v>771</v>
      </c>
      <c r="L1099" s="108" t="s">
        <v>776</v>
      </c>
      <c r="M1099" s="55">
        <v>40</v>
      </c>
      <c r="N1099" s="191" t="s">
        <v>768</v>
      </c>
      <c r="O1099" s="233" t="s">
        <v>978</v>
      </c>
      <c r="P1099" s="193" t="s">
        <v>75</v>
      </c>
      <c r="Q1099" s="193" t="s">
        <v>76</v>
      </c>
      <c r="R1099" s="193" t="s">
        <v>77</v>
      </c>
      <c r="S1099" s="194" t="s">
        <v>109</v>
      </c>
      <c r="T1099" s="250">
        <f>+V1099+Y1099</f>
        <v>126221.37</v>
      </c>
      <c r="U1099" s="250" t="s">
        <v>98</v>
      </c>
      <c r="V1099" s="186">
        <v>107288.16</v>
      </c>
      <c r="W1099" s="191" t="s">
        <v>98</v>
      </c>
      <c r="X1099" s="191" t="s">
        <v>98</v>
      </c>
      <c r="Y1099" s="186">
        <v>18933.21</v>
      </c>
      <c r="Z1099" s="191" t="s">
        <v>98</v>
      </c>
      <c r="AA1099" s="191" t="s">
        <v>98</v>
      </c>
      <c r="AB1099" s="476" t="s">
        <v>977</v>
      </c>
      <c r="AC1099" s="191" t="s">
        <v>149</v>
      </c>
      <c r="AD1099" s="191" t="s">
        <v>98</v>
      </c>
      <c r="AE1099" s="267">
        <f>+V1099+Y1099</f>
        <v>126221.37</v>
      </c>
      <c r="AF1099" s="194" t="s">
        <v>98</v>
      </c>
      <c r="AG1099" s="191" t="s">
        <v>33</v>
      </c>
      <c r="AH1099" s="233" t="s">
        <v>1025</v>
      </c>
      <c r="AI1099" s="233" t="s">
        <v>164</v>
      </c>
      <c r="AJ1099" s="194"/>
    </row>
    <row r="1100" spans="2:36" ht="68.5" customHeight="1" x14ac:dyDescent="0.3">
      <c r="B1100" s="446"/>
      <c r="C1100" s="236"/>
      <c r="D1100" s="446"/>
      <c r="E1100" s="207"/>
      <c r="F1100" s="208"/>
      <c r="G1100" s="217"/>
      <c r="H1100" s="193"/>
      <c r="I1100" s="178"/>
      <c r="J1100" s="15" t="s">
        <v>111</v>
      </c>
      <c r="K1100" s="74" t="s">
        <v>773</v>
      </c>
      <c r="L1100" s="11" t="s">
        <v>85</v>
      </c>
      <c r="M1100" s="57">
        <v>3</v>
      </c>
      <c r="N1100" s="177"/>
      <c r="O1100" s="233"/>
      <c r="P1100" s="193"/>
      <c r="Q1100" s="193"/>
      <c r="R1100" s="193"/>
      <c r="S1100" s="178"/>
      <c r="T1100" s="178"/>
      <c r="U1100" s="209"/>
      <c r="V1100" s="398"/>
      <c r="W1100" s="177"/>
      <c r="X1100" s="177"/>
      <c r="Y1100" s="398"/>
      <c r="Z1100" s="177"/>
      <c r="AA1100" s="177"/>
      <c r="AB1100" s="477"/>
      <c r="AC1100" s="177"/>
      <c r="AD1100" s="177"/>
      <c r="AE1100" s="177"/>
      <c r="AF1100" s="178"/>
      <c r="AG1100" s="177"/>
      <c r="AH1100" s="233"/>
      <c r="AI1100" s="233"/>
      <c r="AJ1100" s="178"/>
    </row>
    <row r="1101" spans="2:36" ht="68.5" customHeight="1" x14ac:dyDescent="0.3">
      <c r="B1101" s="447"/>
      <c r="C1101" s="237"/>
      <c r="D1101" s="447"/>
      <c r="E1101" s="207"/>
      <c r="F1101" s="208"/>
      <c r="G1101" s="217"/>
      <c r="H1101" s="194"/>
      <c r="I1101" s="178"/>
      <c r="J1101" s="15" t="s">
        <v>127</v>
      </c>
      <c r="K1101" s="74" t="s">
        <v>692</v>
      </c>
      <c r="L1101" s="11" t="s">
        <v>85</v>
      </c>
      <c r="M1101" s="11">
        <v>120</v>
      </c>
      <c r="N1101" s="177"/>
      <c r="O1101" s="234"/>
      <c r="P1101" s="194"/>
      <c r="Q1101" s="194"/>
      <c r="R1101" s="194"/>
      <c r="S1101" s="178"/>
      <c r="T1101" s="178"/>
      <c r="U1101" s="209"/>
      <c r="V1101" s="303"/>
      <c r="W1101" s="177"/>
      <c r="X1101" s="177"/>
      <c r="Y1101" s="303"/>
      <c r="Z1101" s="177"/>
      <c r="AA1101" s="177"/>
      <c r="AB1101" s="478"/>
      <c r="AC1101" s="177"/>
      <c r="AD1101" s="177"/>
      <c r="AE1101" s="177"/>
      <c r="AF1101" s="178"/>
      <c r="AG1101" s="177"/>
      <c r="AH1101" s="234"/>
      <c r="AI1101" s="234"/>
      <c r="AJ1101" s="178"/>
    </row>
    <row r="1102" spans="2:36" ht="68.5" customHeight="1" x14ac:dyDescent="0.3">
      <c r="B1102" s="179" t="s">
        <v>964</v>
      </c>
      <c r="C1102" s="235" t="s">
        <v>971</v>
      </c>
      <c r="D1102" s="104" t="s">
        <v>88</v>
      </c>
      <c r="E1102" s="207" t="s">
        <v>67</v>
      </c>
      <c r="F1102" s="208" t="s">
        <v>134</v>
      </c>
      <c r="G1102" s="217" t="s">
        <v>820</v>
      </c>
      <c r="H1102" s="200" t="s">
        <v>70</v>
      </c>
      <c r="I1102" s="178" t="s">
        <v>98</v>
      </c>
      <c r="J1102" s="15" t="s">
        <v>770</v>
      </c>
      <c r="K1102" s="74" t="s">
        <v>771</v>
      </c>
      <c r="L1102" s="79" t="s">
        <v>776</v>
      </c>
      <c r="M1102" s="57">
        <v>40</v>
      </c>
      <c r="N1102" s="177" t="s">
        <v>768</v>
      </c>
      <c r="O1102" s="232" t="s">
        <v>978</v>
      </c>
      <c r="P1102" s="200" t="s">
        <v>75</v>
      </c>
      <c r="Q1102" s="200" t="s">
        <v>76</v>
      </c>
      <c r="R1102" s="200" t="s">
        <v>77</v>
      </c>
      <c r="S1102" s="178" t="s">
        <v>109</v>
      </c>
      <c r="T1102" s="209">
        <f>+V1102+Y1102</f>
        <v>48150</v>
      </c>
      <c r="U1102" s="209" t="s">
        <v>98</v>
      </c>
      <c r="V1102" s="322">
        <v>40927.5</v>
      </c>
      <c r="W1102" s="177" t="s">
        <v>98</v>
      </c>
      <c r="X1102" s="177" t="s">
        <v>98</v>
      </c>
      <c r="Y1102" s="322">
        <v>7222.5</v>
      </c>
      <c r="Z1102" s="177" t="s">
        <v>98</v>
      </c>
      <c r="AA1102" s="177" t="s">
        <v>98</v>
      </c>
      <c r="AB1102" s="322">
        <v>27246.92</v>
      </c>
      <c r="AC1102" s="177" t="s">
        <v>149</v>
      </c>
      <c r="AD1102" s="177" t="s">
        <v>98</v>
      </c>
      <c r="AE1102" s="202">
        <f>+V1102+Y1102</f>
        <v>48150</v>
      </c>
      <c r="AF1102" s="178" t="s">
        <v>98</v>
      </c>
      <c r="AG1102" s="177" t="s">
        <v>33</v>
      </c>
      <c r="AH1102" s="232" t="s">
        <v>1025</v>
      </c>
      <c r="AI1102" s="232" t="s">
        <v>164</v>
      </c>
      <c r="AJ1102" s="178"/>
    </row>
    <row r="1103" spans="2:36" ht="68.5" customHeight="1" x14ac:dyDescent="0.3">
      <c r="B1103" s="180"/>
      <c r="C1103" s="236"/>
      <c r="D1103" s="119"/>
      <c r="E1103" s="207"/>
      <c r="F1103" s="208"/>
      <c r="G1103" s="217"/>
      <c r="H1103" s="193"/>
      <c r="I1103" s="178"/>
      <c r="J1103" s="15" t="s">
        <v>111</v>
      </c>
      <c r="K1103" s="74" t="s">
        <v>773</v>
      </c>
      <c r="L1103" s="11" t="s">
        <v>85</v>
      </c>
      <c r="M1103" s="57">
        <v>2</v>
      </c>
      <c r="N1103" s="177"/>
      <c r="O1103" s="233"/>
      <c r="P1103" s="193"/>
      <c r="Q1103" s="193"/>
      <c r="R1103" s="193"/>
      <c r="S1103" s="178"/>
      <c r="T1103" s="178"/>
      <c r="U1103" s="209"/>
      <c r="V1103" s="439"/>
      <c r="W1103" s="177"/>
      <c r="X1103" s="177"/>
      <c r="Y1103" s="439"/>
      <c r="Z1103" s="177"/>
      <c r="AA1103" s="177"/>
      <c r="AB1103" s="439"/>
      <c r="AC1103" s="177"/>
      <c r="AD1103" s="177"/>
      <c r="AE1103" s="177"/>
      <c r="AF1103" s="178"/>
      <c r="AG1103" s="177"/>
      <c r="AH1103" s="233"/>
      <c r="AI1103" s="233"/>
      <c r="AJ1103" s="178"/>
    </row>
    <row r="1104" spans="2:36" ht="68.5" customHeight="1" x14ac:dyDescent="0.3">
      <c r="B1104" s="198"/>
      <c r="C1104" s="237"/>
      <c r="D1104" s="108"/>
      <c r="E1104" s="207"/>
      <c r="F1104" s="208"/>
      <c r="G1104" s="217"/>
      <c r="H1104" s="194"/>
      <c r="I1104" s="178"/>
      <c r="J1104" s="15" t="s">
        <v>127</v>
      </c>
      <c r="K1104" s="74" t="s">
        <v>692</v>
      </c>
      <c r="L1104" s="11" t="s">
        <v>85</v>
      </c>
      <c r="M1104" s="11">
        <v>120</v>
      </c>
      <c r="N1104" s="177"/>
      <c r="O1104" s="234"/>
      <c r="P1104" s="194"/>
      <c r="Q1104" s="194"/>
      <c r="R1104" s="194"/>
      <c r="S1104" s="178"/>
      <c r="T1104" s="178"/>
      <c r="U1104" s="209"/>
      <c r="V1104" s="323"/>
      <c r="W1104" s="177"/>
      <c r="X1104" s="177"/>
      <c r="Y1104" s="323"/>
      <c r="Z1104" s="177"/>
      <c r="AA1104" s="177"/>
      <c r="AB1104" s="323"/>
      <c r="AC1104" s="177"/>
      <c r="AD1104" s="177"/>
      <c r="AE1104" s="177"/>
      <c r="AF1104" s="178"/>
      <c r="AG1104" s="177"/>
      <c r="AH1104" s="234"/>
      <c r="AI1104" s="234"/>
      <c r="AJ1104" s="178"/>
    </row>
    <row r="1105" spans="2:36" ht="68.5" customHeight="1" x14ac:dyDescent="0.3">
      <c r="B1105" s="179" t="s">
        <v>965</v>
      </c>
      <c r="C1105" s="200" t="s">
        <v>972</v>
      </c>
      <c r="D1105" s="448" t="s">
        <v>88</v>
      </c>
      <c r="E1105" s="207" t="s">
        <v>67</v>
      </c>
      <c r="F1105" s="208" t="s">
        <v>134</v>
      </c>
      <c r="G1105" s="217" t="s">
        <v>820</v>
      </c>
      <c r="H1105" s="200" t="s">
        <v>70</v>
      </c>
      <c r="I1105" s="178" t="s">
        <v>98</v>
      </c>
      <c r="J1105" s="15" t="s">
        <v>770</v>
      </c>
      <c r="K1105" s="74" t="s">
        <v>771</v>
      </c>
      <c r="L1105" s="79" t="s">
        <v>776</v>
      </c>
      <c r="M1105" s="57">
        <v>40</v>
      </c>
      <c r="N1105" s="177" t="s">
        <v>768</v>
      </c>
      <c r="O1105" s="232" t="s">
        <v>994</v>
      </c>
      <c r="P1105" s="200" t="s">
        <v>75</v>
      </c>
      <c r="Q1105" s="200" t="s">
        <v>76</v>
      </c>
      <c r="R1105" s="200" t="s">
        <v>77</v>
      </c>
      <c r="S1105" s="178" t="s">
        <v>109</v>
      </c>
      <c r="T1105" s="209">
        <f>+V1105+Y1105</f>
        <v>71422.47</v>
      </c>
      <c r="U1105" s="209" t="s">
        <v>98</v>
      </c>
      <c r="V1105" s="322">
        <v>60709.11</v>
      </c>
      <c r="W1105" s="177" t="s">
        <v>98</v>
      </c>
      <c r="X1105" s="177" t="s">
        <v>98</v>
      </c>
      <c r="Y1105" s="322">
        <v>10713.36</v>
      </c>
      <c r="Z1105" s="177" t="s">
        <v>98</v>
      </c>
      <c r="AA1105" s="177" t="s">
        <v>98</v>
      </c>
      <c r="AB1105" s="322">
        <v>12603.96</v>
      </c>
      <c r="AC1105" s="177" t="s">
        <v>149</v>
      </c>
      <c r="AD1105" s="177" t="s">
        <v>98</v>
      </c>
      <c r="AE1105" s="202">
        <f>+V1105+Y1105</f>
        <v>71422.47</v>
      </c>
      <c r="AF1105" s="178" t="s">
        <v>98</v>
      </c>
      <c r="AG1105" s="177" t="s">
        <v>33</v>
      </c>
      <c r="AH1105" s="232" t="s">
        <v>1025</v>
      </c>
      <c r="AI1105" s="232" t="s">
        <v>164</v>
      </c>
      <c r="AJ1105" s="178"/>
    </row>
    <row r="1106" spans="2:36" ht="68.5" customHeight="1" x14ac:dyDescent="0.3">
      <c r="B1106" s="180"/>
      <c r="C1106" s="236"/>
      <c r="D1106" s="446"/>
      <c r="E1106" s="207"/>
      <c r="F1106" s="208"/>
      <c r="G1106" s="217"/>
      <c r="H1106" s="193"/>
      <c r="I1106" s="178"/>
      <c r="J1106" s="15" t="s">
        <v>111</v>
      </c>
      <c r="K1106" s="74" t="s">
        <v>773</v>
      </c>
      <c r="L1106" s="11" t="s">
        <v>85</v>
      </c>
      <c r="M1106" s="57">
        <v>3</v>
      </c>
      <c r="N1106" s="177"/>
      <c r="O1106" s="233"/>
      <c r="P1106" s="193"/>
      <c r="Q1106" s="193"/>
      <c r="R1106" s="193"/>
      <c r="S1106" s="178"/>
      <c r="T1106" s="178"/>
      <c r="U1106" s="209"/>
      <c r="V1106" s="439"/>
      <c r="W1106" s="177"/>
      <c r="X1106" s="177"/>
      <c r="Y1106" s="439"/>
      <c r="Z1106" s="177"/>
      <c r="AA1106" s="177"/>
      <c r="AB1106" s="439"/>
      <c r="AC1106" s="177"/>
      <c r="AD1106" s="177"/>
      <c r="AE1106" s="177"/>
      <c r="AF1106" s="178"/>
      <c r="AG1106" s="177"/>
      <c r="AH1106" s="233"/>
      <c r="AI1106" s="233"/>
      <c r="AJ1106" s="178"/>
    </row>
    <row r="1107" spans="2:36" ht="68.5" customHeight="1" x14ac:dyDescent="0.3">
      <c r="B1107" s="180"/>
      <c r="C1107" s="236"/>
      <c r="D1107" s="447"/>
      <c r="E1107" s="207"/>
      <c r="F1107" s="208"/>
      <c r="G1107" s="217"/>
      <c r="H1107" s="194"/>
      <c r="I1107" s="178"/>
      <c r="J1107" s="15" t="s">
        <v>127</v>
      </c>
      <c r="K1107" s="74" t="s">
        <v>692</v>
      </c>
      <c r="L1107" s="11" t="s">
        <v>85</v>
      </c>
      <c r="M1107" s="11">
        <v>24</v>
      </c>
      <c r="N1107" s="177"/>
      <c r="O1107" s="234"/>
      <c r="P1107" s="194"/>
      <c r="Q1107" s="194"/>
      <c r="R1107" s="194"/>
      <c r="S1107" s="178"/>
      <c r="T1107" s="178"/>
      <c r="U1107" s="209"/>
      <c r="V1107" s="323"/>
      <c r="W1107" s="177"/>
      <c r="X1107" s="177"/>
      <c r="Y1107" s="323"/>
      <c r="Z1107" s="177"/>
      <c r="AA1107" s="177"/>
      <c r="AB1107" s="323"/>
      <c r="AC1107" s="177"/>
      <c r="AD1107" s="177"/>
      <c r="AE1107" s="177"/>
      <c r="AF1107" s="178"/>
      <c r="AG1107" s="177"/>
      <c r="AH1107" s="234"/>
      <c r="AI1107" s="234"/>
      <c r="AJ1107" s="178"/>
    </row>
    <row r="1108" spans="2:36" ht="68.5" customHeight="1" x14ac:dyDescent="0.3">
      <c r="B1108" s="200" t="s">
        <v>1038</v>
      </c>
      <c r="C1108" s="489" t="s">
        <v>973</v>
      </c>
      <c r="D1108" s="492" t="s">
        <v>88</v>
      </c>
      <c r="E1108" s="276" t="s">
        <v>67</v>
      </c>
      <c r="F1108" s="479" t="s">
        <v>134</v>
      </c>
      <c r="G1108" s="480" t="s">
        <v>1037</v>
      </c>
      <c r="H1108" s="285" t="s">
        <v>70</v>
      </c>
      <c r="I1108" s="280" t="s">
        <v>98</v>
      </c>
      <c r="J1108" s="25" t="s">
        <v>770</v>
      </c>
      <c r="K1108" s="156" t="s">
        <v>771</v>
      </c>
      <c r="L1108" s="157" t="s">
        <v>776</v>
      </c>
      <c r="M1108" s="155">
        <v>40</v>
      </c>
      <c r="N1108" s="281" t="s">
        <v>768</v>
      </c>
      <c r="O1108" s="481" t="s">
        <v>978</v>
      </c>
      <c r="P1108" s="285" t="s">
        <v>75</v>
      </c>
      <c r="Q1108" s="285" t="s">
        <v>76</v>
      </c>
      <c r="R1108" s="285" t="s">
        <v>77</v>
      </c>
      <c r="S1108" s="280" t="s">
        <v>109</v>
      </c>
      <c r="T1108" s="484">
        <f>+V1108+Y1108</f>
        <v>85674.87</v>
      </c>
      <c r="U1108" s="484" t="s">
        <v>98</v>
      </c>
      <c r="V1108" s="485">
        <v>72823.649999999994</v>
      </c>
      <c r="W1108" s="281" t="s">
        <v>98</v>
      </c>
      <c r="X1108" s="281" t="s">
        <v>98</v>
      </c>
      <c r="Y1108" s="158">
        <v>12851.22</v>
      </c>
      <c r="Z1108" s="281" t="s">
        <v>98</v>
      </c>
      <c r="AA1108" s="281" t="s">
        <v>98</v>
      </c>
      <c r="AB1108" s="485">
        <v>14130</v>
      </c>
      <c r="AC1108" s="281" t="s">
        <v>149</v>
      </c>
      <c r="AD1108" s="281" t="s">
        <v>98</v>
      </c>
      <c r="AE1108" s="488">
        <f>+V1108+Y1108</f>
        <v>85674.87</v>
      </c>
      <c r="AF1108" s="280" t="s">
        <v>98</v>
      </c>
      <c r="AG1108" s="281" t="s">
        <v>33</v>
      </c>
      <c r="AH1108" s="481" t="s">
        <v>180</v>
      </c>
      <c r="AI1108" s="481" t="s">
        <v>165</v>
      </c>
      <c r="AJ1108" s="280"/>
    </row>
    <row r="1109" spans="2:36" ht="68.5" customHeight="1" x14ac:dyDescent="0.3">
      <c r="B1109" s="180"/>
      <c r="C1109" s="490"/>
      <c r="D1109" s="493"/>
      <c r="E1109" s="276"/>
      <c r="F1109" s="479"/>
      <c r="G1109" s="480"/>
      <c r="H1109" s="327"/>
      <c r="I1109" s="280"/>
      <c r="J1109" s="25" t="s">
        <v>111</v>
      </c>
      <c r="K1109" s="156" t="s">
        <v>773</v>
      </c>
      <c r="L1109" s="33" t="s">
        <v>85</v>
      </c>
      <c r="M1109" s="155">
        <v>2</v>
      </c>
      <c r="N1109" s="281"/>
      <c r="O1109" s="482"/>
      <c r="P1109" s="327"/>
      <c r="Q1109" s="327"/>
      <c r="R1109" s="327"/>
      <c r="S1109" s="280"/>
      <c r="T1109" s="280"/>
      <c r="U1109" s="484"/>
      <c r="V1109" s="486"/>
      <c r="W1109" s="281"/>
      <c r="X1109" s="281"/>
      <c r="Y1109" s="159"/>
      <c r="Z1109" s="281"/>
      <c r="AA1109" s="281"/>
      <c r="AB1109" s="486"/>
      <c r="AC1109" s="281"/>
      <c r="AD1109" s="281"/>
      <c r="AE1109" s="281"/>
      <c r="AF1109" s="280"/>
      <c r="AG1109" s="281"/>
      <c r="AH1109" s="482"/>
      <c r="AI1109" s="482"/>
      <c r="AJ1109" s="280"/>
    </row>
    <row r="1110" spans="2:36" ht="68.5" customHeight="1" x14ac:dyDescent="0.3">
      <c r="B1110" s="198"/>
      <c r="C1110" s="491"/>
      <c r="D1110" s="494"/>
      <c r="E1110" s="276"/>
      <c r="F1110" s="479"/>
      <c r="G1110" s="480"/>
      <c r="H1110" s="328"/>
      <c r="I1110" s="280"/>
      <c r="J1110" s="25" t="s">
        <v>127</v>
      </c>
      <c r="K1110" s="156" t="s">
        <v>692</v>
      </c>
      <c r="L1110" s="33" t="s">
        <v>85</v>
      </c>
      <c r="M1110" s="33">
        <v>260</v>
      </c>
      <c r="N1110" s="281"/>
      <c r="O1110" s="483"/>
      <c r="P1110" s="328"/>
      <c r="Q1110" s="328"/>
      <c r="R1110" s="328"/>
      <c r="S1110" s="280"/>
      <c r="T1110" s="280"/>
      <c r="U1110" s="484"/>
      <c r="V1110" s="487"/>
      <c r="W1110" s="281"/>
      <c r="X1110" s="281"/>
      <c r="Y1110" s="160"/>
      <c r="Z1110" s="281"/>
      <c r="AA1110" s="281"/>
      <c r="AB1110" s="487"/>
      <c r="AC1110" s="281"/>
      <c r="AD1110" s="281"/>
      <c r="AE1110" s="281"/>
      <c r="AF1110" s="280"/>
      <c r="AG1110" s="281"/>
      <c r="AH1110" s="483"/>
      <c r="AI1110" s="483"/>
      <c r="AJ1110" s="280"/>
    </row>
    <row r="1111" spans="2:36" ht="68.5" customHeight="1" x14ac:dyDescent="0.3">
      <c r="B1111" s="179" t="s">
        <v>966</v>
      </c>
      <c r="C1111" s="235" t="s">
        <v>974</v>
      </c>
      <c r="D1111" s="119" t="s">
        <v>88</v>
      </c>
      <c r="E1111" s="207" t="s">
        <v>67</v>
      </c>
      <c r="F1111" s="208" t="s">
        <v>134</v>
      </c>
      <c r="G1111" s="217" t="s">
        <v>820</v>
      </c>
      <c r="H1111" s="200" t="s">
        <v>70</v>
      </c>
      <c r="I1111" s="178" t="s">
        <v>98</v>
      </c>
      <c r="J1111" s="15" t="s">
        <v>770</v>
      </c>
      <c r="K1111" s="74" t="s">
        <v>771</v>
      </c>
      <c r="L1111" s="79" t="s">
        <v>776</v>
      </c>
      <c r="M1111" s="57">
        <v>40</v>
      </c>
      <c r="N1111" s="177" t="s">
        <v>768</v>
      </c>
      <c r="O1111" s="120" t="s">
        <v>995</v>
      </c>
      <c r="P1111" s="200" t="s">
        <v>75</v>
      </c>
      <c r="Q1111" s="200" t="s">
        <v>76</v>
      </c>
      <c r="R1111" s="200" t="s">
        <v>77</v>
      </c>
      <c r="S1111" s="178" t="s">
        <v>109</v>
      </c>
      <c r="T1111" s="209">
        <f>+V1111+Y1111</f>
        <v>47914.07</v>
      </c>
      <c r="U1111" s="209" t="s">
        <v>98</v>
      </c>
      <c r="V1111" s="255">
        <v>40726.959999999999</v>
      </c>
      <c r="W1111" s="177" t="s">
        <v>98</v>
      </c>
      <c r="X1111" s="177" t="s">
        <v>98</v>
      </c>
      <c r="Y1111" s="114">
        <v>7187.11</v>
      </c>
      <c r="Z1111" s="177" t="s">
        <v>98</v>
      </c>
      <c r="AA1111" s="177" t="s">
        <v>98</v>
      </c>
      <c r="AB1111" s="114">
        <v>7902.26</v>
      </c>
      <c r="AC1111" s="177" t="s">
        <v>149</v>
      </c>
      <c r="AD1111" s="177" t="s">
        <v>98</v>
      </c>
      <c r="AE1111" s="202">
        <f>+V1111+Y1111</f>
        <v>47914.07</v>
      </c>
      <c r="AF1111" s="178" t="s">
        <v>98</v>
      </c>
      <c r="AG1111" s="177" t="s">
        <v>33</v>
      </c>
      <c r="AH1111" s="232" t="s">
        <v>180</v>
      </c>
      <c r="AI1111" s="232" t="s">
        <v>165</v>
      </c>
      <c r="AJ1111" s="178"/>
    </row>
    <row r="1112" spans="2:36" ht="68.5" customHeight="1" x14ac:dyDescent="0.3">
      <c r="B1112" s="180"/>
      <c r="C1112" s="236"/>
      <c r="D1112" s="119"/>
      <c r="E1112" s="207"/>
      <c r="F1112" s="208"/>
      <c r="G1112" s="217"/>
      <c r="H1112" s="193"/>
      <c r="I1112" s="178"/>
      <c r="J1112" s="15" t="s">
        <v>111</v>
      </c>
      <c r="K1112" s="74" t="s">
        <v>773</v>
      </c>
      <c r="L1112" s="11" t="s">
        <v>85</v>
      </c>
      <c r="M1112" s="57">
        <v>1</v>
      </c>
      <c r="N1112" s="177"/>
      <c r="O1112" s="233"/>
      <c r="P1112" s="193"/>
      <c r="Q1112" s="193"/>
      <c r="R1112" s="193"/>
      <c r="S1112" s="178"/>
      <c r="T1112" s="178"/>
      <c r="U1112" s="209"/>
      <c r="V1112" s="256"/>
      <c r="W1112" s="177"/>
      <c r="X1112" s="177"/>
      <c r="Y1112" s="114"/>
      <c r="Z1112" s="177"/>
      <c r="AA1112" s="177"/>
      <c r="AB1112" s="114"/>
      <c r="AC1112" s="177"/>
      <c r="AD1112" s="177"/>
      <c r="AE1112" s="177"/>
      <c r="AF1112" s="178"/>
      <c r="AG1112" s="177"/>
      <c r="AH1112" s="233"/>
      <c r="AI1112" s="233"/>
      <c r="AJ1112" s="178"/>
    </row>
    <row r="1113" spans="2:36" ht="68.5" customHeight="1" x14ac:dyDescent="0.3">
      <c r="B1113" s="198"/>
      <c r="C1113" s="237"/>
      <c r="D1113" s="119"/>
      <c r="E1113" s="207"/>
      <c r="F1113" s="208"/>
      <c r="G1113" s="217"/>
      <c r="H1113" s="194"/>
      <c r="I1113" s="178"/>
      <c r="J1113" s="15" t="s">
        <v>127</v>
      </c>
      <c r="K1113" s="74" t="s">
        <v>692</v>
      </c>
      <c r="L1113" s="11" t="s">
        <v>85</v>
      </c>
      <c r="M1113" s="11">
        <v>16</v>
      </c>
      <c r="N1113" s="177"/>
      <c r="O1113" s="234"/>
      <c r="P1113" s="194"/>
      <c r="Q1113" s="194"/>
      <c r="R1113" s="194"/>
      <c r="S1113" s="178"/>
      <c r="T1113" s="178"/>
      <c r="U1113" s="209"/>
      <c r="V1113" s="257"/>
      <c r="W1113" s="177"/>
      <c r="X1113" s="177"/>
      <c r="Y1113" s="114"/>
      <c r="Z1113" s="177"/>
      <c r="AA1113" s="177"/>
      <c r="AB1113" s="114"/>
      <c r="AC1113" s="177"/>
      <c r="AD1113" s="177"/>
      <c r="AE1113" s="177"/>
      <c r="AF1113" s="178"/>
      <c r="AG1113" s="177"/>
      <c r="AH1113" s="234"/>
      <c r="AI1113" s="234"/>
      <c r="AJ1113" s="178"/>
    </row>
    <row r="1114" spans="2:36" ht="68.5" customHeight="1" x14ac:dyDescent="0.3">
      <c r="B1114" s="179" t="s">
        <v>967</v>
      </c>
      <c r="C1114" s="235" t="s">
        <v>973</v>
      </c>
      <c r="D1114" s="104" t="s">
        <v>88</v>
      </c>
      <c r="E1114" s="207" t="s">
        <v>67</v>
      </c>
      <c r="F1114" s="208" t="s">
        <v>134</v>
      </c>
      <c r="G1114" s="217" t="s">
        <v>820</v>
      </c>
      <c r="H1114" s="200" t="s">
        <v>70</v>
      </c>
      <c r="I1114" s="178" t="s">
        <v>98</v>
      </c>
      <c r="J1114" s="15" t="s">
        <v>770</v>
      </c>
      <c r="K1114" s="74" t="s">
        <v>771</v>
      </c>
      <c r="L1114" s="79" t="s">
        <v>776</v>
      </c>
      <c r="M1114" s="57">
        <v>40</v>
      </c>
      <c r="N1114" s="177" t="s">
        <v>768</v>
      </c>
      <c r="O1114" s="232" t="s">
        <v>978</v>
      </c>
      <c r="P1114" s="200" t="s">
        <v>75</v>
      </c>
      <c r="Q1114" s="200" t="s">
        <v>76</v>
      </c>
      <c r="R1114" s="200" t="s">
        <v>77</v>
      </c>
      <c r="S1114" s="178" t="s">
        <v>109</v>
      </c>
      <c r="T1114" s="209">
        <f>+V1114+Y1114</f>
        <v>199908.03</v>
      </c>
      <c r="U1114" s="209" t="s">
        <v>98</v>
      </c>
      <c r="V1114" s="154">
        <v>169921.85</v>
      </c>
      <c r="W1114" s="177" t="s">
        <v>98</v>
      </c>
      <c r="X1114" s="177" t="s">
        <v>98</v>
      </c>
      <c r="Y1114" s="154">
        <v>29986.18</v>
      </c>
      <c r="Z1114" s="177" t="s">
        <v>98</v>
      </c>
      <c r="AA1114" s="177" t="s">
        <v>98</v>
      </c>
      <c r="AB1114" s="154">
        <v>32970</v>
      </c>
      <c r="AC1114" s="177" t="s">
        <v>149</v>
      </c>
      <c r="AD1114" s="177" t="s">
        <v>98</v>
      </c>
      <c r="AE1114" s="202">
        <f>+V1114+Y1114</f>
        <v>199908.03</v>
      </c>
      <c r="AF1114" s="178" t="s">
        <v>98</v>
      </c>
      <c r="AG1114" s="177" t="s">
        <v>33</v>
      </c>
      <c r="AH1114" s="232" t="s">
        <v>180</v>
      </c>
      <c r="AI1114" s="232" t="s">
        <v>165</v>
      </c>
      <c r="AJ1114" s="178"/>
    </row>
    <row r="1115" spans="2:36" ht="68.5" customHeight="1" x14ac:dyDescent="0.3">
      <c r="B1115" s="180"/>
      <c r="C1115" s="236"/>
      <c r="D1115" s="121"/>
      <c r="E1115" s="207"/>
      <c r="F1115" s="208"/>
      <c r="G1115" s="217"/>
      <c r="H1115" s="193"/>
      <c r="I1115" s="178"/>
      <c r="J1115" s="15" t="s">
        <v>111</v>
      </c>
      <c r="K1115" s="74" t="s">
        <v>773</v>
      </c>
      <c r="L1115" s="11" t="s">
        <v>85</v>
      </c>
      <c r="M1115" s="57">
        <v>6</v>
      </c>
      <c r="N1115" s="177"/>
      <c r="O1115" s="233"/>
      <c r="P1115" s="193"/>
      <c r="Q1115" s="193"/>
      <c r="R1115" s="193"/>
      <c r="S1115" s="178"/>
      <c r="T1115" s="178"/>
      <c r="U1115" s="209"/>
      <c r="V1115" s="122"/>
      <c r="W1115" s="177"/>
      <c r="X1115" s="177"/>
      <c r="Y1115" s="122"/>
      <c r="Z1115" s="177"/>
      <c r="AA1115" s="177"/>
      <c r="AB1115" s="78"/>
      <c r="AC1115" s="177"/>
      <c r="AD1115" s="177"/>
      <c r="AE1115" s="177"/>
      <c r="AF1115" s="178"/>
      <c r="AG1115" s="177"/>
      <c r="AH1115" s="233"/>
      <c r="AI1115" s="233"/>
      <c r="AJ1115" s="178"/>
    </row>
    <row r="1116" spans="2:36" ht="68.5" customHeight="1" x14ac:dyDescent="0.3">
      <c r="B1116" s="198"/>
      <c r="C1116" s="237"/>
      <c r="D1116" s="123"/>
      <c r="E1116" s="207"/>
      <c r="F1116" s="208"/>
      <c r="G1116" s="217"/>
      <c r="H1116" s="194"/>
      <c r="I1116" s="178"/>
      <c r="J1116" s="15" t="s">
        <v>127</v>
      </c>
      <c r="K1116" s="74" t="s">
        <v>692</v>
      </c>
      <c r="L1116" s="11" t="s">
        <v>85</v>
      </c>
      <c r="M1116" s="11">
        <v>460</v>
      </c>
      <c r="N1116" s="177"/>
      <c r="O1116" s="234"/>
      <c r="P1116" s="194"/>
      <c r="Q1116" s="194"/>
      <c r="R1116" s="194"/>
      <c r="S1116" s="178"/>
      <c r="T1116" s="178"/>
      <c r="U1116" s="209"/>
      <c r="V1116" s="124"/>
      <c r="W1116" s="177"/>
      <c r="X1116" s="177"/>
      <c r="Y1116" s="124"/>
      <c r="Z1116" s="177"/>
      <c r="AA1116" s="177"/>
      <c r="AB1116" s="77"/>
      <c r="AC1116" s="177"/>
      <c r="AD1116" s="177"/>
      <c r="AE1116" s="177"/>
      <c r="AF1116" s="178"/>
      <c r="AG1116" s="177"/>
      <c r="AH1116" s="234"/>
      <c r="AI1116" s="234"/>
      <c r="AJ1116" s="178"/>
    </row>
    <row r="1117" spans="2:36" ht="68.5" customHeight="1" x14ac:dyDescent="0.3">
      <c r="B1117" s="179" t="s">
        <v>968</v>
      </c>
      <c r="C1117" s="235" t="s">
        <v>975</v>
      </c>
      <c r="D1117" s="448" t="s">
        <v>88</v>
      </c>
      <c r="E1117" s="207" t="s">
        <v>67</v>
      </c>
      <c r="F1117" s="207" t="s">
        <v>132</v>
      </c>
      <c r="G1117" s="208" t="s">
        <v>765</v>
      </c>
      <c r="H1117" s="200" t="s">
        <v>70</v>
      </c>
      <c r="I1117" s="178" t="s">
        <v>98</v>
      </c>
      <c r="J1117" s="15" t="s">
        <v>113</v>
      </c>
      <c r="K1117" s="11" t="s">
        <v>114</v>
      </c>
      <c r="L1117" s="11" t="s">
        <v>115</v>
      </c>
      <c r="M1117" s="11">
        <v>4</v>
      </c>
      <c r="N1117" s="201" t="s">
        <v>768</v>
      </c>
      <c r="O1117" s="232" t="s">
        <v>995</v>
      </c>
      <c r="P1117" s="200" t="s">
        <v>75</v>
      </c>
      <c r="Q1117" s="200" t="s">
        <v>76</v>
      </c>
      <c r="R1117" s="200" t="s">
        <v>77</v>
      </c>
      <c r="S1117" s="178" t="s">
        <v>109</v>
      </c>
      <c r="T1117" s="209">
        <f>+V1117+Y1117</f>
        <v>211860</v>
      </c>
      <c r="U1117" s="210" t="s">
        <v>98</v>
      </c>
      <c r="V1117" s="322">
        <v>180081</v>
      </c>
      <c r="W1117" s="177" t="s">
        <v>98</v>
      </c>
      <c r="X1117" s="177" t="s">
        <v>98</v>
      </c>
      <c r="Y1117" s="322">
        <v>31779</v>
      </c>
      <c r="Z1117" s="177" t="s">
        <v>98</v>
      </c>
      <c r="AA1117" s="177" t="s">
        <v>98</v>
      </c>
      <c r="AB1117" s="322">
        <v>72440.899999999994</v>
      </c>
      <c r="AC1117" s="177" t="s">
        <v>80</v>
      </c>
      <c r="AD1117" s="177" t="s">
        <v>98</v>
      </c>
      <c r="AE1117" s="202">
        <f>+V1117+Y1117</f>
        <v>211860</v>
      </c>
      <c r="AF1117" s="178" t="s">
        <v>98</v>
      </c>
      <c r="AG1117" s="177" t="s">
        <v>33</v>
      </c>
      <c r="AH1117" s="232" t="s">
        <v>754</v>
      </c>
      <c r="AI1117" s="232" t="s">
        <v>976</v>
      </c>
      <c r="AJ1117" s="178"/>
    </row>
    <row r="1118" spans="2:36" ht="68.5" customHeight="1" x14ac:dyDescent="0.3">
      <c r="B1118" s="180"/>
      <c r="C1118" s="236"/>
      <c r="D1118" s="446"/>
      <c r="E1118" s="207"/>
      <c r="F1118" s="207"/>
      <c r="G1118" s="208"/>
      <c r="H1118" s="193"/>
      <c r="I1118" s="178"/>
      <c r="J1118" s="15" t="s">
        <v>116</v>
      </c>
      <c r="K1118" s="11" t="s">
        <v>117</v>
      </c>
      <c r="L1118" s="11" t="s">
        <v>85</v>
      </c>
      <c r="M1118" s="11">
        <v>4</v>
      </c>
      <c r="N1118" s="201"/>
      <c r="O1118" s="233"/>
      <c r="P1118" s="193"/>
      <c r="Q1118" s="193"/>
      <c r="R1118" s="193"/>
      <c r="S1118" s="178"/>
      <c r="T1118" s="178"/>
      <c r="U1118" s="187"/>
      <c r="V1118" s="439"/>
      <c r="W1118" s="177"/>
      <c r="X1118" s="177"/>
      <c r="Y1118" s="439"/>
      <c r="Z1118" s="177"/>
      <c r="AA1118" s="177"/>
      <c r="AB1118" s="439"/>
      <c r="AC1118" s="177"/>
      <c r="AD1118" s="177"/>
      <c r="AE1118" s="177"/>
      <c r="AF1118" s="178"/>
      <c r="AG1118" s="177"/>
      <c r="AH1118" s="233"/>
      <c r="AI1118" s="233"/>
      <c r="AJ1118" s="178"/>
    </row>
    <row r="1119" spans="2:36" ht="68.5" customHeight="1" x14ac:dyDescent="0.3">
      <c r="B1119" s="180"/>
      <c r="C1119" s="236"/>
      <c r="D1119" s="446"/>
      <c r="E1119" s="207"/>
      <c r="F1119" s="207"/>
      <c r="G1119" s="208"/>
      <c r="H1119" s="193"/>
      <c r="I1119" s="178"/>
      <c r="J1119" s="15" t="s">
        <v>216</v>
      </c>
      <c r="K1119" s="11" t="s">
        <v>118</v>
      </c>
      <c r="L1119" s="11" t="s">
        <v>119</v>
      </c>
      <c r="M1119" s="11">
        <v>4</v>
      </c>
      <c r="N1119" s="201"/>
      <c r="O1119" s="233"/>
      <c r="P1119" s="193"/>
      <c r="Q1119" s="193"/>
      <c r="R1119" s="193"/>
      <c r="S1119" s="178"/>
      <c r="T1119" s="178"/>
      <c r="U1119" s="187"/>
      <c r="V1119" s="439"/>
      <c r="W1119" s="177"/>
      <c r="X1119" s="177"/>
      <c r="Y1119" s="439"/>
      <c r="Z1119" s="177"/>
      <c r="AA1119" s="177"/>
      <c r="AB1119" s="439"/>
      <c r="AC1119" s="177"/>
      <c r="AD1119" s="177"/>
      <c r="AE1119" s="177"/>
      <c r="AF1119" s="178"/>
      <c r="AG1119" s="177"/>
      <c r="AH1119" s="233"/>
      <c r="AI1119" s="233"/>
      <c r="AJ1119" s="178"/>
    </row>
    <row r="1120" spans="2:36" ht="68.5" customHeight="1" x14ac:dyDescent="0.3">
      <c r="B1120" s="180"/>
      <c r="C1120" s="237"/>
      <c r="D1120" s="119"/>
      <c r="E1120" s="207"/>
      <c r="F1120" s="207"/>
      <c r="G1120" s="208"/>
      <c r="H1120" s="194"/>
      <c r="I1120" s="178"/>
      <c r="J1120" s="15" t="s">
        <v>120</v>
      </c>
      <c r="K1120" s="11" t="s">
        <v>121</v>
      </c>
      <c r="L1120" s="11" t="s">
        <v>119</v>
      </c>
      <c r="M1120" s="11">
        <v>4</v>
      </c>
      <c r="N1120" s="201"/>
      <c r="O1120" s="234"/>
      <c r="P1120" s="194"/>
      <c r="Q1120" s="194"/>
      <c r="R1120" s="194"/>
      <c r="S1120" s="178"/>
      <c r="T1120" s="178"/>
      <c r="U1120" s="187"/>
      <c r="V1120" s="323"/>
      <c r="W1120" s="177"/>
      <c r="X1120" s="177"/>
      <c r="Y1120" s="32"/>
      <c r="Z1120" s="177"/>
      <c r="AA1120" s="177"/>
      <c r="AB1120" s="32"/>
      <c r="AC1120" s="177"/>
      <c r="AD1120" s="177"/>
      <c r="AE1120" s="177"/>
      <c r="AF1120" s="178"/>
      <c r="AG1120" s="177"/>
      <c r="AH1120" s="73"/>
      <c r="AI1120" s="73"/>
      <c r="AJ1120" s="178"/>
    </row>
    <row r="1121" spans="2:36" ht="85" customHeight="1" x14ac:dyDescent="0.3">
      <c r="B1121" s="179" t="s">
        <v>969</v>
      </c>
      <c r="C1121" s="235" t="s">
        <v>970</v>
      </c>
      <c r="D1121" s="104" t="s">
        <v>88</v>
      </c>
      <c r="E1121" s="207" t="s">
        <v>67</v>
      </c>
      <c r="F1121" s="208" t="s">
        <v>134</v>
      </c>
      <c r="G1121" s="217" t="s">
        <v>820</v>
      </c>
      <c r="H1121" s="200" t="s">
        <v>70</v>
      </c>
      <c r="I1121" s="178" t="s">
        <v>98</v>
      </c>
      <c r="J1121" s="15" t="s">
        <v>770</v>
      </c>
      <c r="K1121" s="74" t="s">
        <v>771</v>
      </c>
      <c r="L1121" s="79" t="s">
        <v>776</v>
      </c>
      <c r="M1121" s="57">
        <v>40</v>
      </c>
      <c r="N1121" s="177" t="s">
        <v>768</v>
      </c>
      <c r="O1121" s="232" t="s">
        <v>978</v>
      </c>
      <c r="P1121" s="200" t="s">
        <v>75</v>
      </c>
      <c r="Q1121" s="200" t="s">
        <v>76</v>
      </c>
      <c r="R1121" s="200" t="s">
        <v>77</v>
      </c>
      <c r="S1121" s="178" t="s">
        <v>109</v>
      </c>
      <c r="T1121" s="209">
        <f>+V1121+Y1121</f>
        <v>294516.53000000003</v>
      </c>
      <c r="U1121" s="209" t="s">
        <v>98</v>
      </c>
      <c r="V1121" s="322">
        <v>250339.04</v>
      </c>
      <c r="W1121" s="177" t="s">
        <v>98</v>
      </c>
      <c r="X1121" s="177" t="s">
        <v>98</v>
      </c>
      <c r="Y1121" s="322">
        <v>44177.49</v>
      </c>
      <c r="Z1121" s="177" t="s">
        <v>98</v>
      </c>
      <c r="AA1121" s="177" t="s">
        <v>98</v>
      </c>
      <c r="AB1121" s="322">
        <v>61698.28</v>
      </c>
      <c r="AC1121" s="177" t="s">
        <v>149</v>
      </c>
      <c r="AD1121" s="177" t="s">
        <v>98</v>
      </c>
      <c r="AE1121" s="202">
        <f>+V1121+Y1121</f>
        <v>294516.53000000003</v>
      </c>
      <c r="AF1121" s="178" t="s">
        <v>98</v>
      </c>
      <c r="AG1121" s="177" t="s">
        <v>33</v>
      </c>
      <c r="AH1121" s="232" t="s">
        <v>269</v>
      </c>
      <c r="AI1121" s="232" t="s">
        <v>170</v>
      </c>
      <c r="AJ1121" s="178"/>
    </row>
    <row r="1122" spans="2:36" ht="68.5" customHeight="1" x14ac:dyDescent="0.3">
      <c r="B1122" s="180"/>
      <c r="C1122" s="236"/>
      <c r="D1122" s="119"/>
      <c r="E1122" s="207"/>
      <c r="F1122" s="208"/>
      <c r="G1122" s="217"/>
      <c r="H1122" s="193"/>
      <c r="I1122" s="178"/>
      <c r="J1122" s="15" t="s">
        <v>111</v>
      </c>
      <c r="K1122" s="74" t="s">
        <v>773</v>
      </c>
      <c r="L1122" s="11" t="s">
        <v>85</v>
      </c>
      <c r="M1122" s="57">
        <v>10</v>
      </c>
      <c r="N1122" s="177"/>
      <c r="O1122" s="233"/>
      <c r="P1122" s="193"/>
      <c r="Q1122" s="193"/>
      <c r="R1122" s="193"/>
      <c r="S1122" s="178"/>
      <c r="T1122" s="178"/>
      <c r="U1122" s="209"/>
      <c r="V1122" s="439"/>
      <c r="W1122" s="177"/>
      <c r="X1122" s="177"/>
      <c r="Y1122" s="439"/>
      <c r="Z1122" s="177"/>
      <c r="AA1122" s="177"/>
      <c r="AB1122" s="439"/>
      <c r="AC1122" s="177"/>
      <c r="AD1122" s="177"/>
      <c r="AE1122" s="177"/>
      <c r="AF1122" s="178"/>
      <c r="AG1122" s="177"/>
      <c r="AH1122" s="233"/>
      <c r="AI1122" s="233"/>
      <c r="AJ1122" s="178"/>
    </row>
    <row r="1123" spans="2:36" ht="68.5" customHeight="1" x14ac:dyDescent="0.3">
      <c r="B1123" s="198"/>
      <c r="C1123" s="237"/>
      <c r="D1123" s="108"/>
      <c r="E1123" s="207"/>
      <c r="F1123" s="208"/>
      <c r="G1123" s="217"/>
      <c r="H1123" s="194"/>
      <c r="I1123" s="178"/>
      <c r="J1123" s="15" t="s">
        <v>127</v>
      </c>
      <c r="K1123" s="74" t="s">
        <v>692</v>
      </c>
      <c r="L1123" s="11" t="s">
        <v>85</v>
      </c>
      <c r="M1123" s="11">
        <v>424</v>
      </c>
      <c r="N1123" s="177"/>
      <c r="O1123" s="234"/>
      <c r="P1123" s="194"/>
      <c r="Q1123" s="194"/>
      <c r="R1123" s="194"/>
      <c r="S1123" s="178"/>
      <c r="T1123" s="178"/>
      <c r="U1123" s="209"/>
      <c r="V1123" s="323"/>
      <c r="W1123" s="177"/>
      <c r="X1123" s="177"/>
      <c r="Y1123" s="323"/>
      <c r="Z1123" s="177"/>
      <c r="AA1123" s="177"/>
      <c r="AB1123" s="323"/>
      <c r="AC1123" s="177"/>
      <c r="AD1123" s="177"/>
      <c r="AE1123" s="177"/>
      <c r="AF1123" s="178"/>
      <c r="AG1123" s="177"/>
      <c r="AH1123" s="234"/>
      <c r="AI1123" s="234"/>
      <c r="AJ1123" s="178"/>
    </row>
    <row r="1124" spans="2:36" ht="68.5" customHeight="1" x14ac:dyDescent="0.3">
      <c r="B1124" s="200" t="s">
        <v>856</v>
      </c>
      <c r="C1124" s="200" t="s">
        <v>851</v>
      </c>
      <c r="D1124" s="200" t="s">
        <v>66</v>
      </c>
      <c r="E1124" s="207" t="s">
        <v>67</v>
      </c>
      <c r="F1124" s="207" t="s">
        <v>132</v>
      </c>
      <c r="G1124" s="208" t="s">
        <v>765</v>
      </c>
      <c r="H1124" s="200" t="s">
        <v>70</v>
      </c>
      <c r="I1124" s="178" t="s">
        <v>98</v>
      </c>
      <c r="J1124" s="15" t="s">
        <v>113</v>
      </c>
      <c r="K1124" s="11" t="s">
        <v>114</v>
      </c>
      <c r="L1124" s="11" t="s">
        <v>115</v>
      </c>
      <c r="M1124" s="11">
        <v>3</v>
      </c>
      <c r="N1124" s="201" t="s">
        <v>768</v>
      </c>
      <c r="O1124" s="200" t="s">
        <v>861</v>
      </c>
      <c r="P1124" s="200" t="s">
        <v>75</v>
      </c>
      <c r="Q1124" s="200" t="s">
        <v>76</v>
      </c>
      <c r="R1124" s="200" t="s">
        <v>77</v>
      </c>
      <c r="S1124" s="178" t="s">
        <v>109</v>
      </c>
      <c r="T1124" s="209">
        <f>+V1124+Y1124</f>
        <v>227910</v>
      </c>
      <c r="U1124" s="210">
        <f>+T1124/M1125</f>
        <v>227910</v>
      </c>
      <c r="V1124" s="176">
        <v>193723.5</v>
      </c>
      <c r="W1124" s="177" t="s">
        <v>98</v>
      </c>
      <c r="X1124" s="177" t="s">
        <v>98</v>
      </c>
      <c r="Y1124" s="176">
        <v>34186.5</v>
      </c>
      <c r="Z1124" s="177" t="s">
        <v>98</v>
      </c>
      <c r="AA1124" s="177" t="s">
        <v>98</v>
      </c>
      <c r="AB1124" s="176">
        <v>19818.259999999998</v>
      </c>
      <c r="AC1124" s="177" t="s">
        <v>80</v>
      </c>
      <c r="AD1124" s="177" t="s">
        <v>98</v>
      </c>
      <c r="AE1124" s="202">
        <f>+V1124+Y1124</f>
        <v>227910</v>
      </c>
      <c r="AF1124" s="178" t="s">
        <v>98</v>
      </c>
      <c r="AG1124" s="177" t="s">
        <v>33</v>
      </c>
      <c r="AH1124" s="183" t="s">
        <v>161</v>
      </c>
      <c r="AI1124" s="183" t="s">
        <v>162</v>
      </c>
      <c r="AJ1124" s="178"/>
    </row>
    <row r="1125" spans="2:36" ht="71.5" customHeight="1" x14ac:dyDescent="0.3">
      <c r="B1125" s="193"/>
      <c r="C1125" s="193"/>
      <c r="D1125" s="193"/>
      <c r="E1125" s="207"/>
      <c r="F1125" s="207"/>
      <c r="G1125" s="208"/>
      <c r="H1125" s="193"/>
      <c r="I1125" s="178"/>
      <c r="J1125" s="15" t="s">
        <v>116</v>
      </c>
      <c r="K1125" s="11" t="s">
        <v>117</v>
      </c>
      <c r="L1125" s="11" t="s">
        <v>85</v>
      </c>
      <c r="M1125" s="11">
        <v>1</v>
      </c>
      <c r="N1125" s="201"/>
      <c r="O1125" s="193"/>
      <c r="P1125" s="193"/>
      <c r="Q1125" s="193"/>
      <c r="R1125" s="193"/>
      <c r="S1125" s="178"/>
      <c r="T1125" s="178"/>
      <c r="U1125" s="187"/>
      <c r="V1125" s="176"/>
      <c r="W1125" s="177"/>
      <c r="X1125" s="177"/>
      <c r="Y1125" s="176"/>
      <c r="Z1125" s="177"/>
      <c r="AA1125" s="177"/>
      <c r="AB1125" s="176"/>
      <c r="AC1125" s="177"/>
      <c r="AD1125" s="177"/>
      <c r="AE1125" s="177"/>
      <c r="AF1125" s="178"/>
      <c r="AG1125" s="177"/>
      <c r="AH1125" s="184"/>
      <c r="AI1125" s="184"/>
      <c r="AJ1125" s="178"/>
    </row>
    <row r="1126" spans="2:36" ht="68.5" customHeight="1" x14ac:dyDescent="0.3">
      <c r="B1126" s="193"/>
      <c r="C1126" s="193"/>
      <c r="D1126" s="193"/>
      <c r="E1126" s="207"/>
      <c r="F1126" s="207"/>
      <c r="G1126" s="208"/>
      <c r="H1126" s="193"/>
      <c r="I1126" s="178"/>
      <c r="J1126" s="15" t="s">
        <v>216</v>
      </c>
      <c r="K1126" s="11" t="s">
        <v>118</v>
      </c>
      <c r="L1126" s="11" t="s">
        <v>119</v>
      </c>
      <c r="M1126" s="11">
        <v>1</v>
      </c>
      <c r="N1126" s="201"/>
      <c r="O1126" s="193"/>
      <c r="P1126" s="193"/>
      <c r="Q1126" s="193"/>
      <c r="R1126" s="193"/>
      <c r="S1126" s="178"/>
      <c r="T1126" s="178"/>
      <c r="U1126" s="187"/>
      <c r="V1126" s="176"/>
      <c r="W1126" s="177"/>
      <c r="X1126" s="177"/>
      <c r="Y1126" s="176"/>
      <c r="Z1126" s="177"/>
      <c r="AA1126" s="177"/>
      <c r="AB1126" s="176"/>
      <c r="AC1126" s="177"/>
      <c r="AD1126" s="177"/>
      <c r="AE1126" s="177"/>
      <c r="AF1126" s="178"/>
      <c r="AG1126" s="177"/>
      <c r="AH1126" s="184"/>
      <c r="AI1126" s="184"/>
      <c r="AJ1126" s="178"/>
    </row>
    <row r="1127" spans="2:36" ht="68.5" customHeight="1" x14ac:dyDescent="0.3">
      <c r="B1127" s="194"/>
      <c r="C1127" s="194"/>
      <c r="D1127" s="194"/>
      <c r="E1127" s="207"/>
      <c r="F1127" s="207"/>
      <c r="G1127" s="208"/>
      <c r="H1127" s="194"/>
      <c r="I1127" s="178"/>
      <c r="J1127" s="15" t="s">
        <v>120</v>
      </c>
      <c r="K1127" s="11" t="s">
        <v>121</v>
      </c>
      <c r="L1127" s="11" t="s">
        <v>119</v>
      </c>
      <c r="M1127" s="11">
        <v>1</v>
      </c>
      <c r="N1127" s="201"/>
      <c r="O1127" s="194"/>
      <c r="P1127" s="194"/>
      <c r="Q1127" s="194"/>
      <c r="R1127" s="194"/>
      <c r="S1127" s="178"/>
      <c r="T1127" s="178"/>
      <c r="U1127" s="187"/>
      <c r="V1127" s="176"/>
      <c r="W1127" s="177"/>
      <c r="X1127" s="177"/>
      <c r="Y1127" s="176"/>
      <c r="Z1127" s="177"/>
      <c r="AA1127" s="177"/>
      <c r="AB1127" s="176"/>
      <c r="AC1127" s="177"/>
      <c r="AD1127" s="177"/>
      <c r="AE1127" s="177"/>
      <c r="AF1127" s="178"/>
      <c r="AG1127" s="177"/>
      <c r="AH1127" s="191"/>
      <c r="AI1127" s="191"/>
      <c r="AJ1127" s="178"/>
    </row>
    <row r="1128" spans="2:36" ht="129" customHeight="1" x14ac:dyDescent="0.3">
      <c r="B1128" s="200" t="s">
        <v>857</v>
      </c>
      <c r="C1128" s="200" t="s">
        <v>852</v>
      </c>
      <c r="D1128" s="200" t="s">
        <v>66</v>
      </c>
      <c r="E1128" s="227" t="s">
        <v>67</v>
      </c>
      <c r="F1128" s="208" t="s">
        <v>134</v>
      </c>
      <c r="G1128" s="217" t="s">
        <v>820</v>
      </c>
      <c r="H1128" s="200" t="s">
        <v>70</v>
      </c>
      <c r="I1128" s="178" t="s">
        <v>98</v>
      </c>
      <c r="J1128" s="15" t="s">
        <v>770</v>
      </c>
      <c r="K1128" s="74" t="s">
        <v>771</v>
      </c>
      <c r="L1128" s="79" t="s">
        <v>776</v>
      </c>
      <c r="M1128" s="57">
        <v>40</v>
      </c>
      <c r="N1128" s="177" t="s">
        <v>768</v>
      </c>
      <c r="O1128" s="200" t="s">
        <v>862</v>
      </c>
      <c r="P1128" s="200" t="s">
        <v>75</v>
      </c>
      <c r="Q1128" s="200" t="s">
        <v>76</v>
      </c>
      <c r="R1128" s="200" t="s">
        <v>77</v>
      </c>
      <c r="S1128" s="178" t="s">
        <v>109</v>
      </c>
      <c r="T1128" s="209">
        <f>+V1128+Y1128</f>
        <v>134884.21000000002</v>
      </c>
      <c r="U1128" s="209">
        <f>+T1128/2</f>
        <v>67442.10500000001</v>
      </c>
      <c r="V1128" s="186">
        <v>114651.57</v>
      </c>
      <c r="W1128" s="177" t="s">
        <v>98</v>
      </c>
      <c r="X1128" s="177" t="s">
        <v>98</v>
      </c>
      <c r="Y1128" s="186">
        <v>20232.64</v>
      </c>
      <c r="Z1128" s="177" t="s">
        <v>98</v>
      </c>
      <c r="AA1128" s="177" t="s">
        <v>98</v>
      </c>
      <c r="AB1128" s="398">
        <v>11729.06</v>
      </c>
      <c r="AC1128" s="177" t="s">
        <v>149</v>
      </c>
      <c r="AD1128" s="177" t="s">
        <v>98</v>
      </c>
      <c r="AE1128" s="202">
        <f>+V1128+Y1128</f>
        <v>134884.21000000002</v>
      </c>
      <c r="AF1128" s="178" t="s">
        <v>98</v>
      </c>
      <c r="AG1128" s="177" t="s">
        <v>33</v>
      </c>
      <c r="AH1128" s="322" t="s">
        <v>161</v>
      </c>
      <c r="AI1128" s="322" t="s">
        <v>162</v>
      </c>
      <c r="AJ1128" s="178"/>
    </row>
    <row r="1129" spans="2:36" ht="68.5" customHeight="1" x14ac:dyDescent="0.3">
      <c r="B1129" s="193"/>
      <c r="C1129" s="193"/>
      <c r="D1129" s="193"/>
      <c r="E1129" s="227"/>
      <c r="F1129" s="208"/>
      <c r="G1129" s="217"/>
      <c r="H1129" s="193"/>
      <c r="I1129" s="178"/>
      <c r="J1129" s="15" t="s">
        <v>111</v>
      </c>
      <c r="K1129" s="74" t="s">
        <v>773</v>
      </c>
      <c r="L1129" s="11" t="s">
        <v>85</v>
      </c>
      <c r="M1129" s="57">
        <v>1</v>
      </c>
      <c r="N1129" s="177"/>
      <c r="O1129" s="193"/>
      <c r="P1129" s="193"/>
      <c r="Q1129" s="193"/>
      <c r="R1129" s="193"/>
      <c r="S1129" s="178"/>
      <c r="T1129" s="178"/>
      <c r="U1129" s="209"/>
      <c r="V1129" s="186"/>
      <c r="W1129" s="177"/>
      <c r="X1129" s="177"/>
      <c r="Y1129" s="186"/>
      <c r="Z1129" s="177"/>
      <c r="AA1129" s="177"/>
      <c r="AB1129" s="398"/>
      <c r="AC1129" s="177"/>
      <c r="AD1129" s="177"/>
      <c r="AE1129" s="177"/>
      <c r="AF1129" s="178"/>
      <c r="AG1129" s="177"/>
      <c r="AH1129" s="439"/>
      <c r="AI1129" s="439"/>
      <c r="AJ1129" s="178"/>
    </row>
    <row r="1130" spans="2:36" ht="68.5" customHeight="1" x14ac:dyDescent="0.3">
      <c r="B1130" s="194"/>
      <c r="C1130" s="194"/>
      <c r="D1130" s="194"/>
      <c r="E1130" s="228"/>
      <c r="F1130" s="208"/>
      <c r="G1130" s="217"/>
      <c r="H1130" s="194"/>
      <c r="I1130" s="178"/>
      <c r="J1130" s="15" t="s">
        <v>127</v>
      </c>
      <c r="K1130" s="74" t="s">
        <v>692</v>
      </c>
      <c r="L1130" s="11" t="s">
        <v>85</v>
      </c>
      <c r="M1130" s="11">
        <v>83</v>
      </c>
      <c r="N1130" s="177"/>
      <c r="O1130" s="194"/>
      <c r="P1130" s="194"/>
      <c r="Q1130" s="194"/>
      <c r="R1130" s="194"/>
      <c r="S1130" s="178"/>
      <c r="T1130" s="178"/>
      <c r="U1130" s="209"/>
      <c r="V1130" s="192"/>
      <c r="W1130" s="177"/>
      <c r="X1130" s="177"/>
      <c r="Y1130" s="192"/>
      <c r="Z1130" s="177"/>
      <c r="AA1130" s="177"/>
      <c r="AB1130" s="303"/>
      <c r="AC1130" s="177"/>
      <c r="AD1130" s="177"/>
      <c r="AE1130" s="177"/>
      <c r="AF1130" s="178"/>
      <c r="AG1130" s="177"/>
      <c r="AH1130" s="323"/>
      <c r="AI1130" s="323"/>
      <c r="AJ1130" s="178"/>
    </row>
    <row r="1131" spans="2:36" ht="133" customHeight="1" x14ac:dyDescent="0.3">
      <c r="B1131" s="200" t="s">
        <v>855</v>
      </c>
      <c r="C1131" s="200" t="s">
        <v>852</v>
      </c>
      <c r="D1131" s="200" t="s">
        <v>66</v>
      </c>
      <c r="E1131" s="226" t="s">
        <v>67</v>
      </c>
      <c r="F1131" s="208" t="s">
        <v>134</v>
      </c>
      <c r="G1131" s="217" t="s">
        <v>820</v>
      </c>
      <c r="H1131" s="200" t="s">
        <v>70</v>
      </c>
      <c r="I1131" s="178" t="s">
        <v>98</v>
      </c>
      <c r="J1131" s="15" t="s">
        <v>770</v>
      </c>
      <c r="K1131" s="74" t="s">
        <v>771</v>
      </c>
      <c r="L1131" s="79" t="s">
        <v>776</v>
      </c>
      <c r="M1131" s="57">
        <v>40</v>
      </c>
      <c r="N1131" s="177" t="s">
        <v>768</v>
      </c>
      <c r="O1131" s="200" t="s">
        <v>862</v>
      </c>
      <c r="P1131" s="200" t="s">
        <v>75</v>
      </c>
      <c r="Q1131" s="200" t="s">
        <v>76</v>
      </c>
      <c r="R1131" s="200" t="s">
        <v>77</v>
      </c>
      <c r="S1131" s="178" t="s">
        <v>109</v>
      </c>
      <c r="T1131" s="209">
        <f>+V1131+Y1131</f>
        <v>202326.27999999997</v>
      </c>
      <c r="U1131" s="209">
        <f>+T1131/3</f>
        <v>67442.093333333323</v>
      </c>
      <c r="V1131" s="176">
        <v>171977.36</v>
      </c>
      <c r="W1131" s="177" t="s">
        <v>98</v>
      </c>
      <c r="X1131" s="177" t="s">
        <v>98</v>
      </c>
      <c r="Y1131" s="176">
        <v>30348.92</v>
      </c>
      <c r="Z1131" s="177" t="s">
        <v>98</v>
      </c>
      <c r="AA1131" s="177" t="s">
        <v>98</v>
      </c>
      <c r="AB1131" s="176">
        <v>17593.59</v>
      </c>
      <c r="AC1131" s="177" t="s">
        <v>149</v>
      </c>
      <c r="AD1131" s="177" t="s">
        <v>98</v>
      </c>
      <c r="AE1131" s="202">
        <f>+V1131+Y1131</f>
        <v>202326.27999999997</v>
      </c>
      <c r="AF1131" s="178" t="s">
        <v>98</v>
      </c>
      <c r="AG1131" s="177" t="s">
        <v>33</v>
      </c>
      <c r="AH1131" s="183" t="s">
        <v>164</v>
      </c>
      <c r="AI1131" s="183" t="s">
        <v>165</v>
      </c>
      <c r="AJ1131" s="178"/>
    </row>
    <row r="1132" spans="2:36" ht="68.5" customHeight="1" x14ac:dyDescent="0.3">
      <c r="B1132" s="193"/>
      <c r="C1132" s="193"/>
      <c r="D1132" s="193"/>
      <c r="E1132" s="227"/>
      <c r="F1132" s="208"/>
      <c r="G1132" s="217"/>
      <c r="H1132" s="193"/>
      <c r="I1132" s="178"/>
      <c r="J1132" s="15" t="s">
        <v>111</v>
      </c>
      <c r="K1132" s="74" t="s">
        <v>773</v>
      </c>
      <c r="L1132" s="11" t="s">
        <v>85</v>
      </c>
      <c r="M1132" s="57">
        <v>1</v>
      </c>
      <c r="N1132" s="177"/>
      <c r="O1132" s="193"/>
      <c r="P1132" s="193"/>
      <c r="Q1132" s="193"/>
      <c r="R1132" s="193"/>
      <c r="S1132" s="178"/>
      <c r="T1132" s="178"/>
      <c r="U1132" s="209"/>
      <c r="V1132" s="176"/>
      <c r="W1132" s="177"/>
      <c r="X1132" s="177"/>
      <c r="Y1132" s="176"/>
      <c r="Z1132" s="177"/>
      <c r="AA1132" s="177"/>
      <c r="AB1132" s="176"/>
      <c r="AC1132" s="177"/>
      <c r="AD1132" s="177"/>
      <c r="AE1132" s="177"/>
      <c r="AF1132" s="178"/>
      <c r="AG1132" s="177"/>
      <c r="AH1132" s="184"/>
      <c r="AI1132" s="184"/>
      <c r="AJ1132" s="178"/>
    </row>
    <row r="1133" spans="2:36" ht="68.5" customHeight="1" x14ac:dyDescent="0.3">
      <c r="B1133" s="193"/>
      <c r="C1133" s="193"/>
      <c r="D1133" s="193"/>
      <c r="E1133" s="227"/>
      <c r="F1133" s="208"/>
      <c r="G1133" s="217"/>
      <c r="H1133" s="194"/>
      <c r="I1133" s="178"/>
      <c r="J1133" s="15" t="s">
        <v>127</v>
      </c>
      <c r="K1133" s="74" t="s">
        <v>692</v>
      </c>
      <c r="L1133" s="11" t="s">
        <v>85</v>
      </c>
      <c r="M1133" s="11">
        <v>123</v>
      </c>
      <c r="N1133" s="177"/>
      <c r="O1133" s="194"/>
      <c r="P1133" s="194"/>
      <c r="Q1133" s="194"/>
      <c r="R1133" s="194"/>
      <c r="S1133" s="178"/>
      <c r="T1133" s="178"/>
      <c r="U1133" s="209"/>
      <c r="V1133" s="176"/>
      <c r="W1133" s="177"/>
      <c r="X1133" s="177"/>
      <c r="Y1133" s="176"/>
      <c r="Z1133" s="177"/>
      <c r="AA1133" s="177"/>
      <c r="AB1133" s="176"/>
      <c r="AC1133" s="177"/>
      <c r="AD1133" s="177"/>
      <c r="AE1133" s="177"/>
      <c r="AF1133" s="178"/>
      <c r="AG1133" s="177"/>
      <c r="AH1133" s="191"/>
      <c r="AI1133" s="191"/>
      <c r="AJ1133" s="178"/>
    </row>
    <row r="1134" spans="2:36" ht="122.15" customHeight="1" x14ac:dyDescent="0.3">
      <c r="B1134" s="200" t="s">
        <v>858</v>
      </c>
      <c r="C1134" s="200" t="s">
        <v>853</v>
      </c>
      <c r="D1134" s="200" t="s">
        <v>66</v>
      </c>
      <c r="E1134" s="226" t="s">
        <v>67</v>
      </c>
      <c r="F1134" s="208" t="s">
        <v>134</v>
      </c>
      <c r="G1134" s="217" t="s">
        <v>820</v>
      </c>
      <c r="H1134" s="200" t="s">
        <v>70</v>
      </c>
      <c r="I1134" s="178" t="s">
        <v>98</v>
      </c>
      <c r="J1134" s="15" t="s">
        <v>770</v>
      </c>
      <c r="K1134" s="74" t="s">
        <v>771</v>
      </c>
      <c r="L1134" s="79" t="s">
        <v>776</v>
      </c>
      <c r="M1134" s="57">
        <v>40</v>
      </c>
      <c r="N1134" s="177" t="s">
        <v>768</v>
      </c>
      <c r="O1134" s="200" t="s">
        <v>862</v>
      </c>
      <c r="P1134" s="200" t="s">
        <v>75</v>
      </c>
      <c r="Q1134" s="200" t="s">
        <v>76</v>
      </c>
      <c r="R1134" s="200" t="s">
        <v>77</v>
      </c>
      <c r="S1134" s="178" t="s">
        <v>109</v>
      </c>
      <c r="T1134" s="209">
        <f>+V1134+Y1134</f>
        <v>149800</v>
      </c>
      <c r="U1134" s="209">
        <f>+T1134/M1135</f>
        <v>149800</v>
      </c>
      <c r="V1134" s="176">
        <v>127330</v>
      </c>
      <c r="W1134" s="177" t="s">
        <v>98</v>
      </c>
      <c r="X1134" s="177" t="s">
        <v>98</v>
      </c>
      <c r="Y1134" s="185">
        <v>22470</v>
      </c>
      <c r="Z1134" s="177" t="s">
        <v>98</v>
      </c>
      <c r="AA1134" s="177" t="s">
        <v>98</v>
      </c>
      <c r="AB1134" s="185">
        <v>13026.09</v>
      </c>
      <c r="AC1134" s="177" t="s">
        <v>149</v>
      </c>
      <c r="AD1134" s="177" t="s">
        <v>98</v>
      </c>
      <c r="AE1134" s="202">
        <f>+V1134+Y1134</f>
        <v>149800</v>
      </c>
      <c r="AF1134" s="178" t="s">
        <v>98</v>
      </c>
      <c r="AG1134" s="177" t="s">
        <v>33</v>
      </c>
      <c r="AH1134" s="183" t="s">
        <v>164</v>
      </c>
      <c r="AI1134" s="183" t="s">
        <v>165</v>
      </c>
      <c r="AJ1134" s="178"/>
    </row>
    <row r="1135" spans="2:36" ht="68.5" customHeight="1" x14ac:dyDescent="0.3">
      <c r="B1135" s="193"/>
      <c r="C1135" s="193"/>
      <c r="D1135" s="193"/>
      <c r="E1135" s="227"/>
      <c r="F1135" s="208"/>
      <c r="G1135" s="217"/>
      <c r="H1135" s="193"/>
      <c r="I1135" s="178"/>
      <c r="J1135" s="15" t="s">
        <v>111</v>
      </c>
      <c r="K1135" s="74" t="s">
        <v>773</v>
      </c>
      <c r="L1135" s="11" t="s">
        <v>85</v>
      </c>
      <c r="M1135" s="57">
        <v>1</v>
      </c>
      <c r="N1135" s="177"/>
      <c r="O1135" s="193"/>
      <c r="P1135" s="193"/>
      <c r="Q1135" s="193"/>
      <c r="R1135" s="193"/>
      <c r="S1135" s="178"/>
      <c r="T1135" s="178"/>
      <c r="U1135" s="209"/>
      <c r="V1135" s="186"/>
      <c r="W1135" s="177"/>
      <c r="X1135" s="177"/>
      <c r="Y1135" s="186"/>
      <c r="Z1135" s="177"/>
      <c r="AA1135" s="177"/>
      <c r="AB1135" s="186"/>
      <c r="AC1135" s="177"/>
      <c r="AD1135" s="177"/>
      <c r="AE1135" s="177"/>
      <c r="AF1135" s="178"/>
      <c r="AG1135" s="177"/>
      <c r="AH1135" s="184"/>
      <c r="AI1135" s="184"/>
      <c r="AJ1135" s="178"/>
    </row>
    <row r="1136" spans="2:36" ht="68.5" customHeight="1" x14ac:dyDescent="0.3">
      <c r="B1136" s="194"/>
      <c r="C1136" s="194"/>
      <c r="D1136" s="194"/>
      <c r="E1136" s="228"/>
      <c r="F1136" s="208"/>
      <c r="G1136" s="217"/>
      <c r="H1136" s="194"/>
      <c r="I1136" s="178"/>
      <c r="J1136" s="15" t="s">
        <v>127</v>
      </c>
      <c r="K1136" s="74" t="s">
        <v>692</v>
      </c>
      <c r="L1136" s="11" t="s">
        <v>85</v>
      </c>
      <c r="M1136" s="11">
        <v>41</v>
      </c>
      <c r="N1136" s="177"/>
      <c r="O1136" s="194"/>
      <c r="P1136" s="194"/>
      <c r="Q1136" s="194"/>
      <c r="R1136" s="194"/>
      <c r="S1136" s="178"/>
      <c r="T1136" s="178"/>
      <c r="U1136" s="209"/>
      <c r="V1136" s="192"/>
      <c r="W1136" s="177"/>
      <c r="X1136" s="177"/>
      <c r="Y1136" s="192"/>
      <c r="Z1136" s="177"/>
      <c r="AA1136" s="177"/>
      <c r="AB1136" s="192"/>
      <c r="AC1136" s="177"/>
      <c r="AD1136" s="177"/>
      <c r="AE1136" s="177"/>
      <c r="AF1136" s="178"/>
      <c r="AG1136" s="177"/>
      <c r="AH1136" s="191"/>
      <c r="AI1136" s="191"/>
      <c r="AJ1136" s="178"/>
    </row>
    <row r="1137" spans="2:36" ht="138" customHeight="1" x14ac:dyDescent="0.3">
      <c r="B1137" s="200" t="s">
        <v>859</v>
      </c>
      <c r="C1137" s="200" t="s">
        <v>852</v>
      </c>
      <c r="D1137" s="200" t="s">
        <v>66</v>
      </c>
      <c r="E1137" s="226" t="s">
        <v>67</v>
      </c>
      <c r="F1137" s="208" t="s">
        <v>134</v>
      </c>
      <c r="G1137" s="217" t="s">
        <v>820</v>
      </c>
      <c r="H1137" s="200" t="s">
        <v>70</v>
      </c>
      <c r="I1137" s="178" t="s">
        <v>98</v>
      </c>
      <c r="J1137" s="15" t="s">
        <v>770</v>
      </c>
      <c r="K1137" s="74" t="s">
        <v>771</v>
      </c>
      <c r="L1137" s="79" t="s">
        <v>776</v>
      </c>
      <c r="M1137" s="57">
        <v>40</v>
      </c>
      <c r="N1137" s="177" t="s">
        <v>768</v>
      </c>
      <c r="O1137" s="200" t="s">
        <v>862</v>
      </c>
      <c r="P1137" s="200" t="s">
        <v>75</v>
      </c>
      <c r="Q1137" s="200" t="s">
        <v>76</v>
      </c>
      <c r="R1137" s="200" t="s">
        <v>77</v>
      </c>
      <c r="S1137" s="178" t="s">
        <v>109</v>
      </c>
      <c r="T1137" s="209">
        <f>+V1137+Y1137</f>
        <v>134884.21000000002</v>
      </c>
      <c r="U1137" s="209">
        <f>+T1137/2</f>
        <v>67442.10500000001</v>
      </c>
      <c r="V1137" s="186">
        <v>114651.57</v>
      </c>
      <c r="W1137" s="177" t="s">
        <v>98</v>
      </c>
      <c r="X1137" s="177" t="s">
        <v>98</v>
      </c>
      <c r="Y1137" s="185">
        <v>20232.64</v>
      </c>
      <c r="Z1137" s="177" t="s">
        <v>98</v>
      </c>
      <c r="AA1137" s="177" t="s">
        <v>98</v>
      </c>
      <c r="AB1137" s="185">
        <v>11729.06</v>
      </c>
      <c r="AC1137" s="177" t="s">
        <v>149</v>
      </c>
      <c r="AD1137" s="177" t="s">
        <v>98</v>
      </c>
      <c r="AE1137" s="202">
        <f>+V1137+Y1137</f>
        <v>134884.21000000002</v>
      </c>
      <c r="AF1137" s="178" t="s">
        <v>98</v>
      </c>
      <c r="AG1137" s="177" t="s">
        <v>33</v>
      </c>
      <c r="AH1137" s="183" t="s">
        <v>269</v>
      </c>
      <c r="AI1137" s="183" t="s">
        <v>170</v>
      </c>
      <c r="AJ1137" s="178"/>
    </row>
    <row r="1138" spans="2:36" ht="68.5" customHeight="1" x14ac:dyDescent="0.3">
      <c r="B1138" s="193"/>
      <c r="C1138" s="193"/>
      <c r="D1138" s="193"/>
      <c r="E1138" s="227"/>
      <c r="F1138" s="208"/>
      <c r="G1138" s="217"/>
      <c r="H1138" s="193"/>
      <c r="I1138" s="178"/>
      <c r="J1138" s="15" t="s">
        <v>111</v>
      </c>
      <c r="K1138" s="74" t="s">
        <v>773</v>
      </c>
      <c r="L1138" s="11" t="s">
        <v>85</v>
      </c>
      <c r="M1138" s="57">
        <v>1</v>
      </c>
      <c r="N1138" s="177"/>
      <c r="O1138" s="193"/>
      <c r="P1138" s="193"/>
      <c r="Q1138" s="193"/>
      <c r="R1138" s="193"/>
      <c r="S1138" s="178"/>
      <c r="T1138" s="178"/>
      <c r="U1138" s="209"/>
      <c r="V1138" s="186"/>
      <c r="W1138" s="177"/>
      <c r="X1138" s="177"/>
      <c r="Y1138" s="186"/>
      <c r="Z1138" s="177"/>
      <c r="AA1138" s="177"/>
      <c r="AB1138" s="186"/>
      <c r="AC1138" s="177"/>
      <c r="AD1138" s="177"/>
      <c r="AE1138" s="177"/>
      <c r="AF1138" s="178"/>
      <c r="AG1138" s="177"/>
      <c r="AH1138" s="184"/>
      <c r="AI1138" s="184"/>
      <c r="AJ1138" s="178"/>
    </row>
    <row r="1139" spans="2:36" ht="68.5" customHeight="1" x14ac:dyDescent="0.3">
      <c r="B1139" s="194"/>
      <c r="C1139" s="194"/>
      <c r="D1139" s="194"/>
      <c r="E1139" s="228"/>
      <c r="F1139" s="208"/>
      <c r="G1139" s="217"/>
      <c r="H1139" s="194"/>
      <c r="I1139" s="178"/>
      <c r="J1139" s="15" t="s">
        <v>127</v>
      </c>
      <c r="K1139" s="74" t="s">
        <v>692</v>
      </c>
      <c r="L1139" s="11" t="s">
        <v>85</v>
      </c>
      <c r="M1139" s="11">
        <v>83</v>
      </c>
      <c r="N1139" s="177"/>
      <c r="O1139" s="194"/>
      <c r="P1139" s="194"/>
      <c r="Q1139" s="194"/>
      <c r="R1139" s="194"/>
      <c r="S1139" s="178"/>
      <c r="T1139" s="178"/>
      <c r="U1139" s="209"/>
      <c r="V1139" s="192"/>
      <c r="W1139" s="177"/>
      <c r="X1139" s="177"/>
      <c r="Y1139" s="192"/>
      <c r="Z1139" s="177"/>
      <c r="AA1139" s="177"/>
      <c r="AB1139" s="192"/>
      <c r="AC1139" s="177"/>
      <c r="AD1139" s="177"/>
      <c r="AE1139" s="177"/>
      <c r="AF1139" s="178"/>
      <c r="AG1139" s="177"/>
      <c r="AH1139" s="191"/>
      <c r="AI1139" s="191"/>
      <c r="AJ1139" s="178"/>
    </row>
    <row r="1140" spans="2:36" ht="125.15" customHeight="1" x14ac:dyDescent="0.3">
      <c r="B1140" s="200" t="s">
        <v>860</v>
      </c>
      <c r="C1140" s="200" t="s">
        <v>854</v>
      </c>
      <c r="D1140" s="200" t="s">
        <v>66</v>
      </c>
      <c r="E1140" s="226" t="s">
        <v>67</v>
      </c>
      <c r="F1140" s="208" t="s">
        <v>134</v>
      </c>
      <c r="G1140" s="217" t="s">
        <v>820</v>
      </c>
      <c r="H1140" s="200" t="s">
        <v>70</v>
      </c>
      <c r="I1140" s="178" t="s">
        <v>98</v>
      </c>
      <c r="J1140" s="15" t="s">
        <v>770</v>
      </c>
      <c r="K1140" s="74" t="s">
        <v>771</v>
      </c>
      <c r="L1140" s="79" t="s">
        <v>776</v>
      </c>
      <c r="M1140" s="57">
        <v>40</v>
      </c>
      <c r="N1140" s="177" t="s">
        <v>768</v>
      </c>
      <c r="O1140" s="200" t="s">
        <v>862</v>
      </c>
      <c r="P1140" s="200" t="s">
        <v>75</v>
      </c>
      <c r="Q1140" s="200" t="s">
        <v>76</v>
      </c>
      <c r="R1140" s="200" t="s">
        <v>77</v>
      </c>
      <c r="S1140" s="178" t="s">
        <v>109</v>
      </c>
      <c r="T1140" s="209">
        <f>+V1140+Y1140</f>
        <v>149800</v>
      </c>
      <c r="U1140" s="209">
        <f>+T1140/M1141</f>
        <v>149800</v>
      </c>
      <c r="V1140" s="185">
        <v>127330</v>
      </c>
      <c r="W1140" s="177" t="s">
        <v>98</v>
      </c>
      <c r="X1140" s="177" t="s">
        <v>98</v>
      </c>
      <c r="Y1140" s="185">
        <v>22470</v>
      </c>
      <c r="Z1140" s="177" t="s">
        <v>98</v>
      </c>
      <c r="AA1140" s="177" t="s">
        <v>98</v>
      </c>
      <c r="AB1140" s="185">
        <v>13026.09</v>
      </c>
      <c r="AC1140" s="177" t="s">
        <v>149</v>
      </c>
      <c r="AD1140" s="177" t="s">
        <v>98</v>
      </c>
      <c r="AE1140" s="202">
        <f>+V1140+Y1140</f>
        <v>149800</v>
      </c>
      <c r="AF1140" s="178" t="s">
        <v>98</v>
      </c>
      <c r="AG1140" s="177" t="s">
        <v>33</v>
      </c>
      <c r="AH1140" s="177" t="s">
        <v>863</v>
      </c>
      <c r="AI1140" s="177" t="s">
        <v>170</v>
      </c>
      <c r="AJ1140" s="178"/>
    </row>
    <row r="1141" spans="2:36" ht="68.5" customHeight="1" x14ac:dyDescent="0.3">
      <c r="B1141" s="193"/>
      <c r="C1141" s="193"/>
      <c r="D1141" s="193"/>
      <c r="E1141" s="227"/>
      <c r="F1141" s="208"/>
      <c r="G1141" s="217"/>
      <c r="H1141" s="193"/>
      <c r="I1141" s="178"/>
      <c r="J1141" s="15" t="s">
        <v>111</v>
      </c>
      <c r="K1141" s="74" t="s">
        <v>773</v>
      </c>
      <c r="L1141" s="11" t="s">
        <v>85</v>
      </c>
      <c r="M1141" s="57">
        <v>1</v>
      </c>
      <c r="N1141" s="177"/>
      <c r="O1141" s="193"/>
      <c r="P1141" s="193"/>
      <c r="Q1141" s="193"/>
      <c r="R1141" s="193"/>
      <c r="S1141" s="178"/>
      <c r="T1141" s="178"/>
      <c r="U1141" s="209"/>
      <c r="V1141" s="186"/>
      <c r="W1141" s="177"/>
      <c r="X1141" s="177"/>
      <c r="Y1141" s="186"/>
      <c r="Z1141" s="177"/>
      <c r="AA1141" s="177"/>
      <c r="AB1141" s="186"/>
      <c r="AC1141" s="177"/>
      <c r="AD1141" s="177"/>
      <c r="AE1141" s="177"/>
      <c r="AF1141" s="178"/>
      <c r="AG1141" s="177"/>
      <c r="AH1141" s="177"/>
      <c r="AI1141" s="177"/>
      <c r="AJ1141" s="178"/>
    </row>
    <row r="1142" spans="2:36" ht="68.5" customHeight="1" x14ac:dyDescent="0.3">
      <c r="B1142" s="193"/>
      <c r="C1142" s="193"/>
      <c r="D1142" s="193"/>
      <c r="E1142" s="227"/>
      <c r="F1142" s="245"/>
      <c r="G1142" s="246"/>
      <c r="H1142" s="194"/>
      <c r="I1142" s="200"/>
      <c r="J1142" s="34" t="s">
        <v>127</v>
      </c>
      <c r="K1142" s="102" t="s">
        <v>692</v>
      </c>
      <c r="L1142" s="18" t="s">
        <v>85</v>
      </c>
      <c r="M1142" s="18">
        <v>41</v>
      </c>
      <c r="N1142" s="183"/>
      <c r="O1142" s="193"/>
      <c r="P1142" s="193"/>
      <c r="Q1142" s="193"/>
      <c r="R1142" s="193"/>
      <c r="S1142" s="200"/>
      <c r="T1142" s="200"/>
      <c r="U1142" s="243"/>
      <c r="V1142" s="186"/>
      <c r="W1142" s="183"/>
      <c r="X1142" s="183"/>
      <c r="Y1142" s="186"/>
      <c r="Z1142" s="183"/>
      <c r="AA1142" s="183"/>
      <c r="AB1142" s="186"/>
      <c r="AC1142" s="183"/>
      <c r="AD1142" s="183"/>
      <c r="AE1142" s="183"/>
      <c r="AF1142" s="200"/>
      <c r="AG1142" s="183"/>
      <c r="AH1142" s="177"/>
      <c r="AI1142" s="177"/>
      <c r="AJ1142" s="200"/>
    </row>
    <row r="1143" spans="2:36" ht="68.5" customHeight="1" x14ac:dyDescent="0.3">
      <c r="B1143" s="199" t="s">
        <v>979</v>
      </c>
      <c r="C1143" s="200" t="s">
        <v>980</v>
      </c>
      <c r="D1143" s="200" t="s">
        <v>88</v>
      </c>
      <c r="E1143" s="226" t="s">
        <v>67</v>
      </c>
      <c r="F1143" s="208" t="s">
        <v>134</v>
      </c>
      <c r="G1143" s="217" t="s">
        <v>820</v>
      </c>
      <c r="H1143" s="200" t="s">
        <v>70</v>
      </c>
      <c r="I1143" s="178" t="s">
        <v>98</v>
      </c>
      <c r="J1143" s="15" t="s">
        <v>770</v>
      </c>
      <c r="K1143" s="74" t="s">
        <v>771</v>
      </c>
      <c r="L1143" s="79" t="s">
        <v>776</v>
      </c>
      <c r="M1143" s="57">
        <v>40</v>
      </c>
      <c r="N1143" s="177" t="s">
        <v>768</v>
      </c>
      <c r="O1143" s="200" t="s">
        <v>307</v>
      </c>
      <c r="P1143" s="200" t="s">
        <v>75</v>
      </c>
      <c r="Q1143" s="200" t="s">
        <v>76</v>
      </c>
      <c r="R1143" s="200" t="s">
        <v>77</v>
      </c>
      <c r="S1143" s="178" t="s">
        <v>109</v>
      </c>
      <c r="T1143" s="209">
        <f>+V1143+Y1143</f>
        <v>370000</v>
      </c>
      <c r="U1143" s="209" t="s">
        <v>98</v>
      </c>
      <c r="V1143" s="177">
        <v>314500</v>
      </c>
      <c r="W1143" s="177" t="s">
        <v>98</v>
      </c>
      <c r="X1143" s="177" t="s">
        <v>98</v>
      </c>
      <c r="Y1143" s="183">
        <v>55500</v>
      </c>
      <c r="Z1143" s="177" t="s">
        <v>98</v>
      </c>
      <c r="AA1143" s="177" t="s">
        <v>98</v>
      </c>
      <c r="AB1143" s="183">
        <v>30000</v>
      </c>
      <c r="AC1143" s="177" t="s">
        <v>149</v>
      </c>
      <c r="AD1143" s="177" t="s">
        <v>98</v>
      </c>
      <c r="AE1143" s="202">
        <f>+V1143+Y1143</f>
        <v>370000</v>
      </c>
      <c r="AF1143" s="178" t="s">
        <v>98</v>
      </c>
      <c r="AG1143" s="177" t="s">
        <v>33</v>
      </c>
      <c r="AH1143" s="183" t="s">
        <v>162</v>
      </c>
      <c r="AI1143" s="183" t="s">
        <v>954</v>
      </c>
      <c r="AJ1143" s="178"/>
    </row>
    <row r="1144" spans="2:36" ht="68.5" customHeight="1" x14ac:dyDescent="0.3">
      <c r="B1144" s="199"/>
      <c r="C1144" s="193"/>
      <c r="D1144" s="193"/>
      <c r="E1144" s="227"/>
      <c r="F1144" s="208"/>
      <c r="G1144" s="217"/>
      <c r="H1144" s="193"/>
      <c r="I1144" s="178"/>
      <c r="J1144" s="15" t="s">
        <v>111</v>
      </c>
      <c r="K1144" s="74" t="s">
        <v>773</v>
      </c>
      <c r="L1144" s="11" t="s">
        <v>85</v>
      </c>
      <c r="M1144" s="57">
        <v>4</v>
      </c>
      <c r="N1144" s="177"/>
      <c r="O1144" s="193"/>
      <c r="P1144" s="193"/>
      <c r="Q1144" s="193"/>
      <c r="R1144" s="193"/>
      <c r="S1144" s="178"/>
      <c r="T1144" s="178"/>
      <c r="U1144" s="209"/>
      <c r="V1144" s="177"/>
      <c r="W1144" s="177"/>
      <c r="X1144" s="177"/>
      <c r="Y1144" s="184"/>
      <c r="Z1144" s="177"/>
      <c r="AA1144" s="177"/>
      <c r="AB1144" s="184"/>
      <c r="AC1144" s="177"/>
      <c r="AD1144" s="177"/>
      <c r="AE1144" s="177"/>
      <c r="AF1144" s="178"/>
      <c r="AG1144" s="177"/>
      <c r="AH1144" s="184"/>
      <c r="AI1144" s="184"/>
      <c r="AJ1144" s="178"/>
    </row>
    <row r="1145" spans="2:36" ht="68.5" customHeight="1" x14ac:dyDescent="0.3">
      <c r="B1145" s="199"/>
      <c r="C1145" s="194"/>
      <c r="D1145" s="194"/>
      <c r="E1145" s="227"/>
      <c r="F1145" s="245"/>
      <c r="G1145" s="246"/>
      <c r="H1145" s="194"/>
      <c r="I1145" s="200"/>
      <c r="J1145" s="34" t="s">
        <v>127</v>
      </c>
      <c r="K1145" s="102" t="s">
        <v>692</v>
      </c>
      <c r="L1145" s="18" t="s">
        <v>85</v>
      </c>
      <c r="M1145" s="11">
        <v>175</v>
      </c>
      <c r="N1145" s="183"/>
      <c r="O1145" s="193"/>
      <c r="P1145" s="193"/>
      <c r="Q1145" s="193"/>
      <c r="R1145" s="193"/>
      <c r="S1145" s="200"/>
      <c r="T1145" s="200"/>
      <c r="U1145" s="243"/>
      <c r="V1145" s="177"/>
      <c r="W1145" s="183"/>
      <c r="X1145" s="183"/>
      <c r="Y1145" s="184"/>
      <c r="Z1145" s="183"/>
      <c r="AA1145" s="183"/>
      <c r="AB1145" s="184"/>
      <c r="AC1145" s="183"/>
      <c r="AD1145" s="183"/>
      <c r="AE1145" s="183"/>
      <c r="AF1145" s="200"/>
      <c r="AG1145" s="183"/>
      <c r="AH1145" s="184"/>
      <c r="AI1145" s="184"/>
      <c r="AJ1145" s="200"/>
    </row>
    <row r="1146" spans="2:36" ht="68.5" customHeight="1" x14ac:dyDescent="0.3">
      <c r="B1146" s="198" t="s">
        <v>981</v>
      </c>
      <c r="C1146" s="178" t="s">
        <v>982</v>
      </c>
      <c r="D1146" s="200" t="s">
        <v>66</v>
      </c>
      <c r="E1146" s="200" t="s">
        <v>67</v>
      </c>
      <c r="F1146" s="207" t="s">
        <v>132</v>
      </c>
      <c r="G1146" s="208" t="s">
        <v>765</v>
      </c>
      <c r="H1146" s="200" t="s">
        <v>70</v>
      </c>
      <c r="I1146" s="178" t="s">
        <v>98</v>
      </c>
      <c r="J1146" s="15" t="s">
        <v>113</v>
      </c>
      <c r="K1146" s="11" t="s">
        <v>114</v>
      </c>
      <c r="L1146" s="11" t="s">
        <v>115</v>
      </c>
      <c r="M1146" s="11">
        <v>5</v>
      </c>
      <c r="N1146" s="201" t="s">
        <v>768</v>
      </c>
      <c r="O1146" s="200" t="s">
        <v>312</v>
      </c>
      <c r="P1146" s="200" t="s">
        <v>75</v>
      </c>
      <c r="Q1146" s="200" t="s">
        <v>76</v>
      </c>
      <c r="R1146" s="200" t="s">
        <v>77</v>
      </c>
      <c r="S1146" s="178" t="s">
        <v>109</v>
      </c>
      <c r="T1146" s="209">
        <f>+V1146+Y1146</f>
        <v>255000</v>
      </c>
      <c r="U1146" s="210" t="s">
        <v>98</v>
      </c>
      <c r="V1146" s="177">
        <v>216750</v>
      </c>
      <c r="W1146" s="177" t="s">
        <v>98</v>
      </c>
      <c r="X1146" s="177" t="s">
        <v>98</v>
      </c>
      <c r="Y1146" s="183">
        <v>38250</v>
      </c>
      <c r="Z1146" s="177" t="s">
        <v>98</v>
      </c>
      <c r="AA1146" s="177" t="s">
        <v>98</v>
      </c>
      <c r="AB1146" s="183">
        <v>45000</v>
      </c>
      <c r="AC1146" s="177" t="s">
        <v>80</v>
      </c>
      <c r="AD1146" s="177" t="s">
        <v>98</v>
      </c>
      <c r="AE1146" s="202">
        <f>+V1146+Y1146</f>
        <v>255000</v>
      </c>
      <c r="AF1146" s="178" t="s">
        <v>98</v>
      </c>
      <c r="AG1146" s="177" t="s">
        <v>33</v>
      </c>
      <c r="AH1146" s="183" t="s">
        <v>164</v>
      </c>
      <c r="AI1146" s="183" t="s">
        <v>985</v>
      </c>
      <c r="AJ1146" s="178"/>
    </row>
    <row r="1147" spans="2:36" ht="68.5" customHeight="1" x14ac:dyDescent="0.3">
      <c r="B1147" s="198"/>
      <c r="C1147" s="178"/>
      <c r="D1147" s="193"/>
      <c r="E1147" s="193"/>
      <c r="F1147" s="207"/>
      <c r="G1147" s="208"/>
      <c r="H1147" s="193"/>
      <c r="I1147" s="178"/>
      <c r="J1147" s="15" t="s">
        <v>116</v>
      </c>
      <c r="K1147" s="11" t="s">
        <v>117</v>
      </c>
      <c r="L1147" s="11" t="s">
        <v>85</v>
      </c>
      <c r="M1147" s="11">
        <v>5</v>
      </c>
      <c r="N1147" s="201"/>
      <c r="O1147" s="193"/>
      <c r="P1147" s="193"/>
      <c r="Q1147" s="193"/>
      <c r="R1147" s="193"/>
      <c r="S1147" s="178"/>
      <c r="T1147" s="178"/>
      <c r="U1147" s="187"/>
      <c r="V1147" s="177"/>
      <c r="W1147" s="177"/>
      <c r="X1147" s="177"/>
      <c r="Y1147" s="184"/>
      <c r="Z1147" s="177"/>
      <c r="AA1147" s="177"/>
      <c r="AB1147" s="184"/>
      <c r="AC1147" s="177"/>
      <c r="AD1147" s="177"/>
      <c r="AE1147" s="177"/>
      <c r="AF1147" s="178"/>
      <c r="AG1147" s="177"/>
      <c r="AH1147" s="184"/>
      <c r="AI1147" s="184"/>
      <c r="AJ1147" s="178"/>
    </row>
    <row r="1148" spans="2:36" ht="68.5" customHeight="1" x14ac:dyDescent="0.3">
      <c r="B1148" s="199"/>
      <c r="C1148" s="178"/>
      <c r="D1148" s="193"/>
      <c r="E1148" s="193"/>
      <c r="F1148" s="207"/>
      <c r="G1148" s="208"/>
      <c r="H1148" s="193"/>
      <c r="I1148" s="178"/>
      <c r="J1148" s="15" t="s">
        <v>216</v>
      </c>
      <c r="K1148" s="11" t="s">
        <v>118</v>
      </c>
      <c r="L1148" s="11" t="s">
        <v>119</v>
      </c>
      <c r="M1148" s="11">
        <v>5</v>
      </c>
      <c r="N1148" s="201"/>
      <c r="O1148" s="193"/>
      <c r="P1148" s="193"/>
      <c r="Q1148" s="193"/>
      <c r="R1148" s="193"/>
      <c r="S1148" s="178"/>
      <c r="T1148" s="178"/>
      <c r="U1148" s="187"/>
      <c r="V1148" s="177"/>
      <c r="W1148" s="177"/>
      <c r="X1148" s="177"/>
      <c r="Y1148" s="184"/>
      <c r="Z1148" s="177"/>
      <c r="AA1148" s="177"/>
      <c r="AB1148" s="184"/>
      <c r="AC1148" s="177"/>
      <c r="AD1148" s="177"/>
      <c r="AE1148" s="177"/>
      <c r="AF1148" s="178"/>
      <c r="AG1148" s="177"/>
      <c r="AH1148" s="184"/>
      <c r="AI1148" s="184"/>
      <c r="AJ1148" s="178"/>
    </row>
    <row r="1149" spans="2:36" ht="68.5" customHeight="1" x14ac:dyDescent="0.3">
      <c r="B1149" s="199"/>
      <c r="C1149" s="178"/>
      <c r="D1149" s="194"/>
      <c r="E1149" s="194"/>
      <c r="F1149" s="207"/>
      <c r="G1149" s="208"/>
      <c r="H1149" s="194"/>
      <c r="I1149" s="178"/>
      <c r="J1149" s="15" t="s">
        <v>120</v>
      </c>
      <c r="K1149" s="11" t="s">
        <v>121</v>
      </c>
      <c r="L1149" s="11" t="s">
        <v>119</v>
      </c>
      <c r="M1149" s="11">
        <v>5</v>
      </c>
      <c r="N1149" s="201"/>
      <c r="O1149" s="194"/>
      <c r="P1149" s="194"/>
      <c r="Q1149" s="194"/>
      <c r="R1149" s="194"/>
      <c r="S1149" s="178"/>
      <c r="T1149" s="178"/>
      <c r="U1149" s="187"/>
      <c r="V1149" s="177"/>
      <c r="W1149" s="177"/>
      <c r="X1149" s="177"/>
      <c r="Y1149" s="191"/>
      <c r="Z1149" s="177"/>
      <c r="AA1149" s="177"/>
      <c r="AB1149" s="191"/>
      <c r="AC1149" s="177"/>
      <c r="AD1149" s="177"/>
      <c r="AE1149" s="177"/>
      <c r="AF1149" s="178"/>
      <c r="AG1149" s="177"/>
      <c r="AH1149" s="191"/>
      <c r="AI1149" s="191"/>
      <c r="AJ1149" s="178"/>
    </row>
    <row r="1150" spans="2:36" ht="68.5" customHeight="1" x14ac:dyDescent="0.3">
      <c r="B1150" s="454" t="s">
        <v>983</v>
      </c>
      <c r="C1150" s="457" t="s">
        <v>984</v>
      </c>
      <c r="D1150" s="460" t="s">
        <v>88</v>
      </c>
      <c r="E1150" s="226" t="s">
        <v>67</v>
      </c>
      <c r="F1150" s="208" t="s">
        <v>134</v>
      </c>
      <c r="G1150" s="217" t="s">
        <v>820</v>
      </c>
      <c r="H1150" s="200" t="s">
        <v>70</v>
      </c>
      <c r="I1150" s="178" t="s">
        <v>98</v>
      </c>
      <c r="J1150" s="15" t="s">
        <v>770</v>
      </c>
      <c r="K1150" s="74" t="s">
        <v>771</v>
      </c>
      <c r="L1150" s="79" t="s">
        <v>776</v>
      </c>
      <c r="M1150" s="57">
        <v>40</v>
      </c>
      <c r="N1150" s="177" t="s">
        <v>768</v>
      </c>
      <c r="O1150" s="457" t="s">
        <v>307</v>
      </c>
      <c r="P1150" s="200" t="s">
        <v>75</v>
      </c>
      <c r="Q1150" s="200" t="s">
        <v>76</v>
      </c>
      <c r="R1150" s="200" t="s">
        <v>77</v>
      </c>
      <c r="S1150" s="178" t="s">
        <v>109</v>
      </c>
      <c r="T1150" s="209">
        <f>+V1150+Y1150</f>
        <v>277500</v>
      </c>
      <c r="U1150" s="209" t="s">
        <v>98</v>
      </c>
      <c r="V1150" s="463">
        <v>235875</v>
      </c>
      <c r="W1150" s="177" t="s">
        <v>98</v>
      </c>
      <c r="X1150" s="177" t="s">
        <v>98</v>
      </c>
      <c r="Y1150" s="463">
        <v>41625</v>
      </c>
      <c r="Z1150" s="177" t="s">
        <v>98</v>
      </c>
      <c r="AA1150" s="177" t="s">
        <v>98</v>
      </c>
      <c r="AB1150" s="463">
        <v>22500</v>
      </c>
      <c r="AC1150" s="177" t="s">
        <v>149</v>
      </c>
      <c r="AD1150" s="177" t="s">
        <v>98</v>
      </c>
      <c r="AE1150" s="202">
        <f>+V1150+Y1150</f>
        <v>277500</v>
      </c>
      <c r="AF1150" s="178" t="s">
        <v>98</v>
      </c>
      <c r="AG1150" s="177" t="s">
        <v>33</v>
      </c>
      <c r="AH1150" s="495" t="s">
        <v>183</v>
      </c>
      <c r="AI1150" s="495" t="s">
        <v>314</v>
      </c>
      <c r="AJ1150" s="178"/>
    </row>
    <row r="1151" spans="2:36" ht="68.5" customHeight="1" x14ac:dyDescent="0.3">
      <c r="B1151" s="455"/>
      <c r="C1151" s="458"/>
      <c r="D1151" s="461"/>
      <c r="E1151" s="227"/>
      <c r="F1151" s="208"/>
      <c r="G1151" s="217"/>
      <c r="H1151" s="193"/>
      <c r="I1151" s="178"/>
      <c r="J1151" s="15" t="s">
        <v>111</v>
      </c>
      <c r="K1151" s="74" t="s">
        <v>773</v>
      </c>
      <c r="L1151" s="11" t="s">
        <v>85</v>
      </c>
      <c r="M1151" s="125">
        <v>1</v>
      </c>
      <c r="N1151" s="177"/>
      <c r="O1151" s="458"/>
      <c r="P1151" s="193"/>
      <c r="Q1151" s="193"/>
      <c r="R1151" s="193"/>
      <c r="S1151" s="178"/>
      <c r="T1151" s="178"/>
      <c r="U1151" s="209"/>
      <c r="V1151" s="464"/>
      <c r="W1151" s="177"/>
      <c r="X1151" s="177"/>
      <c r="Y1151" s="464"/>
      <c r="Z1151" s="177"/>
      <c r="AA1151" s="177"/>
      <c r="AB1151" s="464"/>
      <c r="AC1151" s="177"/>
      <c r="AD1151" s="177"/>
      <c r="AE1151" s="177"/>
      <c r="AF1151" s="178"/>
      <c r="AG1151" s="177"/>
      <c r="AH1151" s="496"/>
      <c r="AI1151" s="496"/>
      <c r="AJ1151" s="178"/>
    </row>
    <row r="1152" spans="2:36" ht="68.5" customHeight="1" x14ac:dyDescent="0.3">
      <c r="B1152" s="456"/>
      <c r="C1152" s="459"/>
      <c r="D1152" s="462"/>
      <c r="E1152" s="227"/>
      <c r="F1152" s="245"/>
      <c r="G1152" s="246"/>
      <c r="H1152" s="194"/>
      <c r="I1152" s="200"/>
      <c r="J1152" s="34" t="s">
        <v>127</v>
      </c>
      <c r="K1152" s="102" t="s">
        <v>692</v>
      </c>
      <c r="L1152" s="18" t="s">
        <v>85</v>
      </c>
      <c r="M1152" s="125">
        <v>130</v>
      </c>
      <c r="N1152" s="183"/>
      <c r="O1152" s="459"/>
      <c r="P1152" s="193"/>
      <c r="Q1152" s="193"/>
      <c r="R1152" s="193"/>
      <c r="S1152" s="200"/>
      <c r="T1152" s="200"/>
      <c r="U1152" s="243"/>
      <c r="V1152" s="465"/>
      <c r="W1152" s="183"/>
      <c r="X1152" s="183"/>
      <c r="Y1152" s="465"/>
      <c r="Z1152" s="183"/>
      <c r="AA1152" s="183"/>
      <c r="AB1152" s="465"/>
      <c r="AC1152" s="183"/>
      <c r="AD1152" s="183"/>
      <c r="AE1152" s="183"/>
      <c r="AF1152" s="200"/>
      <c r="AG1152" s="183"/>
      <c r="AH1152" s="497"/>
      <c r="AI1152" s="497"/>
      <c r="AJ1152" s="200"/>
    </row>
    <row r="1153" spans="1:36" ht="117" x14ac:dyDescent="0.3">
      <c r="B1153" s="448" t="s">
        <v>891</v>
      </c>
      <c r="C1153" s="200" t="s">
        <v>897</v>
      </c>
      <c r="D1153" s="200" t="s">
        <v>66</v>
      </c>
      <c r="E1153" s="226" t="s">
        <v>67</v>
      </c>
      <c r="F1153" s="208" t="s">
        <v>134</v>
      </c>
      <c r="G1153" s="217" t="s">
        <v>820</v>
      </c>
      <c r="H1153" s="200" t="s">
        <v>70</v>
      </c>
      <c r="I1153" s="178" t="s">
        <v>98</v>
      </c>
      <c r="J1153" s="15" t="s">
        <v>770</v>
      </c>
      <c r="K1153" s="74" t="s">
        <v>771</v>
      </c>
      <c r="L1153" s="79" t="s">
        <v>776</v>
      </c>
      <c r="M1153" s="11">
        <v>40</v>
      </c>
      <c r="N1153" s="177" t="s">
        <v>768</v>
      </c>
      <c r="O1153" s="200" t="s">
        <v>895</v>
      </c>
      <c r="P1153" s="200" t="s">
        <v>75</v>
      </c>
      <c r="Q1153" s="200" t="s">
        <v>76</v>
      </c>
      <c r="R1153" s="200" t="s">
        <v>77</v>
      </c>
      <c r="S1153" s="178" t="s">
        <v>109</v>
      </c>
      <c r="T1153" s="209">
        <f>+V1153+Y1153</f>
        <v>337730.91000000003</v>
      </c>
      <c r="U1153" s="243">
        <f>+T1153/M1154</f>
        <v>42216.363750000004</v>
      </c>
      <c r="V1153" s="232">
        <v>287071.27</v>
      </c>
      <c r="W1153" s="177" t="s">
        <v>98</v>
      </c>
      <c r="X1153" s="177" t="s">
        <v>98</v>
      </c>
      <c r="Y1153" s="322">
        <v>50659.64</v>
      </c>
      <c r="Z1153" s="177" t="s">
        <v>98</v>
      </c>
      <c r="AA1153" s="177" t="s">
        <v>98</v>
      </c>
      <c r="AB1153" s="232">
        <v>59646.32</v>
      </c>
      <c r="AC1153" s="183" t="s">
        <v>149</v>
      </c>
      <c r="AD1153" s="177" t="s">
        <v>98</v>
      </c>
      <c r="AE1153" s="202">
        <f>+V1153+Y1153</f>
        <v>337730.91000000003</v>
      </c>
      <c r="AF1153" s="178" t="s">
        <v>98</v>
      </c>
      <c r="AG1153" s="177" t="s">
        <v>33</v>
      </c>
      <c r="AH1153" s="444" t="s">
        <v>162</v>
      </c>
      <c r="AI1153" s="444" t="s">
        <v>180</v>
      </c>
      <c r="AJ1153" s="200"/>
    </row>
    <row r="1154" spans="1:36" ht="68.5" customHeight="1" x14ac:dyDescent="0.3">
      <c r="B1154" s="446"/>
      <c r="C1154" s="193"/>
      <c r="D1154" s="193"/>
      <c r="E1154" s="227"/>
      <c r="F1154" s="208"/>
      <c r="G1154" s="217"/>
      <c r="H1154" s="193"/>
      <c r="I1154" s="178"/>
      <c r="J1154" s="15" t="s">
        <v>111</v>
      </c>
      <c r="K1154" s="74" t="s">
        <v>773</v>
      </c>
      <c r="L1154" s="11" t="s">
        <v>85</v>
      </c>
      <c r="M1154" s="11">
        <v>8</v>
      </c>
      <c r="N1154" s="177"/>
      <c r="O1154" s="193"/>
      <c r="P1154" s="193"/>
      <c r="Q1154" s="193"/>
      <c r="R1154" s="193"/>
      <c r="S1154" s="178"/>
      <c r="T1154" s="178"/>
      <c r="U1154" s="249"/>
      <c r="V1154" s="233"/>
      <c r="W1154" s="177"/>
      <c r="X1154" s="177"/>
      <c r="Y1154" s="439"/>
      <c r="Z1154" s="177"/>
      <c r="AA1154" s="177"/>
      <c r="AB1154" s="233"/>
      <c r="AC1154" s="184"/>
      <c r="AD1154" s="177"/>
      <c r="AE1154" s="177"/>
      <c r="AF1154" s="178"/>
      <c r="AG1154" s="177"/>
      <c r="AH1154" s="444"/>
      <c r="AI1154" s="444"/>
      <c r="AJ1154" s="193"/>
    </row>
    <row r="1155" spans="1:36" ht="68.5" customHeight="1" x14ac:dyDescent="0.3">
      <c r="B1155" s="447"/>
      <c r="C1155" s="194"/>
      <c r="D1155" s="194"/>
      <c r="E1155" s="227"/>
      <c r="F1155" s="245"/>
      <c r="G1155" s="217"/>
      <c r="H1155" s="194"/>
      <c r="I1155" s="178"/>
      <c r="J1155" s="15" t="s">
        <v>127</v>
      </c>
      <c r="K1155" s="74" t="s">
        <v>692</v>
      </c>
      <c r="L1155" s="11" t="s">
        <v>85</v>
      </c>
      <c r="M1155" s="11">
        <v>226</v>
      </c>
      <c r="N1155" s="177"/>
      <c r="O1155" s="194"/>
      <c r="P1155" s="193"/>
      <c r="Q1155" s="193"/>
      <c r="R1155" s="193"/>
      <c r="S1155" s="200"/>
      <c r="T1155" s="200"/>
      <c r="U1155" s="250"/>
      <c r="V1155" s="234"/>
      <c r="W1155" s="183"/>
      <c r="X1155" s="183"/>
      <c r="Y1155" s="323"/>
      <c r="Z1155" s="183"/>
      <c r="AA1155" s="183"/>
      <c r="AB1155" s="234"/>
      <c r="AC1155" s="191"/>
      <c r="AD1155" s="183"/>
      <c r="AE1155" s="183"/>
      <c r="AF1155" s="200"/>
      <c r="AG1155" s="183"/>
      <c r="AH1155" s="444"/>
      <c r="AI1155" s="444"/>
      <c r="AJ1155" s="194"/>
    </row>
    <row r="1156" spans="1:36" ht="68.5" customHeight="1" x14ac:dyDescent="0.3">
      <c r="B1156" s="448" t="s">
        <v>892</v>
      </c>
      <c r="C1156" s="200" t="s">
        <v>898</v>
      </c>
      <c r="D1156" s="200" t="s">
        <v>66</v>
      </c>
      <c r="E1156" s="226" t="s">
        <v>67</v>
      </c>
      <c r="F1156" s="208" t="s">
        <v>134</v>
      </c>
      <c r="G1156" s="217" t="s">
        <v>820</v>
      </c>
      <c r="H1156" s="200" t="s">
        <v>70</v>
      </c>
      <c r="I1156" s="178" t="s">
        <v>98</v>
      </c>
      <c r="J1156" s="15" t="s">
        <v>770</v>
      </c>
      <c r="K1156" s="74" t="s">
        <v>771</v>
      </c>
      <c r="L1156" s="79" t="s">
        <v>776</v>
      </c>
      <c r="M1156" s="20">
        <v>40</v>
      </c>
      <c r="N1156" s="177" t="s">
        <v>768</v>
      </c>
      <c r="O1156" s="200" t="s">
        <v>895</v>
      </c>
      <c r="P1156" s="200" t="s">
        <v>75</v>
      </c>
      <c r="Q1156" s="200" t="s">
        <v>76</v>
      </c>
      <c r="R1156" s="200" t="s">
        <v>77</v>
      </c>
      <c r="S1156" s="178" t="s">
        <v>109</v>
      </c>
      <c r="T1156" s="209">
        <f>+V1156+Y1156</f>
        <v>64200</v>
      </c>
      <c r="U1156" s="243">
        <f>+T1156/M1157</f>
        <v>12840</v>
      </c>
      <c r="V1156" s="239">
        <v>54570</v>
      </c>
      <c r="W1156" s="177" t="s">
        <v>98</v>
      </c>
      <c r="X1156" s="177" t="s">
        <v>98</v>
      </c>
      <c r="Y1156" s="239">
        <v>9630</v>
      </c>
      <c r="Z1156" s="177" t="s">
        <v>98</v>
      </c>
      <c r="AA1156" s="177" t="s">
        <v>98</v>
      </c>
      <c r="AB1156" s="239">
        <v>11338.298623367455</v>
      </c>
      <c r="AC1156" s="183" t="s">
        <v>149</v>
      </c>
      <c r="AD1156" s="177" t="s">
        <v>98</v>
      </c>
      <c r="AE1156" s="202">
        <f>+V1156+Y1156</f>
        <v>64200</v>
      </c>
      <c r="AF1156" s="178" t="s">
        <v>98</v>
      </c>
      <c r="AG1156" s="183" t="s">
        <v>33</v>
      </c>
      <c r="AH1156" s="444" t="s">
        <v>162</v>
      </c>
      <c r="AI1156" s="444" t="s">
        <v>180</v>
      </c>
      <c r="AJ1156" s="200"/>
    </row>
    <row r="1157" spans="1:36" ht="68.5" customHeight="1" x14ac:dyDescent="0.3">
      <c r="B1157" s="446"/>
      <c r="C1157" s="193"/>
      <c r="D1157" s="193"/>
      <c r="E1157" s="227"/>
      <c r="F1157" s="208"/>
      <c r="G1157" s="217"/>
      <c r="H1157" s="193"/>
      <c r="I1157" s="178"/>
      <c r="J1157" s="15" t="s">
        <v>111</v>
      </c>
      <c r="K1157" s="74" t="s">
        <v>773</v>
      </c>
      <c r="L1157" s="11" t="s">
        <v>85</v>
      </c>
      <c r="M1157" s="18">
        <v>5</v>
      </c>
      <c r="N1157" s="177"/>
      <c r="O1157" s="193"/>
      <c r="P1157" s="193"/>
      <c r="Q1157" s="193"/>
      <c r="R1157" s="193"/>
      <c r="S1157" s="178"/>
      <c r="T1157" s="178"/>
      <c r="U1157" s="249"/>
      <c r="V1157" s="240"/>
      <c r="W1157" s="177"/>
      <c r="X1157" s="177"/>
      <c r="Y1157" s="240"/>
      <c r="Z1157" s="177"/>
      <c r="AA1157" s="177"/>
      <c r="AB1157" s="240"/>
      <c r="AC1157" s="184"/>
      <c r="AD1157" s="177"/>
      <c r="AE1157" s="177"/>
      <c r="AF1157" s="178"/>
      <c r="AG1157" s="184"/>
      <c r="AH1157" s="444"/>
      <c r="AI1157" s="444"/>
      <c r="AJ1157" s="193"/>
    </row>
    <row r="1158" spans="1:36" ht="68.5" customHeight="1" x14ac:dyDescent="0.3">
      <c r="B1158" s="447"/>
      <c r="C1158" s="194"/>
      <c r="D1158" s="194"/>
      <c r="E1158" s="227"/>
      <c r="F1158" s="245"/>
      <c r="G1158" s="217"/>
      <c r="H1158" s="194"/>
      <c r="I1158" s="178"/>
      <c r="J1158" s="15" t="s">
        <v>127</v>
      </c>
      <c r="K1158" s="74" t="s">
        <v>692</v>
      </c>
      <c r="L1158" s="11" t="s">
        <v>85</v>
      </c>
      <c r="M1158" s="18">
        <v>50</v>
      </c>
      <c r="N1158" s="177"/>
      <c r="O1158" s="194"/>
      <c r="P1158" s="193"/>
      <c r="Q1158" s="193"/>
      <c r="R1158" s="193"/>
      <c r="S1158" s="200"/>
      <c r="T1158" s="200"/>
      <c r="U1158" s="250"/>
      <c r="V1158" s="241"/>
      <c r="W1158" s="183"/>
      <c r="X1158" s="183"/>
      <c r="Y1158" s="241"/>
      <c r="Z1158" s="183"/>
      <c r="AA1158" s="183"/>
      <c r="AB1158" s="241"/>
      <c r="AC1158" s="191"/>
      <c r="AD1158" s="183"/>
      <c r="AE1158" s="183"/>
      <c r="AF1158" s="200"/>
      <c r="AG1158" s="191"/>
      <c r="AH1158" s="444"/>
      <c r="AI1158" s="444"/>
      <c r="AJ1158" s="194"/>
    </row>
    <row r="1159" spans="1:36" ht="68.5" customHeight="1" x14ac:dyDescent="0.3">
      <c r="B1159" s="448" t="s">
        <v>893</v>
      </c>
      <c r="C1159" s="200" t="s">
        <v>899</v>
      </c>
      <c r="D1159" s="200" t="s">
        <v>66</v>
      </c>
      <c r="E1159" s="207" t="s">
        <v>67</v>
      </c>
      <c r="F1159" s="207" t="s">
        <v>132</v>
      </c>
      <c r="G1159" s="208" t="s">
        <v>765</v>
      </c>
      <c r="H1159" s="200" t="s">
        <v>70</v>
      </c>
      <c r="I1159" s="178" t="s">
        <v>98</v>
      </c>
      <c r="J1159" s="15" t="s">
        <v>113</v>
      </c>
      <c r="K1159" s="11" t="s">
        <v>114</v>
      </c>
      <c r="L1159" s="11" t="s">
        <v>115</v>
      </c>
      <c r="M1159" s="18">
        <v>4</v>
      </c>
      <c r="N1159" s="183" t="s">
        <v>768</v>
      </c>
      <c r="O1159" s="178" t="s">
        <v>896</v>
      </c>
      <c r="P1159" s="200" t="s">
        <v>75</v>
      </c>
      <c r="Q1159" s="200" t="s">
        <v>76</v>
      </c>
      <c r="R1159" s="200" t="s">
        <v>77</v>
      </c>
      <c r="S1159" s="200" t="s">
        <v>109</v>
      </c>
      <c r="T1159" s="243">
        <f>+V1159+Y1159</f>
        <v>226534.28000000003</v>
      </c>
      <c r="U1159" s="243">
        <f>T1159/M1160</f>
        <v>56633.570000000007</v>
      </c>
      <c r="V1159" s="183">
        <v>192554.14</v>
      </c>
      <c r="W1159" s="183" t="s">
        <v>98</v>
      </c>
      <c r="X1159" s="183" t="s">
        <v>98</v>
      </c>
      <c r="Y1159" s="183">
        <v>33980.14</v>
      </c>
      <c r="Z1159" s="183" t="s">
        <v>98</v>
      </c>
      <c r="AA1159" s="183" t="s">
        <v>98</v>
      </c>
      <c r="AB1159" s="239">
        <v>40007.998859865867</v>
      </c>
      <c r="AC1159" s="183" t="s">
        <v>80</v>
      </c>
      <c r="AD1159" s="200" t="s">
        <v>98</v>
      </c>
      <c r="AE1159" s="238">
        <f>+V1159+Y1159</f>
        <v>226534.28000000003</v>
      </c>
      <c r="AF1159" s="200" t="s">
        <v>98</v>
      </c>
      <c r="AG1159" s="183" t="s">
        <v>33</v>
      </c>
      <c r="AH1159" s="232" t="s">
        <v>992</v>
      </c>
      <c r="AI1159" s="232" t="s">
        <v>180</v>
      </c>
      <c r="AJ1159" s="200"/>
    </row>
    <row r="1160" spans="1:36" ht="68.5" customHeight="1" x14ac:dyDescent="0.3">
      <c r="B1160" s="446"/>
      <c r="C1160" s="193"/>
      <c r="D1160" s="193"/>
      <c r="E1160" s="207"/>
      <c r="F1160" s="207"/>
      <c r="G1160" s="208"/>
      <c r="H1160" s="193"/>
      <c r="I1160" s="178"/>
      <c r="J1160" s="15" t="s">
        <v>116</v>
      </c>
      <c r="K1160" s="11" t="s">
        <v>117</v>
      </c>
      <c r="L1160" s="11" t="s">
        <v>85</v>
      </c>
      <c r="M1160" s="18">
        <v>4</v>
      </c>
      <c r="N1160" s="184"/>
      <c r="O1160" s="178"/>
      <c r="P1160" s="193"/>
      <c r="Q1160" s="193"/>
      <c r="R1160" s="193"/>
      <c r="S1160" s="193"/>
      <c r="T1160" s="249"/>
      <c r="U1160" s="249"/>
      <c r="V1160" s="184"/>
      <c r="W1160" s="184"/>
      <c r="X1160" s="184"/>
      <c r="Y1160" s="184"/>
      <c r="Z1160" s="184"/>
      <c r="AA1160" s="184"/>
      <c r="AB1160" s="240"/>
      <c r="AC1160" s="184"/>
      <c r="AD1160" s="193"/>
      <c r="AE1160" s="266"/>
      <c r="AF1160" s="193"/>
      <c r="AG1160" s="184"/>
      <c r="AH1160" s="233"/>
      <c r="AI1160" s="233"/>
      <c r="AJ1160" s="193"/>
    </row>
    <row r="1161" spans="1:36" ht="68.5" customHeight="1" x14ac:dyDescent="0.3">
      <c r="B1161" s="446"/>
      <c r="C1161" s="193"/>
      <c r="D1161" s="193"/>
      <c r="E1161" s="207"/>
      <c r="F1161" s="207"/>
      <c r="G1161" s="208"/>
      <c r="H1161" s="193"/>
      <c r="I1161" s="178"/>
      <c r="J1161" s="15" t="s">
        <v>216</v>
      </c>
      <c r="K1161" s="11" t="s">
        <v>118</v>
      </c>
      <c r="L1161" s="11" t="s">
        <v>119</v>
      </c>
      <c r="M1161" s="18">
        <v>4</v>
      </c>
      <c r="N1161" s="184"/>
      <c r="O1161" s="178"/>
      <c r="P1161" s="193"/>
      <c r="Q1161" s="193"/>
      <c r="R1161" s="193"/>
      <c r="S1161" s="193"/>
      <c r="T1161" s="249"/>
      <c r="U1161" s="249"/>
      <c r="V1161" s="184"/>
      <c r="W1161" s="184"/>
      <c r="X1161" s="184"/>
      <c r="Y1161" s="184"/>
      <c r="Z1161" s="184"/>
      <c r="AA1161" s="184"/>
      <c r="AB1161" s="240"/>
      <c r="AC1161" s="184"/>
      <c r="AD1161" s="193"/>
      <c r="AE1161" s="266"/>
      <c r="AF1161" s="193"/>
      <c r="AG1161" s="184"/>
      <c r="AH1161" s="233"/>
      <c r="AI1161" s="233"/>
      <c r="AJ1161" s="193"/>
    </row>
    <row r="1162" spans="1:36" ht="68.5" customHeight="1" x14ac:dyDescent="0.3">
      <c r="B1162" s="447"/>
      <c r="C1162" s="194"/>
      <c r="D1162" s="194"/>
      <c r="E1162" s="207"/>
      <c r="F1162" s="207"/>
      <c r="G1162" s="208"/>
      <c r="H1162" s="194"/>
      <c r="I1162" s="178"/>
      <c r="J1162" s="15" t="s">
        <v>120</v>
      </c>
      <c r="K1162" s="11" t="s">
        <v>121</v>
      </c>
      <c r="L1162" s="11" t="s">
        <v>119</v>
      </c>
      <c r="M1162" s="18">
        <v>4</v>
      </c>
      <c r="N1162" s="191"/>
      <c r="O1162" s="178"/>
      <c r="P1162" s="194"/>
      <c r="Q1162" s="194"/>
      <c r="R1162" s="194"/>
      <c r="S1162" s="194"/>
      <c r="T1162" s="250"/>
      <c r="U1162" s="250"/>
      <c r="V1162" s="191"/>
      <c r="W1162" s="191"/>
      <c r="X1162" s="191"/>
      <c r="Y1162" s="191"/>
      <c r="Z1162" s="191"/>
      <c r="AA1162" s="191"/>
      <c r="AB1162" s="241"/>
      <c r="AC1162" s="191"/>
      <c r="AD1162" s="194"/>
      <c r="AE1162" s="267"/>
      <c r="AF1162" s="194"/>
      <c r="AG1162" s="191"/>
      <c r="AH1162" s="234"/>
      <c r="AI1162" s="234"/>
      <c r="AJ1162" s="194"/>
    </row>
    <row r="1163" spans="1:36" ht="68.5" customHeight="1" x14ac:dyDescent="0.3">
      <c r="B1163" s="242" t="s">
        <v>894</v>
      </c>
      <c r="C1163" s="178" t="s">
        <v>900</v>
      </c>
      <c r="D1163" s="178" t="s">
        <v>66</v>
      </c>
      <c r="E1163" s="207" t="s">
        <v>67</v>
      </c>
      <c r="F1163" s="208" t="s">
        <v>134</v>
      </c>
      <c r="G1163" s="217" t="s">
        <v>820</v>
      </c>
      <c r="H1163" s="178" t="s">
        <v>70</v>
      </c>
      <c r="I1163" s="178" t="s">
        <v>98</v>
      </c>
      <c r="J1163" s="15" t="s">
        <v>770</v>
      </c>
      <c r="K1163" s="74" t="s">
        <v>771</v>
      </c>
      <c r="L1163" s="79" t="s">
        <v>776</v>
      </c>
      <c r="M1163" s="11">
        <v>40</v>
      </c>
      <c r="N1163" s="177" t="s">
        <v>768</v>
      </c>
      <c r="O1163" s="178" t="s">
        <v>895</v>
      </c>
      <c r="P1163" s="178" t="s">
        <v>75</v>
      </c>
      <c r="Q1163" s="178" t="s">
        <v>76</v>
      </c>
      <c r="R1163" s="178" t="s">
        <v>77</v>
      </c>
      <c r="S1163" s="178" t="s">
        <v>109</v>
      </c>
      <c r="T1163" s="209">
        <f>+V1163+Y1163</f>
        <v>126649.09</v>
      </c>
      <c r="U1163" s="209">
        <f>+T1163/M1164</f>
        <v>42216.363333333335</v>
      </c>
      <c r="V1163" s="177">
        <v>107651.73</v>
      </c>
      <c r="W1163" s="177" t="s">
        <v>98</v>
      </c>
      <c r="X1163" s="177" t="s">
        <v>98</v>
      </c>
      <c r="Y1163" s="177">
        <v>18997.36</v>
      </c>
      <c r="Z1163" s="177" t="s">
        <v>98</v>
      </c>
      <c r="AA1163" s="177" t="s">
        <v>98</v>
      </c>
      <c r="AB1163" s="269">
        <v>22367.37</v>
      </c>
      <c r="AC1163" s="177" t="s">
        <v>149</v>
      </c>
      <c r="AD1163" s="178" t="s">
        <v>98</v>
      </c>
      <c r="AE1163" s="202">
        <f>+V1163+Y1163</f>
        <v>126649.09</v>
      </c>
      <c r="AF1163" s="178" t="s">
        <v>98</v>
      </c>
      <c r="AG1163" s="177" t="s">
        <v>33</v>
      </c>
      <c r="AH1163" s="444" t="s">
        <v>245</v>
      </c>
      <c r="AI1163" s="444" t="s">
        <v>436</v>
      </c>
      <c r="AJ1163" s="178"/>
    </row>
    <row r="1164" spans="1:36" ht="68.5" customHeight="1" x14ac:dyDescent="0.3">
      <c r="B1164" s="446"/>
      <c r="C1164" s="193"/>
      <c r="D1164" s="193"/>
      <c r="E1164" s="228"/>
      <c r="F1164" s="287"/>
      <c r="G1164" s="400"/>
      <c r="H1164" s="193"/>
      <c r="I1164" s="194"/>
      <c r="J1164" s="58" t="s">
        <v>111</v>
      </c>
      <c r="K1164" s="106" t="s">
        <v>773</v>
      </c>
      <c r="L1164" s="27" t="s">
        <v>85</v>
      </c>
      <c r="M1164" s="20">
        <v>3</v>
      </c>
      <c r="N1164" s="191"/>
      <c r="O1164" s="193"/>
      <c r="P1164" s="193"/>
      <c r="Q1164" s="193"/>
      <c r="R1164" s="193"/>
      <c r="S1164" s="193"/>
      <c r="T1164" s="249"/>
      <c r="U1164" s="249"/>
      <c r="V1164" s="184"/>
      <c r="W1164" s="191"/>
      <c r="X1164" s="191"/>
      <c r="Y1164" s="184"/>
      <c r="Z1164" s="191"/>
      <c r="AA1164" s="191"/>
      <c r="AB1164" s="240"/>
      <c r="AC1164" s="184"/>
      <c r="AD1164" s="193"/>
      <c r="AE1164" s="191"/>
      <c r="AF1164" s="193"/>
      <c r="AG1164" s="184"/>
      <c r="AH1164" s="445"/>
      <c r="AI1164" s="445"/>
      <c r="AJ1164" s="193"/>
    </row>
    <row r="1165" spans="1:36" ht="68.5" customHeight="1" x14ac:dyDescent="0.3">
      <c r="A1165" s="85"/>
      <c r="B1165" s="447"/>
      <c r="C1165" s="194"/>
      <c r="D1165" s="194"/>
      <c r="E1165" s="207"/>
      <c r="F1165" s="245"/>
      <c r="G1165" s="217"/>
      <c r="H1165" s="194"/>
      <c r="I1165" s="178"/>
      <c r="J1165" s="15" t="s">
        <v>127</v>
      </c>
      <c r="K1165" s="74" t="s">
        <v>692</v>
      </c>
      <c r="L1165" s="11" t="s">
        <v>85</v>
      </c>
      <c r="M1165" s="18">
        <v>84</v>
      </c>
      <c r="N1165" s="177"/>
      <c r="O1165" s="194"/>
      <c r="P1165" s="194"/>
      <c r="Q1165" s="194"/>
      <c r="R1165" s="194"/>
      <c r="S1165" s="194"/>
      <c r="T1165" s="250"/>
      <c r="U1165" s="250"/>
      <c r="V1165" s="191"/>
      <c r="W1165" s="183"/>
      <c r="X1165" s="183"/>
      <c r="Y1165" s="191"/>
      <c r="Z1165" s="183"/>
      <c r="AA1165" s="183"/>
      <c r="AB1165" s="241"/>
      <c r="AC1165" s="191"/>
      <c r="AD1165" s="194"/>
      <c r="AE1165" s="183"/>
      <c r="AF1165" s="194"/>
      <c r="AG1165" s="191"/>
      <c r="AH1165" s="444"/>
      <c r="AI1165" s="444"/>
      <c r="AJ1165" s="194"/>
    </row>
    <row r="1166" spans="1:36" ht="128.15" customHeight="1" x14ac:dyDescent="0.3">
      <c r="B1166" s="198" t="s">
        <v>875</v>
      </c>
      <c r="C1166" s="193" t="s">
        <v>878</v>
      </c>
      <c r="D1166" s="193" t="s">
        <v>88</v>
      </c>
      <c r="E1166" s="227" t="s">
        <v>67</v>
      </c>
      <c r="F1166" s="208" t="s">
        <v>134</v>
      </c>
      <c r="G1166" s="217" t="s">
        <v>820</v>
      </c>
      <c r="H1166" s="200" t="s">
        <v>70</v>
      </c>
      <c r="I1166" s="178" t="s">
        <v>98</v>
      </c>
      <c r="J1166" s="15" t="s">
        <v>770</v>
      </c>
      <c r="K1166" s="74" t="s">
        <v>771</v>
      </c>
      <c r="L1166" s="79" t="s">
        <v>776</v>
      </c>
      <c r="M1166" s="57">
        <v>40</v>
      </c>
      <c r="N1166" s="177" t="s">
        <v>768</v>
      </c>
      <c r="O1166" s="200" t="s">
        <v>879</v>
      </c>
      <c r="P1166" s="200" t="s">
        <v>75</v>
      </c>
      <c r="Q1166" s="200" t="s">
        <v>76</v>
      </c>
      <c r="R1166" s="200" t="s">
        <v>77</v>
      </c>
      <c r="S1166" s="178" t="s">
        <v>109</v>
      </c>
      <c r="T1166" s="209">
        <f>+V1166+Y1166</f>
        <v>344540</v>
      </c>
      <c r="U1166" s="178" t="s">
        <v>98</v>
      </c>
      <c r="V1166" s="202">
        <v>292859</v>
      </c>
      <c r="W1166" s="202" t="s">
        <v>98</v>
      </c>
      <c r="X1166" s="202" t="s">
        <v>98</v>
      </c>
      <c r="Y1166" s="202">
        <v>51681</v>
      </c>
      <c r="Z1166" s="202" t="s">
        <v>98</v>
      </c>
      <c r="AA1166" s="177" t="s">
        <v>98</v>
      </c>
      <c r="AB1166" s="177">
        <v>27935.68</v>
      </c>
      <c r="AC1166" s="177" t="s">
        <v>149</v>
      </c>
      <c r="AD1166" s="177" t="s">
        <v>98</v>
      </c>
      <c r="AE1166" s="202">
        <f>+V1166+Y1166</f>
        <v>344540</v>
      </c>
      <c r="AF1166" s="177" t="s">
        <v>98</v>
      </c>
      <c r="AG1166" s="177" t="s">
        <v>33</v>
      </c>
      <c r="AH1166" s="183" t="s">
        <v>880</v>
      </c>
      <c r="AI1166" s="183" t="s">
        <v>162</v>
      </c>
      <c r="AJ1166" s="177"/>
    </row>
    <row r="1167" spans="1:36" ht="68.5" customHeight="1" x14ac:dyDescent="0.3">
      <c r="B1167" s="199"/>
      <c r="C1167" s="193"/>
      <c r="D1167" s="193"/>
      <c r="E1167" s="227"/>
      <c r="F1167" s="208"/>
      <c r="G1167" s="217"/>
      <c r="H1167" s="193"/>
      <c r="I1167" s="178"/>
      <c r="J1167" s="15" t="s">
        <v>111</v>
      </c>
      <c r="K1167" s="74" t="s">
        <v>773</v>
      </c>
      <c r="L1167" s="11" t="s">
        <v>85</v>
      </c>
      <c r="M1167" s="57">
        <v>4</v>
      </c>
      <c r="N1167" s="177"/>
      <c r="O1167" s="193"/>
      <c r="P1167" s="193"/>
      <c r="Q1167" s="193"/>
      <c r="R1167" s="193"/>
      <c r="S1167" s="178"/>
      <c r="T1167" s="178"/>
      <c r="U1167" s="178"/>
      <c r="V1167" s="202"/>
      <c r="W1167" s="202"/>
      <c r="X1167" s="202"/>
      <c r="Y1167" s="202"/>
      <c r="Z1167" s="202"/>
      <c r="AA1167" s="177"/>
      <c r="AB1167" s="177"/>
      <c r="AC1167" s="177"/>
      <c r="AD1167" s="177"/>
      <c r="AE1167" s="177"/>
      <c r="AF1167" s="177"/>
      <c r="AG1167" s="177"/>
      <c r="AH1167" s="184"/>
      <c r="AI1167" s="184"/>
      <c r="AJ1167" s="177"/>
    </row>
    <row r="1168" spans="1:36" ht="68.5" customHeight="1" x14ac:dyDescent="0.3">
      <c r="B1168" s="199"/>
      <c r="C1168" s="194"/>
      <c r="D1168" s="194"/>
      <c r="E1168" s="228"/>
      <c r="F1168" s="208"/>
      <c r="G1168" s="217"/>
      <c r="H1168" s="194"/>
      <c r="I1168" s="178"/>
      <c r="J1168" s="15" t="s">
        <v>127</v>
      </c>
      <c r="K1168" s="74" t="s">
        <v>692</v>
      </c>
      <c r="L1168" s="11" t="s">
        <v>85</v>
      </c>
      <c r="M1168" s="11">
        <v>192</v>
      </c>
      <c r="N1168" s="177"/>
      <c r="O1168" s="194"/>
      <c r="P1168" s="193"/>
      <c r="Q1168" s="193"/>
      <c r="R1168" s="193"/>
      <c r="S1168" s="200"/>
      <c r="T1168" s="200"/>
      <c r="U1168" s="200"/>
      <c r="V1168" s="238"/>
      <c r="W1168" s="238"/>
      <c r="X1168" s="238"/>
      <c r="Y1168" s="238"/>
      <c r="Z1168" s="238"/>
      <c r="AA1168" s="183"/>
      <c r="AB1168" s="183"/>
      <c r="AC1168" s="183"/>
      <c r="AD1168" s="183"/>
      <c r="AE1168" s="183"/>
      <c r="AF1168" s="183"/>
      <c r="AG1168" s="183"/>
      <c r="AH1168" s="184"/>
      <c r="AI1168" s="184"/>
      <c r="AJ1168" s="183"/>
    </row>
    <row r="1169" spans="2:37" ht="130" customHeight="1" x14ac:dyDescent="0.3">
      <c r="B1169" s="178" t="s">
        <v>876</v>
      </c>
      <c r="C1169" s="200" t="s">
        <v>881</v>
      </c>
      <c r="D1169" s="200" t="s">
        <v>88</v>
      </c>
      <c r="E1169" s="226" t="s">
        <v>67</v>
      </c>
      <c r="F1169" s="208" t="s">
        <v>134</v>
      </c>
      <c r="G1169" s="217" t="s">
        <v>820</v>
      </c>
      <c r="H1169" s="200" t="s">
        <v>70</v>
      </c>
      <c r="I1169" s="178" t="s">
        <v>98</v>
      </c>
      <c r="J1169" s="15" t="s">
        <v>770</v>
      </c>
      <c r="K1169" s="74" t="s">
        <v>771</v>
      </c>
      <c r="L1169" s="79" t="s">
        <v>776</v>
      </c>
      <c r="M1169" s="57">
        <v>40</v>
      </c>
      <c r="N1169" s="177" t="s">
        <v>768</v>
      </c>
      <c r="O1169" s="200" t="s">
        <v>879</v>
      </c>
      <c r="P1169" s="200" t="s">
        <v>75</v>
      </c>
      <c r="Q1169" s="200" t="s">
        <v>76</v>
      </c>
      <c r="R1169" s="200" t="s">
        <v>77</v>
      </c>
      <c r="S1169" s="178" t="s">
        <v>109</v>
      </c>
      <c r="T1169" s="209">
        <f>+V1169+Y1169</f>
        <v>278200</v>
      </c>
      <c r="U1169" s="178" t="s">
        <v>98</v>
      </c>
      <c r="V1169" s="202">
        <v>236470</v>
      </c>
      <c r="W1169" s="177" t="s">
        <v>98</v>
      </c>
      <c r="X1169" s="177" t="s">
        <v>98</v>
      </c>
      <c r="Y1169" s="202">
        <v>41730</v>
      </c>
      <c r="Z1169" s="177" t="s">
        <v>98</v>
      </c>
      <c r="AA1169" s="177" t="s">
        <v>98</v>
      </c>
      <c r="AB1169" s="202">
        <v>22556.76</v>
      </c>
      <c r="AC1169" s="202" t="s">
        <v>149</v>
      </c>
      <c r="AD1169" s="177" t="s">
        <v>98</v>
      </c>
      <c r="AE1169" s="202">
        <f>+V1169+Y1169</f>
        <v>278200</v>
      </c>
      <c r="AF1169" s="177" t="s">
        <v>98</v>
      </c>
      <c r="AG1169" s="202" t="s">
        <v>33</v>
      </c>
      <c r="AH1169" s="202" t="s">
        <v>161</v>
      </c>
      <c r="AI1169" s="202" t="s">
        <v>162</v>
      </c>
      <c r="AJ1169" s="209"/>
    </row>
    <row r="1170" spans="2:37" ht="68.5" customHeight="1" x14ac:dyDescent="0.3">
      <c r="B1170" s="199"/>
      <c r="C1170" s="193"/>
      <c r="D1170" s="193"/>
      <c r="E1170" s="227"/>
      <c r="F1170" s="208"/>
      <c r="G1170" s="217"/>
      <c r="H1170" s="193"/>
      <c r="I1170" s="178"/>
      <c r="J1170" s="15" t="s">
        <v>111</v>
      </c>
      <c r="K1170" s="74" t="s">
        <v>773</v>
      </c>
      <c r="L1170" s="11" t="s">
        <v>85</v>
      </c>
      <c r="M1170" s="57">
        <v>4</v>
      </c>
      <c r="N1170" s="177"/>
      <c r="O1170" s="193"/>
      <c r="P1170" s="193"/>
      <c r="Q1170" s="193"/>
      <c r="R1170" s="193"/>
      <c r="S1170" s="178"/>
      <c r="T1170" s="178"/>
      <c r="U1170" s="178"/>
      <c r="V1170" s="177"/>
      <c r="W1170" s="177"/>
      <c r="X1170" s="177"/>
      <c r="Y1170" s="177"/>
      <c r="Z1170" s="177"/>
      <c r="AA1170" s="177"/>
      <c r="AB1170" s="177"/>
      <c r="AC1170" s="177"/>
      <c r="AD1170" s="177"/>
      <c r="AE1170" s="177"/>
      <c r="AF1170" s="177"/>
      <c r="AG1170" s="177"/>
      <c r="AH1170" s="177"/>
      <c r="AI1170" s="177"/>
      <c r="AJ1170" s="178"/>
    </row>
    <row r="1171" spans="2:37" ht="89.15" customHeight="1" x14ac:dyDescent="0.3">
      <c r="B1171" s="199"/>
      <c r="C1171" s="194"/>
      <c r="D1171" s="194"/>
      <c r="E1171" s="228"/>
      <c r="F1171" s="208"/>
      <c r="G1171" s="217"/>
      <c r="H1171" s="194"/>
      <c r="I1171" s="178"/>
      <c r="J1171" s="15" t="s">
        <v>127</v>
      </c>
      <c r="K1171" s="74" t="s">
        <v>692</v>
      </c>
      <c r="L1171" s="11" t="s">
        <v>85</v>
      </c>
      <c r="M1171" s="11">
        <v>150</v>
      </c>
      <c r="N1171" s="177"/>
      <c r="O1171" s="194"/>
      <c r="P1171" s="193"/>
      <c r="Q1171" s="193"/>
      <c r="R1171" s="193"/>
      <c r="S1171" s="200"/>
      <c r="T1171" s="200"/>
      <c r="U1171" s="200"/>
      <c r="V1171" s="183"/>
      <c r="W1171" s="183"/>
      <c r="X1171" s="183"/>
      <c r="Y1171" s="183"/>
      <c r="Z1171" s="183"/>
      <c r="AA1171" s="183"/>
      <c r="AB1171" s="183"/>
      <c r="AC1171" s="183"/>
      <c r="AD1171" s="183"/>
      <c r="AE1171" s="183"/>
      <c r="AF1171" s="183"/>
      <c r="AG1171" s="183"/>
      <c r="AH1171" s="183"/>
      <c r="AI1171" s="183"/>
      <c r="AJ1171" s="200"/>
    </row>
    <row r="1172" spans="2:37" ht="56.15" customHeight="1" x14ac:dyDescent="0.3">
      <c r="B1172" s="242" t="s">
        <v>877</v>
      </c>
      <c r="C1172" s="178" t="s">
        <v>884</v>
      </c>
      <c r="D1172" s="200" t="s">
        <v>66</v>
      </c>
      <c r="E1172" s="207" t="s">
        <v>67</v>
      </c>
      <c r="F1172" s="207" t="s">
        <v>132</v>
      </c>
      <c r="G1172" s="208" t="s">
        <v>765</v>
      </c>
      <c r="H1172" s="200" t="s">
        <v>70</v>
      </c>
      <c r="I1172" s="178" t="s">
        <v>98</v>
      </c>
      <c r="J1172" s="15" t="s">
        <v>113</v>
      </c>
      <c r="K1172" s="11" t="s">
        <v>114</v>
      </c>
      <c r="L1172" s="11" t="s">
        <v>115</v>
      </c>
      <c r="M1172" s="11">
        <v>2</v>
      </c>
      <c r="N1172" s="201" t="s">
        <v>768</v>
      </c>
      <c r="O1172" s="200" t="s">
        <v>890</v>
      </c>
      <c r="P1172" s="200" t="s">
        <v>75</v>
      </c>
      <c r="Q1172" s="200" t="s">
        <v>76</v>
      </c>
      <c r="R1172" s="200" t="s">
        <v>77</v>
      </c>
      <c r="S1172" s="178" t="s">
        <v>109</v>
      </c>
      <c r="T1172" s="209">
        <f>+V1172+Y1172</f>
        <v>151940</v>
      </c>
      <c r="U1172" s="210" t="s">
        <v>98</v>
      </c>
      <c r="V1172" s="176">
        <v>129149</v>
      </c>
      <c r="W1172" s="177" t="s">
        <v>98</v>
      </c>
      <c r="X1172" s="177" t="s">
        <v>98</v>
      </c>
      <c r="Y1172" s="176">
        <v>22791</v>
      </c>
      <c r="Z1172" s="177" t="s">
        <v>98</v>
      </c>
      <c r="AA1172" s="177" t="s">
        <v>98</v>
      </c>
      <c r="AB1172" s="176">
        <v>12319.46</v>
      </c>
      <c r="AC1172" s="177" t="s">
        <v>80</v>
      </c>
      <c r="AD1172" s="177" t="s">
        <v>98</v>
      </c>
      <c r="AE1172" s="202">
        <f>+V1172+Y1172</f>
        <v>151940</v>
      </c>
      <c r="AF1172" s="178" t="s">
        <v>98</v>
      </c>
      <c r="AG1172" s="177" t="s">
        <v>33</v>
      </c>
      <c r="AH1172" s="183" t="s">
        <v>161</v>
      </c>
      <c r="AI1172" s="183" t="s">
        <v>162</v>
      </c>
      <c r="AJ1172" s="178"/>
    </row>
    <row r="1173" spans="2:37" ht="81" customHeight="1" x14ac:dyDescent="0.3">
      <c r="B1173" s="242"/>
      <c r="C1173" s="178"/>
      <c r="D1173" s="193"/>
      <c r="E1173" s="207"/>
      <c r="F1173" s="207"/>
      <c r="G1173" s="208"/>
      <c r="H1173" s="193"/>
      <c r="I1173" s="178"/>
      <c r="J1173" s="15" t="s">
        <v>116</v>
      </c>
      <c r="K1173" s="11" t="s">
        <v>117</v>
      </c>
      <c r="L1173" s="11" t="s">
        <v>85</v>
      </c>
      <c r="M1173" s="11">
        <v>2</v>
      </c>
      <c r="N1173" s="201"/>
      <c r="O1173" s="193"/>
      <c r="P1173" s="193"/>
      <c r="Q1173" s="193"/>
      <c r="R1173" s="193"/>
      <c r="S1173" s="178"/>
      <c r="T1173" s="178"/>
      <c r="U1173" s="187"/>
      <c r="V1173" s="176"/>
      <c r="W1173" s="177"/>
      <c r="X1173" s="177"/>
      <c r="Y1173" s="176"/>
      <c r="Z1173" s="177"/>
      <c r="AA1173" s="177"/>
      <c r="AB1173" s="176"/>
      <c r="AC1173" s="177"/>
      <c r="AD1173" s="177"/>
      <c r="AE1173" s="177"/>
      <c r="AF1173" s="178"/>
      <c r="AG1173" s="177"/>
      <c r="AH1173" s="184"/>
      <c r="AI1173" s="184"/>
      <c r="AJ1173" s="178"/>
    </row>
    <row r="1174" spans="2:37" ht="73.5" customHeight="1" x14ac:dyDescent="0.3">
      <c r="B1174" s="242"/>
      <c r="C1174" s="178"/>
      <c r="D1174" s="193"/>
      <c r="E1174" s="207"/>
      <c r="F1174" s="207"/>
      <c r="G1174" s="208"/>
      <c r="H1174" s="193"/>
      <c r="I1174" s="178"/>
      <c r="J1174" s="15" t="s">
        <v>216</v>
      </c>
      <c r="K1174" s="11" t="s">
        <v>118</v>
      </c>
      <c r="L1174" s="11" t="s">
        <v>119</v>
      </c>
      <c r="M1174" s="11">
        <v>2</v>
      </c>
      <c r="N1174" s="201"/>
      <c r="O1174" s="193"/>
      <c r="P1174" s="193"/>
      <c r="Q1174" s="193"/>
      <c r="R1174" s="193"/>
      <c r="S1174" s="178"/>
      <c r="T1174" s="178"/>
      <c r="U1174" s="187"/>
      <c r="V1174" s="176"/>
      <c r="W1174" s="177"/>
      <c r="X1174" s="177"/>
      <c r="Y1174" s="176"/>
      <c r="Z1174" s="177"/>
      <c r="AA1174" s="177"/>
      <c r="AB1174" s="176"/>
      <c r="AC1174" s="177"/>
      <c r="AD1174" s="177"/>
      <c r="AE1174" s="177"/>
      <c r="AF1174" s="178"/>
      <c r="AG1174" s="177"/>
      <c r="AH1174" s="184"/>
      <c r="AI1174" s="184"/>
      <c r="AJ1174" s="178"/>
    </row>
    <row r="1175" spans="2:37" ht="47.5" customHeight="1" x14ac:dyDescent="0.3">
      <c r="B1175" s="242"/>
      <c r="C1175" s="178"/>
      <c r="D1175" s="194"/>
      <c r="E1175" s="207"/>
      <c r="F1175" s="207"/>
      <c r="G1175" s="208"/>
      <c r="H1175" s="194"/>
      <c r="I1175" s="178"/>
      <c r="J1175" s="15" t="s">
        <v>120</v>
      </c>
      <c r="K1175" s="11" t="s">
        <v>121</v>
      </c>
      <c r="L1175" s="11" t="s">
        <v>119</v>
      </c>
      <c r="M1175" s="11">
        <v>2</v>
      </c>
      <c r="N1175" s="201"/>
      <c r="O1175" s="194"/>
      <c r="P1175" s="194"/>
      <c r="Q1175" s="194"/>
      <c r="R1175" s="194"/>
      <c r="S1175" s="178"/>
      <c r="T1175" s="178"/>
      <c r="U1175" s="187"/>
      <c r="V1175" s="176"/>
      <c r="W1175" s="177"/>
      <c r="X1175" s="177"/>
      <c r="Y1175" s="176"/>
      <c r="Z1175" s="177"/>
      <c r="AA1175" s="177"/>
      <c r="AB1175" s="176"/>
      <c r="AC1175" s="177"/>
      <c r="AD1175" s="177"/>
      <c r="AE1175" s="177"/>
      <c r="AF1175" s="178"/>
      <c r="AG1175" s="177"/>
      <c r="AH1175" s="184"/>
      <c r="AI1175" s="184"/>
      <c r="AJ1175" s="178"/>
    </row>
    <row r="1176" spans="2:37" ht="221" x14ac:dyDescent="0.3">
      <c r="B1176" s="11" t="s">
        <v>883</v>
      </c>
      <c r="C1176" s="11" t="s">
        <v>885</v>
      </c>
      <c r="D1176" s="11" t="s">
        <v>882</v>
      </c>
      <c r="E1176" s="14" t="s">
        <v>67</v>
      </c>
      <c r="F1176" s="80" t="s">
        <v>134</v>
      </c>
      <c r="G1176" s="13" t="s">
        <v>820</v>
      </c>
      <c r="H1176" s="11" t="s">
        <v>70</v>
      </c>
      <c r="I1176" s="11" t="s">
        <v>98</v>
      </c>
      <c r="J1176" s="15" t="s">
        <v>127</v>
      </c>
      <c r="K1176" s="74" t="s">
        <v>692</v>
      </c>
      <c r="L1176" s="11" t="s">
        <v>85</v>
      </c>
      <c r="M1176" s="11">
        <v>8</v>
      </c>
      <c r="N1176" s="12" t="s">
        <v>768</v>
      </c>
      <c r="O1176" s="11" t="s">
        <v>879</v>
      </c>
      <c r="P1176" s="11" t="s">
        <v>75</v>
      </c>
      <c r="Q1176" s="11" t="s">
        <v>76</v>
      </c>
      <c r="R1176" s="11" t="s">
        <v>77</v>
      </c>
      <c r="S1176" s="11" t="s">
        <v>109</v>
      </c>
      <c r="T1176" s="113">
        <f>+V1176+Y1176</f>
        <v>77040</v>
      </c>
      <c r="U1176" s="11" t="s">
        <v>98</v>
      </c>
      <c r="V1176" s="76">
        <v>65484</v>
      </c>
      <c r="W1176" s="12" t="s">
        <v>98</v>
      </c>
      <c r="X1176" s="12" t="s">
        <v>98</v>
      </c>
      <c r="Y1176" s="76">
        <v>11556</v>
      </c>
      <c r="Z1176" s="12" t="s">
        <v>98</v>
      </c>
      <c r="AA1176" s="12" t="s">
        <v>98</v>
      </c>
      <c r="AB1176" s="76">
        <v>6246.49</v>
      </c>
      <c r="AC1176" s="76" t="s">
        <v>149</v>
      </c>
      <c r="AD1176" s="12" t="s">
        <v>98</v>
      </c>
      <c r="AE1176" s="76">
        <f>+V1176+Y1176</f>
        <v>77040</v>
      </c>
      <c r="AF1176" s="12" t="s">
        <v>98</v>
      </c>
      <c r="AG1176" s="76" t="s">
        <v>33</v>
      </c>
      <c r="AH1176" s="81" t="s">
        <v>262</v>
      </c>
      <c r="AI1176" s="82" t="s">
        <v>266</v>
      </c>
      <c r="AJ1176" s="113"/>
    </row>
    <row r="1177" spans="2:37" x14ac:dyDescent="0.3">
      <c r="T1177" s="4"/>
      <c r="U1177" s="4"/>
      <c r="V1177" s="4"/>
      <c r="W1177" s="4"/>
      <c r="X1177" s="4"/>
      <c r="Y1177" s="4"/>
      <c r="Z1177" s="4"/>
    </row>
    <row r="1178" spans="2:37" x14ac:dyDescent="0.3">
      <c r="T1178" s="4"/>
      <c r="U1178" s="4"/>
      <c r="V1178" s="4"/>
      <c r="W1178" s="4"/>
      <c r="X1178" s="4"/>
      <c r="Y1178" s="4"/>
      <c r="Z1178" s="4"/>
    </row>
    <row r="1179" spans="2:37" x14ac:dyDescent="0.3">
      <c r="D1179" s="127"/>
      <c r="H1179" s="127"/>
      <c r="I1179" s="127"/>
      <c r="T1179" s="4"/>
      <c r="U1179" s="4"/>
      <c r="V1179" s="4"/>
      <c r="W1179" s="4"/>
      <c r="X1179" s="4"/>
      <c r="Y1179" s="4"/>
      <c r="Z1179" s="4"/>
    </row>
    <row r="1180" spans="2:37" x14ac:dyDescent="0.3">
      <c r="B1180" s="131" t="s">
        <v>214</v>
      </c>
      <c r="C1180" s="36"/>
      <c r="D1180" s="132"/>
      <c r="E1180" s="132"/>
      <c r="F1180" s="133"/>
      <c r="G1180" s="132"/>
      <c r="H1180" s="36"/>
      <c r="I1180" s="134"/>
      <c r="J1180" s="135"/>
      <c r="K1180" s="136"/>
      <c r="P1180" s="36"/>
      <c r="Q1180" s="36"/>
      <c r="R1180" s="36"/>
      <c r="S1180" s="36"/>
      <c r="T1180" s="36"/>
      <c r="U1180" s="36"/>
      <c r="V1180" s="36"/>
      <c r="W1180" s="36"/>
      <c r="X1180" s="36"/>
      <c r="Y1180" s="36"/>
      <c r="Z1180" s="36"/>
      <c r="AA1180" s="138"/>
      <c r="AB1180" s="138"/>
      <c r="AC1180" s="135"/>
      <c r="AD1180" s="139"/>
      <c r="AE1180" s="139"/>
      <c r="AF1180" s="36"/>
      <c r="AG1180" s="135"/>
      <c r="AH1180" s="135"/>
      <c r="AI1180" s="135"/>
      <c r="AJ1180" s="36"/>
    </row>
    <row r="1181" spans="2:37" x14ac:dyDescent="0.3">
      <c r="B1181" s="140" t="s">
        <v>213</v>
      </c>
      <c r="C1181" s="36"/>
      <c r="D1181" s="132"/>
      <c r="E1181" s="132"/>
      <c r="F1181" s="133"/>
      <c r="G1181" s="132"/>
      <c r="H1181" s="36"/>
      <c r="I1181" s="36"/>
      <c r="J1181" s="141"/>
      <c r="K1181" s="36"/>
      <c r="P1181" s="136"/>
      <c r="Q1181" s="36"/>
      <c r="R1181" s="36"/>
      <c r="S1181" s="36"/>
      <c r="T1181" s="36"/>
      <c r="U1181" s="36"/>
      <c r="V1181" s="36"/>
      <c r="W1181" s="36"/>
      <c r="X1181" s="36"/>
      <c r="Y1181" s="36"/>
      <c r="Z1181" s="36"/>
      <c r="AA1181" s="138"/>
      <c r="AB1181" s="138"/>
      <c r="AC1181" s="139"/>
      <c r="AD1181" s="135"/>
      <c r="AE1181" s="139"/>
      <c r="AF1181" s="142"/>
      <c r="AG1181" s="135"/>
      <c r="AH1181" s="135"/>
      <c r="AI1181" s="135"/>
      <c r="AJ1181" s="36"/>
      <c r="AK1181" s="36"/>
    </row>
    <row r="1182" spans="2:37" x14ac:dyDescent="0.3">
      <c r="B1182" s="132"/>
      <c r="C1182" s="36"/>
      <c r="D1182" s="132"/>
      <c r="E1182" s="132"/>
      <c r="F1182" s="133"/>
      <c r="G1182" s="132"/>
      <c r="H1182" s="36"/>
      <c r="I1182" s="134"/>
      <c r="J1182" s="135"/>
      <c r="K1182" s="136"/>
      <c r="P1182" s="36"/>
      <c r="Q1182" s="36"/>
      <c r="R1182" s="36"/>
      <c r="S1182" s="36"/>
      <c r="T1182" s="36"/>
      <c r="U1182" s="36"/>
      <c r="V1182" s="36"/>
      <c r="W1182" s="36"/>
      <c r="X1182" s="36"/>
      <c r="Y1182" s="36"/>
      <c r="Z1182" s="36"/>
      <c r="AA1182" s="138"/>
      <c r="AB1182" s="138"/>
      <c r="AC1182" s="135"/>
      <c r="AD1182" s="139"/>
      <c r="AE1182" s="139"/>
      <c r="AF1182" s="36"/>
      <c r="AG1182" s="135"/>
      <c r="AH1182" s="135"/>
      <c r="AI1182" s="135"/>
      <c r="AJ1182" s="36"/>
    </row>
    <row r="1183" spans="2:37" x14ac:dyDescent="0.3">
      <c r="B1183" s="131" t="s">
        <v>122</v>
      </c>
      <c r="C1183" s="143"/>
      <c r="D1183" s="144"/>
      <c r="E1183" s="144"/>
      <c r="F1183" s="84"/>
      <c r="G1183" s="131"/>
      <c r="H1183" s="143"/>
      <c r="I1183" s="137"/>
      <c r="J1183" s="145"/>
      <c r="K1183" s="84"/>
      <c r="P1183" s="84"/>
      <c r="Q1183" s="84"/>
      <c r="R1183" s="84"/>
      <c r="S1183" s="84"/>
      <c r="T1183" s="36"/>
      <c r="U1183" s="84"/>
      <c r="V1183" s="84"/>
      <c r="W1183" s="84"/>
      <c r="X1183" s="84"/>
      <c r="Y1183" s="84"/>
      <c r="Z1183" s="84"/>
      <c r="AA1183" s="147"/>
      <c r="AB1183" s="147"/>
      <c r="AC1183" s="145"/>
      <c r="AD1183" s="145"/>
      <c r="AE1183" s="145"/>
      <c r="AF1183" s="84"/>
      <c r="AG1183" s="145"/>
      <c r="AH1183" s="148"/>
      <c r="AI1183" s="148"/>
      <c r="AJ1183" s="84"/>
    </row>
    <row r="1184" spans="2:37" x14ac:dyDescent="0.3">
      <c r="B1184" s="131" t="s">
        <v>123</v>
      </c>
      <c r="C1184" s="143"/>
      <c r="D1184" s="144"/>
      <c r="E1184" s="144"/>
      <c r="F1184" s="84"/>
      <c r="G1184" s="131"/>
      <c r="H1184" s="143"/>
      <c r="I1184" s="137"/>
      <c r="J1184" s="145"/>
      <c r="K1184" s="84"/>
      <c r="P1184" s="84"/>
      <c r="Q1184" s="84"/>
      <c r="R1184" s="84"/>
      <c r="S1184" s="84"/>
      <c r="T1184" s="36"/>
      <c r="U1184" s="146"/>
      <c r="V1184" s="147"/>
      <c r="W1184" s="147"/>
      <c r="X1184" s="147"/>
      <c r="Y1184" s="147"/>
      <c r="Z1184" s="147"/>
      <c r="AA1184" s="147"/>
      <c r="AB1184" s="147"/>
      <c r="AC1184" s="145"/>
      <c r="AD1184" s="145"/>
      <c r="AE1184" s="145"/>
      <c r="AF1184" s="84"/>
      <c r="AG1184" s="145"/>
      <c r="AH1184" s="148"/>
      <c r="AI1184" s="148"/>
      <c r="AJ1184" s="84"/>
    </row>
    <row r="1185" spans="2:36" x14ac:dyDescent="0.3">
      <c r="B1185" s="149" t="s">
        <v>142</v>
      </c>
      <c r="D1185" s="127"/>
      <c r="F1185" s="4"/>
      <c r="G1185" s="149"/>
      <c r="H1185" s="5"/>
      <c r="I1185" s="126"/>
      <c r="J1185" s="128"/>
      <c r="K1185" s="4"/>
      <c r="T1185" s="36"/>
    </row>
    <row r="1186" spans="2:36" x14ac:dyDescent="0.3">
      <c r="B1186" s="149"/>
      <c r="D1186" s="127"/>
      <c r="F1186" s="4"/>
      <c r="G1186" s="149"/>
      <c r="H1186" s="5"/>
      <c r="I1186" s="126"/>
      <c r="J1186" s="128"/>
      <c r="K1186" s="4"/>
      <c r="T1186" s="36"/>
    </row>
    <row r="1187" spans="2:36" x14ac:dyDescent="0.3">
      <c r="B1187" s="131" t="s">
        <v>124</v>
      </c>
      <c r="C1187" s="143"/>
      <c r="D1187" s="144"/>
      <c r="E1187" s="144"/>
      <c r="F1187" s="84"/>
      <c r="G1187" s="131"/>
      <c r="H1187" s="143"/>
      <c r="I1187" s="137"/>
      <c r="J1187" s="148"/>
      <c r="K1187" s="143"/>
      <c r="P1187" s="143"/>
      <c r="Q1187" s="143"/>
      <c r="R1187" s="143"/>
      <c r="S1187" s="143"/>
      <c r="T1187" s="36"/>
      <c r="U1187" s="143"/>
      <c r="V1187" s="148"/>
      <c r="W1187" s="148"/>
      <c r="X1187" s="148"/>
      <c r="Y1187" s="148"/>
      <c r="Z1187" s="148"/>
      <c r="AA1187" s="148"/>
      <c r="AB1187" s="148"/>
      <c r="AC1187" s="148"/>
      <c r="AD1187" s="148"/>
      <c r="AE1187" s="148"/>
      <c r="AF1187" s="143"/>
      <c r="AG1187" s="148"/>
      <c r="AH1187" s="148"/>
      <c r="AI1187" s="148"/>
      <c r="AJ1187" s="143"/>
    </row>
  </sheetData>
  <mergeCells count="11429">
    <mergeCell ref="AJ420:AJ422"/>
    <mergeCell ref="AI1140:AI1142"/>
    <mergeCell ref="B452:B455"/>
    <mergeCell ref="C452:C455"/>
    <mergeCell ref="D452:D455"/>
    <mergeCell ref="E452:E455"/>
    <mergeCell ref="F452:F455"/>
    <mergeCell ref="G452:G455"/>
    <mergeCell ref="H452:H455"/>
    <mergeCell ref="I452:I455"/>
    <mergeCell ref="N452:N455"/>
    <mergeCell ref="O452:O455"/>
    <mergeCell ref="P452:P455"/>
    <mergeCell ref="Q452:Q455"/>
    <mergeCell ref="R452:R455"/>
    <mergeCell ref="S452:S455"/>
    <mergeCell ref="T452:T455"/>
    <mergeCell ref="U452:U455"/>
    <mergeCell ref="V452:V455"/>
    <mergeCell ref="W452:W455"/>
    <mergeCell ref="X452:X455"/>
    <mergeCell ref="Y452:Y455"/>
    <mergeCell ref="Z452:Z455"/>
    <mergeCell ref="AA452:AA455"/>
    <mergeCell ref="AB452:AB455"/>
    <mergeCell ref="AC452:AC455"/>
    <mergeCell ref="AD452:AD455"/>
    <mergeCell ref="AE452:AE455"/>
    <mergeCell ref="AF452:AF455"/>
    <mergeCell ref="AG452:AG455"/>
    <mergeCell ref="AH452:AH455"/>
    <mergeCell ref="AI452:AI455"/>
    <mergeCell ref="AJ452:AJ455"/>
    <mergeCell ref="V1111:V1113"/>
    <mergeCell ref="AJ1117:AJ1120"/>
    <mergeCell ref="E1121:E1123"/>
    <mergeCell ref="F1121:F1123"/>
    <mergeCell ref="G1121:G1123"/>
    <mergeCell ref="H1121:H1123"/>
    <mergeCell ref="I1121:I1123"/>
    <mergeCell ref="N1121:N1123"/>
    <mergeCell ref="O1121:O1123"/>
    <mergeCell ref="P1121:P1123"/>
    <mergeCell ref="Q1121:Q1123"/>
    <mergeCell ref="R1121:R1123"/>
    <mergeCell ref="S1121:S1123"/>
    <mergeCell ref="T1121:T1123"/>
    <mergeCell ref="U1121:U1123"/>
    <mergeCell ref="AG1143:AG1145"/>
    <mergeCell ref="AH1143:AH1145"/>
    <mergeCell ref="V1143:V1145"/>
    <mergeCell ref="W1143:W1145"/>
    <mergeCell ref="AI1121:AI1123"/>
    <mergeCell ref="AJ1121:AJ1123"/>
    <mergeCell ref="AI1117:AI1119"/>
    <mergeCell ref="E1117:E1120"/>
    <mergeCell ref="AI1111:AI1113"/>
    <mergeCell ref="AJ1111:AJ1113"/>
    <mergeCell ref="E1114:E1116"/>
    <mergeCell ref="F1114:F1116"/>
    <mergeCell ref="G1114:G1116"/>
    <mergeCell ref="H1114:H1116"/>
    <mergeCell ref="I1114:I1116"/>
    <mergeCell ref="N1114:N1116"/>
    <mergeCell ref="O1114:O1116"/>
    <mergeCell ref="P1114:P1116"/>
    <mergeCell ref="Q1114:Q1116"/>
    <mergeCell ref="R1114:R1116"/>
    <mergeCell ref="S1114:S1116"/>
    <mergeCell ref="T1114:T1116"/>
    <mergeCell ref="U1114:U1116"/>
    <mergeCell ref="W1114:W1116"/>
    <mergeCell ref="X1114:X1116"/>
    <mergeCell ref="Z1114:Z1116"/>
    <mergeCell ref="AA1114:AA1116"/>
    <mergeCell ref="AC1114:AC1116"/>
    <mergeCell ref="AD1114:AD1116"/>
    <mergeCell ref="AE1114:AE1116"/>
    <mergeCell ref="AF1114:AF1116"/>
    <mergeCell ref="AG1114:AG1116"/>
    <mergeCell ref="AH1114:AH1116"/>
    <mergeCell ref="AI1114:AI1116"/>
    <mergeCell ref="AJ1114:AJ1116"/>
    <mergeCell ref="Z1131:Z1133"/>
    <mergeCell ref="AI1124:AI1127"/>
    <mergeCell ref="AJ1124:AJ1127"/>
    <mergeCell ref="AH1128:AH1130"/>
    <mergeCell ref="AI1128:AI1130"/>
    <mergeCell ref="AJ1128:AJ1130"/>
    <mergeCell ref="AD1128:AD1130"/>
    <mergeCell ref="AE1128:AE1130"/>
    <mergeCell ref="AF1140:AF1142"/>
    <mergeCell ref="AG1140:AG1142"/>
    <mergeCell ref="AH1140:AH1142"/>
    <mergeCell ref="AA1128:AA1130"/>
    <mergeCell ref="AF1117:AF1120"/>
    <mergeCell ref="AG1117:AG1120"/>
    <mergeCell ref="AG1137:AG1139"/>
    <mergeCell ref="C1117:C1120"/>
    <mergeCell ref="D1117:D1119"/>
    <mergeCell ref="B1121:B1123"/>
    <mergeCell ref="O1105:O1107"/>
    <mergeCell ref="P1105:P1107"/>
    <mergeCell ref="Q1105:Q1107"/>
    <mergeCell ref="R1105:R1107"/>
    <mergeCell ref="S1105:S1107"/>
    <mergeCell ref="T1105:T1107"/>
    <mergeCell ref="AH1081:AH1083"/>
    <mergeCell ref="AH1078:AH1080"/>
    <mergeCell ref="V1078:V1080"/>
    <mergeCell ref="Y1078:Y1080"/>
    <mergeCell ref="AB1078:AB1080"/>
    <mergeCell ref="U1105:U1107"/>
    <mergeCell ref="V1105:V1107"/>
    <mergeCell ref="W1105:W1107"/>
    <mergeCell ref="E1111:E1113"/>
    <mergeCell ref="F1111:F1113"/>
    <mergeCell ref="G1111:G1113"/>
    <mergeCell ref="H1111:H1113"/>
    <mergeCell ref="I1111:I1113"/>
    <mergeCell ref="N1111:N1113"/>
    <mergeCell ref="P1111:P1113"/>
    <mergeCell ref="Q1111:Q1113"/>
    <mergeCell ref="R1111:R1113"/>
    <mergeCell ref="S1111:S1113"/>
    <mergeCell ref="T1111:T1113"/>
    <mergeCell ref="U1111:U1113"/>
    <mergeCell ref="AG977:AG980"/>
    <mergeCell ref="V1121:V1123"/>
    <mergeCell ref="W1121:W1123"/>
    <mergeCell ref="C1102:C1104"/>
    <mergeCell ref="X1105:X1107"/>
    <mergeCell ref="Y1105:Y1107"/>
    <mergeCell ref="Z1105:Z1107"/>
    <mergeCell ref="AA1105:AA1107"/>
    <mergeCell ref="AB1105:AB1107"/>
    <mergeCell ref="AC1105:AC1107"/>
    <mergeCell ref="AD1105:AD1107"/>
    <mergeCell ref="AE1105:AE1107"/>
    <mergeCell ref="AF1105:AF1107"/>
    <mergeCell ref="AG1105:AG1107"/>
    <mergeCell ref="AH1105:AH1107"/>
    <mergeCell ref="Z1117:Z1120"/>
    <mergeCell ref="AA1117:AA1120"/>
    <mergeCell ref="AC1117:AC1120"/>
    <mergeCell ref="AD1117:AD1120"/>
    <mergeCell ref="AF1099:AF1101"/>
    <mergeCell ref="AG1099:AG1101"/>
    <mergeCell ref="AH1099:AH1101"/>
    <mergeCell ref="B990:B992"/>
    <mergeCell ref="C990:C992"/>
    <mergeCell ref="D990:D992"/>
    <mergeCell ref="B996:B998"/>
    <mergeCell ref="C996:C998"/>
    <mergeCell ref="D996:D998"/>
    <mergeCell ref="C993:C995"/>
    <mergeCell ref="F1049:F1051"/>
    <mergeCell ref="G1049:G1051"/>
    <mergeCell ref="O1112:O1113"/>
    <mergeCell ref="AD1099:AD1101"/>
    <mergeCell ref="W1111:W1113"/>
    <mergeCell ref="AH984:AH986"/>
    <mergeCell ref="X1111:X1113"/>
    <mergeCell ref="Z1111:Z1113"/>
    <mergeCell ref="AA1111:AA1113"/>
    <mergeCell ref="AC1111:AC1113"/>
    <mergeCell ref="AD1111:AD1113"/>
    <mergeCell ref="AE1111:AE1113"/>
    <mergeCell ref="AF1111:AF1113"/>
    <mergeCell ref="AG1111:AG1113"/>
    <mergeCell ref="AH1111:AH1113"/>
    <mergeCell ref="AG1108:AG1110"/>
    <mergeCell ref="AH1108:AH1110"/>
    <mergeCell ref="G1134:G1136"/>
    <mergeCell ref="I1134:I1136"/>
    <mergeCell ref="N1134:N1136"/>
    <mergeCell ref="O1134:O1136"/>
    <mergeCell ref="P1134:P1136"/>
    <mergeCell ref="Q1134:Q1136"/>
    <mergeCell ref="R1134:R1136"/>
    <mergeCell ref="S1134:S1136"/>
    <mergeCell ref="T1134:T1136"/>
    <mergeCell ref="U1134:U1136"/>
    <mergeCell ref="O1137:O1139"/>
    <mergeCell ref="P1137:P1139"/>
    <mergeCell ref="Q1137:Q1139"/>
    <mergeCell ref="R1137:R1139"/>
    <mergeCell ref="S1137:S1139"/>
    <mergeCell ref="X1121:X1123"/>
    <mergeCell ref="Y1121:Y1123"/>
    <mergeCell ref="Z1121:Z1123"/>
    <mergeCell ref="AA1121:AA1123"/>
    <mergeCell ref="AB1121:AB1123"/>
    <mergeCell ref="AC1121:AC1123"/>
    <mergeCell ref="AD1121:AD1123"/>
    <mergeCell ref="AE1121:AE1123"/>
    <mergeCell ref="AF1121:AF1123"/>
    <mergeCell ref="AG1121:AG1123"/>
    <mergeCell ref="AH1121:AH1123"/>
    <mergeCell ref="AH1117:AH1119"/>
    <mergeCell ref="Y1117:Y1119"/>
    <mergeCell ref="AB1117:AB1119"/>
    <mergeCell ref="G1117:G1120"/>
    <mergeCell ref="H1117:H1120"/>
    <mergeCell ref="I1117:I1120"/>
    <mergeCell ref="N1117:N1120"/>
    <mergeCell ref="O1117:O1120"/>
    <mergeCell ref="P1117:P1120"/>
    <mergeCell ref="Q1117:Q1120"/>
    <mergeCell ref="R1117:R1120"/>
    <mergeCell ref="S1117:S1120"/>
    <mergeCell ref="T1117:T1120"/>
    <mergeCell ref="U1117:U1120"/>
    <mergeCell ref="V1117:V1120"/>
    <mergeCell ref="W1117:W1120"/>
    <mergeCell ref="X1117:X1120"/>
    <mergeCell ref="X1131:X1133"/>
    <mergeCell ref="Y1131:Y1133"/>
    <mergeCell ref="W1131:W1133"/>
    <mergeCell ref="T1131:T1133"/>
    <mergeCell ref="X1128:X1130"/>
    <mergeCell ref="Y1128:Y1130"/>
    <mergeCell ref="Z1128:Z1130"/>
    <mergeCell ref="H1128:H1130"/>
    <mergeCell ref="AB1128:AB1130"/>
    <mergeCell ref="AC1128:AC1130"/>
    <mergeCell ref="AG1150:AG1152"/>
    <mergeCell ref="AH1150:AH1152"/>
    <mergeCell ref="AI1150:AI1152"/>
    <mergeCell ref="AJ1150:AJ1152"/>
    <mergeCell ref="E1146:E1149"/>
    <mergeCell ref="F1146:F1149"/>
    <mergeCell ref="G1146:G1149"/>
    <mergeCell ref="H1146:H1149"/>
    <mergeCell ref="N1146:N1149"/>
    <mergeCell ref="O1146:O1149"/>
    <mergeCell ref="P1146:P1149"/>
    <mergeCell ref="Q1146:Q1149"/>
    <mergeCell ref="R1146:R1149"/>
    <mergeCell ref="S1146:S1149"/>
    <mergeCell ref="T1146:T1149"/>
    <mergeCell ref="U1146:U1149"/>
    <mergeCell ref="V1146:V1149"/>
    <mergeCell ref="W1146:W1149"/>
    <mergeCell ref="X1146:X1149"/>
    <mergeCell ref="Y1146:Y1149"/>
    <mergeCell ref="Z1146:Z1149"/>
    <mergeCell ref="AA1146:AA1149"/>
    <mergeCell ref="AB1146:AB1149"/>
    <mergeCell ref="AC1146:AC1149"/>
    <mergeCell ref="AD1146:AD1149"/>
    <mergeCell ref="AE1146:AE1149"/>
    <mergeCell ref="AF1146:AF1149"/>
    <mergeCell ref="AG1146:AG1149"/>
    <mergeCell ref="AH1146:AH1149"/>
    <mergeCell ref="AI1146:AI1149"/>
    <mergeCell ref="I1146:I1149"/>
    <mergeCell ref="AJ1146:AJ1149"/>
    <mergeCell ref="H1131:H1133"/>
    <mergeCell ref="H1134:H1136"/>
    <mergeCell ref="AJ1140:AJ1142"/>
    <mergeCell ref="AA1131:AA1133"/>
    <mergeCell ref="AB1131:AB1133"/>
    <mergeCell ref="AF1131:AF1133"/>
    <mergeCell ref="AG1131:AG1133"/>
    <mergeCell ref="AH1131:AH1133"/>
    <mergeCell ref="AI1131:AI1133"/>
    <mergeCell ref="AJ1131:AJ1133"/>
    <mergeCell ref="V1134:V1136"/>
    <mergeCell ref="W1134:W1136"/>
    <mergeCell ref="X1134:X1136"/>
    <mergeCell ref="Y1134:Y1136"/>
    <mergeCell ref="Z1134:Z1136"/>
    <mergeCell ref="AA1134:AA1136"/>
    <mergeCell ref="AB1134:AB1136"/>
    <mergeCell ref="AC1134:AC1136"/>
    <mergeCell ref="AD1134:AD1136"/>
    <mergeCell ref="T1137:T1139"/>
    <mergeCell ref="U1137:U1139"/>
    <mergeCell ref="V1137:V1139"/>
    <mergeCell ref="W1137:W1139"/>
    <mergeCell ref="X1137:X1139"/>
    <mergeCell ref="Y1137:Y1139"/>
    <mergeCell ref="Z1137:Z1139"/>
    <mergeCell ref="AA1137:AA1139"/>
    <mergeCell ref="AB1137:AB1139"/>
    <mergeCell ref="AC1137:AC1139"/>
    <mergeCell ref="AH1137:AH1139"/>
    <mergeCell ref="AI1137:AI1139"/>
    <mergeCell ref="AJ1137:AJ1139"/>
    <mergeCell ref="B1143:B1145"/>
    <mergeCell ref="C1143:C1145"/>
    <mergeCell ref="D1143:D1145"/>
    <mergeCell ref="X1143:X1145"/>
    <mergeCell ref="Y1143:Y1145"/>
    <mergeCell ref="Z1143:Z1145"/>
    <mergeCell ref="AI1143:AI1145"/>
    <mergeCell ref="AJ1143:AJ1145"/>
    <mergeCell ref="AI1105:AI1107"/>
    <mergeCell ref="AJ1105:AJ1107"/>
    <mergeCell ref="E1108:E1110"/>
    <mergeCell ref="F1108:F1110"/>
    <mergeCell ref="G1108:G1110"/>
    <mergeCell ref="H1108:H1110"/>
    <mergeCell ref="I1108:I1110"/>
    <mergeCell ref="N1108:N1110"/>
    <mergeCell ref="O1108:O1110"/>
    <mergeCell ref="P1108:P1110"/>
    <mergeCell ref="Q1108:Q1110"/>
    <mergeCell ref="R1108:R1110"/>
    <mergeCell ref="S1108:S1110"/>
    <mergeCell ref="T1108:T1110"/>
    <mergeCell ref="U1108:U1110"/>
    <mergeCell ref="V1108:V1110"/>
    <mergeCell ref="W1108:W1110"/>
    <mergeCell ref="X1108:X1110"/>
    <mergeCell ref="Z1108:Z1110"/>
    <mergeCell ref="AA1108:AA1110"/>
    <mergeCell ref="AB1108:AB1110"/>
    <mergeCell ref="AC1108:AC1110"/>
    <mergeCell ref="AD1108:AD1110"/>
    <mergeCell ref="AE1108:AE1110"/>
    <mergeCell ref="AF1108:AF1110"/>
    <mergeCell ref="AI1108:AI1110"/>
    <mergeCell ref="AJ1108:AJ1110"/>
    <mergeCell ref="E1105:E1107"/>
    <mergeCell ref="F1105:F1107"/>
    <mergeCell ref="G1105:G1107"/>
    <mergeCell ref="H1105:H1107"/>
    <mergeCell ref="I1105:I1107"/>
    <mergeCell ref="N1105:N1107"/>
    <mergeCell ref="B1114:B1116"/>
    <mergeCell ref="C1114:C1116"/>
    <mergeCell ref="B1117:B1120"/>
    <mergeCell ref="D1105:D1107"/>
    <mergeCell ref="B1108:B1110"/>
    <mergeCell ref="C1108:C1110"/>
    <mergeCell ref="D1108:D1110"/>
    <mergeCell ref="B1111:B1113"/>
    <mergeCell ref="C1111:C1113"/>
    <mergeCell ref="F1137:F1139"/>
    <mergeCell ref="G1137:G1139"/>
    <mergeCell ref="I1137:I1139"/>
    <mergeCell ref="N1137:N1139"/>
    <mergeCell ref="AF1128:AF1130"/>
    <mergeCell ref="AG1128:AG1130"/>
    <mergeCell ref="AE1140:AE1142"/>
    <mergeCell ref="AC1131:AC1133"/>
    <mergeCell ref="AD1131:AD1133"/>
    <mergeCell ref="AE1131:AE1133"/>
    <mergeCell ref="W1128:W1130"/>
    <mergeCell ref="B1140:B1142"/>
    <mergeCell ref="H1124:H1127"/>
    <mergeCell ref="B1124:B1127"/>
    <mergeCell ref="AI1099:AI1101"/>
    <mergeCell ref="AJ1099:AJ1101"/>
    <mergeCell ref="E1102:E1104"/>
    <mergeCell ref="F1102:F1104"/>
    <mergeCell ref="G1102:G1104"/>
    <mergeCell ref="H1102:H1104"/>
    <mergeCell ref="I1102:I1104"/>
    <mergeCell ref="N1102:N1104"/>
    <mergeCell ref="O1102:O1104"/>
    <mergeCell ref="P1102:P1104"/>
    <mergeCell ref="Q1102:Q1104"/>
    <mergeCell ref="R1102:R1104"/>
    <mergeCell ref="S1102:S1104"/>
    <mergeCell ref="T1102:T1104"/>
    <mergeCell ref="U1102:U1104"/>
    <mergeCell ref="V1102:V1104"/>
    <mergeCell ref="W1102:W1104"/>
    <mergeCell ref="X1102:X1104"/>
    <mergeCell ref="Y1102:Y1104"/>
    <mergeCell ref="Z1102:Z1104"/>
    <mergeCell ref="AA1102:AA1104"/>
    <mergeCell ref="AB1102:AB1104"/>
    <mergeCell ref="AC1102:AC1104"/>
    <mergeCell ref="AD1102:AD1104"/>
    <mergeCell ref="AE1102:AE1104"/>
    <mergeCell ref="AF1102:AF1104"/>
    <mergeCell ref="AG1102:AG1104"/>
    <mergeCell ref="AH1102:AH1104"/>
    <mergeCell ref="AI1102:AI1104"/>
    <mergeCell ref="AJ1102:AJ1104"/>
    <mergeCell ref="E1099:E1101"/>
    <mergeCell ref="F1099:F1101"/>
    <mergeCell ref="G1099:G1101"/>
    <mergeCell ref="H1099:H1101"/>
    <mergeCell ref="I1099:I1101"/>
    <mergeCell ref="N1099:N1101"/>
    <mergeCell ref="O1099:O1101"/>
    <mergeCell ref="P1099:P1101"/>
    <mergeCell ref="Q1099:Q1101"/>
    <mergeCell ref="R1099:R1101"/>
    <mergeCell ref="S1099:S1101"/>
    <mergeCell ref="T1099:T1101"/>
    <mergeCell ref="U1099:U1101"/>
    <mergeCell ref="V1099:V1101"/>
    <mergeCell ref="W1099:W1101"/>
    <mergeCell ref="AE1099:AE1101"/>
    <mergeCell ref="X1099:X1101"/>
    <mergeCell ref="Y1099:Y1101"/>
    <mergeCell ref="Z1099:Z1101"/>
    <mergeCell ref="AA1099:AA1101"/>
    <mergeCell ref="AB1099:AB1101"/>
    <mergeCell ref="AC1099:AC1101"/>
    <mergeCell ref="E1007:E1009"/>
    <mergeCell ref="W1023:W1025"/>
    <mergeCell ref="X1023:X1025"/>
    <mergeCell ref="Y1023:Y1025"/>
    <mergeCell ref="Z1023:Z1025"/>
    <mergeCell ref="Q1067:Q1068"/>
    <mergeCell ref="R1067:R1068"/>
    <mergeCell ref="AH1049:AH1051"/>
    <mergeCell ref="S1049:S1051"/>
    <mergeCell ref="Z1062:Z1064"/>
    <mergeCell ref="AA1062:AA1064"/>
    <mergeCell ref="AB1062:AB1064"/>
    <mergeCell ref="AC1062:AC1064"/>
    <mergeCell ref="AD1062:AD1064"/>
    <mergeCell ref="AE1062:AE1064"/>
    <mergeCell ref="AF1062:AF1064"/>
    <mergeCell ref="AG1062:AG1064"/>
    <mergeCell ref="T1065:T1066"/>
    <mergeCell ref="U1065:U1066"/>
    <mergeCell ref="V1065:V1066"/>
    <mergeCell ref="W1065:W1066"/>
    <mergeCell ref="X1065:X1066"/>
    <mergeCell ref="AC1065:AC1066"/>
    <mergeCell ref="AD1065:AD1066"/>
    <mergeCell ref="AE1065:AE1066"/>
    <mergeCell ref="AF1065:AF1066"/>
    <mergeCell ref="AG1065:AG1066"/>
    <mergeCell ref="AC1055:AC1057"/>
    <mergeCell ref="AD1055:AD1057"/>
    <mergeCell ref="AE1055:AE1057"/>
    <mergeCell ref="AF1055:AF1057"/>
    <mergeCell ref="AG1055:AG1057"/>
    <mergeCell ref="T1058:T1061"/>
    <mergeCell ref="U1058:U1061"/>
    <mergeCell ref="V1058:V1061"/>
    <mergeCell ref="W1058:W1061"/>
    <mergeCell ref="Q1058:Q1061"/>
    <mergeCell ref="R1058:R1061"/>
    <mergeCell ref="Q1062:Q1064"/>
    <mergeCell ref="R1062:R1064"/>
    <mergeCell ref="Q1065:Q1066"/>
    <mergeCell ref="R1065:R1066"/>
    <mergeCell ref="AH1065:AH1066"/>
    <mergeCell ref="AH1067:AH1068"/>
    <mergeCell ref="E1020:E1022"/>
    <mergeCell ref="F1020:F1022"/>
    <mergeCell ref="G1020:G1022"/>
    <mergeCell ref="I1020:I1022"/>
    <mergeCell ref="N1020:N1022"/>
    <mergeCell ref="O1020:O1022"/>
    <mergeCell ref="P1020:P1022"/>
    <mergeCell ref="Q1020:Q1022"/>
    <mergeCell ref="R1020:R1022"/>
    <mergeCell ref="S1020:S1022"/>
    <mergeCell ref="T1020:T1022"/>
    <mergeCell ref="U1020:U1022"/>
    <mergeCell ref="V1020:V1022"/>
    <mergeCell ref="AC1017:AC1019"/>
    <mergeCell ref="AD1017:AD1019"/>
    <mergeCell ref="AE1017:AE1019"/>
    <mergeCell ref="X1017:X1019"/>
    <mergeCell ref="Y1017:Y1019"/>
    <mergeCell ref="Z1017:Z1019"/>
    <mergeCell ref="AA1017:AA1019"/>
    <mergeCell ref="P1017:P1019"/>
    <mergeCell ref="Q1017:Q1019"/>
    <mergeCell ref="R1017:R1019"/>
    <mergeCell ref="S1017:S1019"/>
    <mergeCell ref="T1017:T1019"/>
    <mergeCell ref="U1017:U1019"/>
    <mergeCell ref="V1017:V1019"/>
    <mergeCell ref="W959:W962"/>
    <mergeCell ref="O959:O962"/>
    <mergeCell ref="AI1010:AI1012"/>
    <mergeCell ref="AJ1010:AJ1012"/>
    <mergeCell ref="AI1020:AI1022"/>
    <mergeCell ref="AJ1020:AJ1022"/>
    <mergeCell ref="AE1020:AE1022"/>
    <mergeCell ref="AF1020:AF1022"/>
    <mergeCell ref="W1020:W1022"/>
    <mergeCell ref="X1020:X1022"/>
    <mergeCell ref="Y1020:Y1022"/>
    <mergeCell ref="Z1020:Z1022"/>
    <mergeCell ref="AA1020:AA1022"/>
    <mergeCell ref="AH1017:AH1019"/>
    <mergeCell ref="AI1017:AI1019"/>
    <mergeCell ref="AJ1017:AJ1019"/>
    <mergeCell ref="AH1013:AH1016"/>
    <mergeCell ref="AI1013:AI1016"/>
    <mergeCell ref="AJ1013:AJ1016"/>
    <mergeCell ref="AC1013:AC1016"/>
    <mergeCell ref="AD1013:AD1016"/>
    <mergeCell ref="AE1013:AE1016"/>
    <mergeCell ref="AF1013:AF1016"/>
    <mergeCell ref="AD1010:AD1012"/>
    <mergeCell ref="AG1010:AG1012"/>
    <mergeCell ref="AH1010:AH1012"/>
    <mergeCell ref="AG1013:AG1016"/>
    <mergeCell ref="Y1010:Y1012"/>
    <mergeCell ref="Z1010:Z1012"/>
    <mergeCell ref="AI974:AI976"/>
    <mergeCell ref="AJ974:AJ976"/>
    <mergeCell ref="AF1017:AF1019"/>
    <mergeCell ref="AG1017:AG1019"/>
    <mergeCell ref="AG1020:AG1022"/>
    <mergeCell ref="AI977:AI980"/>
    <mergeCell ref="AJ977:AJ980"/>
    <mergeCell ref="AI984:AI986"/>
    <mergeCell ref="AJ984:AJ986"/>
    <mergeCell ref="AI1003:AI1006"/>
    <mergeCell ref="AJ1003:AJ1006"/>
    <mergeCell ref="S963:S965"/>
    <mergeCell ref="U963:U965"/>
    <mergeCell ref="U966:U967"/>
    <mergeCell ref="U968:U969"/>
    <mergeCell ref="AG968:AG969"/>
    <mergeCell ref="T968:T969"/>
    <mergeCell ref="O963:O965"/>
    <mergeCell ref="O966:O967"/>
    <mergeCell ref="O981:O983"/>
    <mergeCell ref="P981:P983"/>
    <mergeCell ref="S1007:S1009"/>
    <mergeCell ref="AH993:AH995"/>
    <mergeCell ref="AI993:AI995"/>
    <mergeCell ref="AH996:AH998"/>
    <mergeCell ref="AI996:AI998"/>
    <mergeCell ref="U1013:U1016"/>
    <mergeCell ref="V1013:V1016"/>
    <mergeCell ref="D970:D973"/>
    <mergeCell ref="E970:E973"/>
    <mergeCell ref="I968:I969"/>
    <mergeCell ref="I970:I973"/>
    <mergeCell ref="AH1003:AH1006"/>
    <mergeCell ref="Y984:Y986"/>
    <mergeCell ref="Z984:Z986"/>
    <mergeCell ref="AA984:AA986"/>
    <mergeCell ref="AB984:AB986"/>
    <mergeCell ref="AC984:AC986"/>
    <mergeCell ref="AD996:AD998"/>
    <mergeCell ref="AE996:AE998"/>
    <mergeCell ref="AF996:AF998"/>
    <mergeCell ref="G987:G989"/>
    <mergeCell ref="I987:I989"/>
    <mergeCell ref="G990:G992"/>
    <mergeCell ref="I990:I992"/>
    <mergeCell ref="G993:G995"/>
    <mergeCell ref="I993:I995"/>
    <mergeCell ref="G996:G998"/>
    <mergeCell ref="I996:I998"/>
    <mergeCell ref="AA990:AA992"/>
    <mergeCell ref="AB990:AB992"/>
    <mergeCell ref="AC990:AC992"/>
    <mergeCell ref="AD990:AD992"/>
    <mergeCell ref="AE990:AE992"/>
    <mergeCell ref="AF990:AF992"/>
    <mergeCell ref="N993:N995"/>
    <mergeCell ref="O993:O995"/>
    <mergeCell ref="P993:P995"/>
    <mergeCell ref="Q993:Q995"/>
    <mergeCell ref="R993:R995"/>
    <mergeCell ref="S993:S995"/>
    <mergeCell ref="T993:T995"/>
    <mergeCell ref="U993:U995"/>
    <mergeCell ref="D974:D976"/>
    <mergeCell ref="D977:D980"/>
    <mergeCell ref="D981:D983"/>
    <mergeCell ref="E977:E980"/>
    <mergeCell ref="F977:F980"/>
    <mergeCell ref="AC1003:AC1006"/>
    <mergeCell ref="AD1003:AD1006"/>
    <mergeCell ref="AE1003:AE1006"/>
    <mergeCell ref="AF1003:AF1006"/>
    <mergeCell ref="AG1003:AG1006"/>
    <mergeCell ref="X1003:X1006"/>
    <mergeCell ref="Y1003:Y1006"/>
    <mergeCell ref="AH977:AH980"/>
    <mergeCell ref="E981:E983"/>
    <mergeCell ref="F981:F983"/>
    <mergeCell ref="W993:W995"/>
    <mergeCell ref="X993:X995"/>
    <mergeCell ref="G970:G973"/>
    <mergeCell ref="Z970:Z973"/>
    <mergeCell ref="AA970:AA973"/>
    <mergeCell ref="AB970:AB973"/>
    <mergeCell ref="AC970:AC973"/>
    <mergeCell ref="AF981:AF983"/>
    <mergeCell ref="AG981:AG983"/>
    <mergeCell ref="AH981:AH983"/>
    <mergeCell ref="O977:O980"/>
    <mergeCell ref="V977:V980"/>
    <mergeCell ref="Y977:Y980"/>
    <mergeCell ref="AB977:AB980"/>
    <mergeCell ref="I959:I962"/>
    <mergeCell ref="H977:H980"/>
    <mergeCell ref="I977:I980"/>
    <mergeCell ref="N977:N980"/>
    <mergeCell ref="P977:P980"/>
    <mergeCell ref="AE977:AE980"/>
    <mergeCell ref="AF977:AF980"/>
    <mergeCell ref="O974:O976"/>
    <mergeCell ref="F1007:F1009"/>
    <mergeCell ref="N1007:N1009"/>
    <mergeCell ref="T1007:T1009"/>
    <mergeCell ref="U1007:U1009"/>
    <mergeCell ref="AD984:AD986"/>
    <mergeCell ref="AE984:AE986"/>
    <mergeCell ref="AF984:AF986"/>
    <mergeCell ref="I999:I1002"/>
    <mergeCell ref="O999:O1002"/>
    <mergeCell ref="N999:N1002"/>
    <mergeCell ref="P999:P1002"/>
    <mergeCell ref="Q999:Q1002"/>
    <mergeCell ref="R999:R1002"/>
    <mergeCell ref="S999:S1002"/>
    <mergeCell ref="T999:T1002"/>
    <mergeCell ref="U999:U1002"/>
    <mergeCell ref="V999:V1002"/>
    <mergeCell ref="W999:W1002"/>
    <mergeCell ref="X999:X1002"/>
    <mergeCell ref="Y999:Y1002"/>
    <mergeCell ref="Z999:Z1002"/>
    <mergeCell ref="AA999:AA1002"/>
    <mergeCell ref="AB999:AB1002"/>
    <mergeCell ref="AC999:AC1002"/>
    <mergeCell ref="AD999:AD1002"/>
    <mergeCell ref="AE999:AE1002"/>
    <mergeCell ref="AF999:AF1002"/>
    <mergeCell ref="Q981:Q983"/>
    <mergeCell ref="R981:R983"/>
    <mergeCell ref="S981:S983"/>
    <mergeCell ref="T981:T983"/>
    <mergeCell ref="U981:U983"/>
    <mergeCell ref="V981:V983"/>
    <mergeCell ref="W981:W983"/>
    <mergeCell ref="X981:X983"/>
    <mergeCell ref="Y981:Y983"/>
    <mergeCell ref="Z981:Z983"/>
    <mergeCell ref="AA981:AA983"/>
    <mergeCell ref="AB981:AB983"/>
    <mergeCell ref="AC981:AC983"/>
    <mergeCell ref="AD981:AD983"/>
    <mergeCell ref="G981:G983"/>
    <mergeCell ref="H981:H983"/>
    <mergeCell ref="I981:I983"/>
    <mergeCell ref="S996:S998"/>
    <mergeCell ref="T996:T998"/>
    <mergeCell ref="Q1003:Q1006"/>
    <mergeCell ref="R1003:R1006"/>
    <mergeCell ref="G974:G976"/>
    <mergeCell ref="G984:G986"/>
    <mergeCell ref="G1007:G1009"/>
    <mergeCell ref="I1007:I1009"/>
    <mergeCell ref="I984:I986"/>
    <mergeCell ref="N990:N992"/>
    <mergeCell ref="O990:O992"/>
    <mergeCell ref="P990:P992"/>
    <mergeCell ref="Q990:Q992"/>
    <mergeCell ref="R990:R992"/>
    <mergeCell ref="S990:S992"/>
    <mergeCell ref="T990:T992"/>
    <mergeCell ref="U990:U992"/>
    <mergeCell ref="V990:V992"/>
    <mergeCell ref="W990:W992"/>
    <mergeCell ref="X990:X992"/>
    <mergeCell ref="Y990:Y992"/>
    <mergeCell ref="Z990:Z992"/>
    <mergeCell ref="R970:R973"/>
    <mergeCell ref="V1003:V1006"/>
    <mergeCell ref="AA977:AA980"/>
    <mergeCell ref="V974:V976"/>
    <mergeCell ref="W974:W976"/>
    <mergeCell ref="X974:X976"/>
    <mergeCell ref="N984:N986"/>
    <mergeCell ref="P974:P976"/>
    <mergeCell ref="AJ968:AJ969"/>
    <mergeCell ref="AE959:AE962"/>
    <mergeCell ref="AH987:AH989"/>
    <mergeCell ref="AI987:AI989"/>
    <mergeCell ref="AJ987:AJ989"/>
    <mergeCell ref="AG987:AG989"/>
    <mergeCell ref="P959:P962"/>
    <mergeCell ref="Z1007:Z1009"/>
    <mergeCell ref="Z993:Z995"/>
    <mergeCell ref="N970:N973"/>
    <mergeCell ref="V1007:V1009"/>
    <mergeCell ref="R977:R980"/>
    <mergeCell ref="S977:S980"/>
    <mergeCell ref="T977:T980"/>
    <mergeCell ref="U977:U980"/>
    <mergeCell ref="W977:W980"/>
    <mergeCell ref="X977:X980"/>
    <mergeCell ref="Z977:Z980"/>
    <mergeCell ref="Q974:Q976"/>
    <mergeCell ref="AC977:AC980"/>
    <mergeCell ref="AD977:AD980"/>
    <mergeCell ref="R974:R976"/>
    <mergeCell ref="S974:S976"/>
    <mergeCell ref="T974:T976"/>
    <mergeCell ref="U996:U998"/>
    <mergeCell ref="V996:V998"/>
    <mergeCell ref="W996:W998"/>
    <mergeCell ref="X996:X998"/>
    <mergeCell ref="Y996:Y998"/>
    <mergeCell ref="Z996:Z998"/>
    <mergeCell ref="AA996:AA998"/>
    <mergeCell ref="AB996:AB998"/>
    <mergeCell ref="AC996:AC998"/>
    <mergeCell ref="V993:V995"/>
    <mergeCell ref="Q963:Q965"/>
    <mergeCell ref="R963:R965"/>
    <mergeCell ref="AF855:AF857"/>
    <mergeCell ref="R950:R952"/>
    <mergeCell ref="V963:V965"/>
    <mergeCell ref="W963:W965"/>
    <mergeCell ref="W966:W967"/>
    <mergeCell ref="W968:W969"/>
    <mergeCell ref="V966:V967"/>
    <mergeCell ref="V968:V969"/>
    <mergeCell ref="R959:R962"/>
    <mergeCell ref="S959:S962"/>
    <mergeCell ref="T959:T962"/>
    <mergeCell ref="U959:U962"/>
    <mergeCell ref="AF959:AF962"/>
    <mergeCell ref="AI963:AI965"/>
    <mergeCell ref="AJ963:AJ965"/>
    <mergeCell ref="V953:V955"/>
    <mergeCell ref="V959:V962"/>
    <mergeCell ref="AF956:AF958"/>
    <mergeCell ref="AH968:AH969"/>
    <mergeCell ref="AI968:AI969"/>
    <mergeCell ref="AF953:AF955"/>
    <mergeCell ref="AG953:AG955"/>
    <mergeCell ref="AJ953:AJ955"/>
    <mergeCell ref="AJ950:AJ952"/>
    <mergeCell ref="Q953:Q955"/>
    <mergeCell ref="R953:R955"/>
    <mergeCell ref="S953:S955"/>
    <mergeCell ref="T953:T955"/>
    <mergeCell ref="W984:W986"/>
    <mergeCell ref="X984:X986"/>
    <mergeCell ref="AB959:AB962"/>
    <mergeCell ref="AI981:AI983"/>
    <mergeCell ref="AJ981:AJ983"/>
    <mergeCell ref="AC956:AC958"/>
    <mergeCell ref="AD956:AD958"/>
    <mergeCell ref="U956:U958"/>
    <mergeCell ref="W956:W958"/>
    <mergeCell ref="AI970:AI973"/>
    <mergeCell ref="AJ970:AJ973"/>
    <mergeCell ref="AD968:AD969"/>
    <mergeCell ref="AD970:AD973"/>
    <mergeCell ref="S970:S973"/>
    <mergeCell ref="Y968:Y969"/>
    <mergeCell ref="Z963:Z965"/>
    <mergeCell ref="AA963:AA965"/>
    <mergeCell ref="AB963:AB965"/>
    <mergeCell ref="AC963:AC965"/>
    <mergeCell ref="AE970:AE973"/>
    <mergeCell ref="S894:S896"/>
    <mergeCell ref="T894:T896"/>
    <mergeCell ref="AA910:AA912"/>
    <mergeCell ref="AB910:AB912"/>
    <mergeCell ref="AC910:AC912"/>
    <mergeCell ref="U894:U896"/>
    <mergeCell ref="Q900:Q902"/>
    <mergeCell ref="P966:P967"/>
    <mergeCell ref="Q966:Q967"/>
    <mergeCell ref="R966:R967"/>
    <mergeCell ref="AC968:AC969"/>
    <mergeCell ref="AE968:AE969"/>
    <mergeCell ref="AF968:AF969"/>
    <mergeCell ref="Z974:Z976"/>
    <mergeCell ref="AA974:AA976"/>
    <mergeCell ref="AB974:AB976"/>
    <mergeCell ref="AC974:AC976"/>
    <mergeCell ref="AD974:AD976"/>
    <mergeCell ref="AE974:AE976"/>
    <mergeCell ref="AF974:AF976"/>
    <mergeCell ref="S966:S967"/>
    <mergeCell ref="S968:S969"/>
    <mergeCell ref="P963:P965"/>
    <mergeCell ref="R907:R909"/>
    <mergeCell ref="X959:X962"/>
    <mergeCell ref="Z959:Z962"/>
    <mergeCell ref="AA959:AA962"/>
    <mergeCell ref="AC959:AC962"/>
    <mergeCell ref="AD959:AD962"/>
    <mergeCell ref="R968:R969"/>
    <mergeCell ref="P970:P973"/>
    <mergeCell ref="Q970:Q973"/>
    <mergeCell ref="U910:U912"/>
    <mergeCell ref="V910:V912"/>
    <mergeCell ref="U970:U973"/>
    <mergeCell ref="Y963:Y965"/>
    <mergeCell ref="U950:U952"/>
    <mergeCell ref="W950:W952"/>
    <mergeCell ref="X950:X952"/>
    <mergeCell ref="V950:V952"/>
    <mergeCell ref="Q950:Q952"/>
    <mergeCell ref="AD950:AD952"/>
    <mergeCell ref="AB950:AB952"/>
    <mergeCell ref="AB953:AB955"/>
    <mergeCell ref="Z950:Z952"/>
    <mergeCell ref="AA950:AA952"/>
    <mergeCell ref="AC950:AC952"/>
    <mergeCell ref="V956:V958"/>
    <mergeCell ref="AB956:AB958"/>
    <mergeCell ref="Z956:Z958"/>
    <mergeCell ref="AA956:AA958"/>
    <mergeCell ref="Y959:Y962"/>
    <mergeCell ref="Y956:Y958"/>
    <mergeCell ref="Q907:Q909"/>
    <mergeCell ref="P932:P934"/>
    <mergeCell ref="Q932:Q934"/>
    <mergeCell ref="S932:S934"/>
    <mergeCell ref="AJ959:AJ962"/>
    <mergeCell ref="AJ956:AJ958"/>
    <mergeCell ref="Q959:Q962"/>
    <mergeCell ref="AG959:AG962"/>
    <mergeCell ref="X956:X958"/>
    <mergeCell ref="AH959:AH962"/>
    <mergeCell ref="AI959:AI962"/>
    <mergeCell ref="AJ554:AJ556"/>
    <mergeCell ref="Y550:Y553"/>
    <mergeCell ref="Z550:Z553"/>
    <mergeCell ref="AA550:AA553"/>
    <mergeCell ref="AB550:AB553"/>
    <mergeCell ref="AC504:AC506"/>
    <mergeCell ref="AA504:AA506"/>
    <mergeCell ref="AC507:AC508"/>
    <mergeCell ref="AD507:AD508"/>
    <mergeCell ref="AE507:AE508"/>
    <mergeCell ref="Y507:Y508"/>
    <mergeCell ref="AC509:AC512"/>
    <mergeCell ref="AD509:AD512"/>
    <mergeCell ref="AE509:AE512"/>
    <mergeCell ref="AF509:AF512"/>
    <mergeCell ref="AB509:AB512"/>
    <mergeCell ref="S509:S512"/>
    <mergeCell ref="AI529:AI531"/>
    <mergeCell ref="R877:R879"/>
    <mergeCell ref="P880:P882"/>
    <mergeCell ref="Q880:Q882"/>
    <mergeCell ref="R880:R882"/>
    <mergeCell ref="P883:P885"/>
    <mergeCell ref="Q883:Q885"/>
    <mergeCell ref="R883:R885"/>
    <mergeCell ref="U953:U955"/>
    <mergeCell ref="W953:W955"/>
    <mergeCell ref="X953:X955"/>
    <mergeCell ref="AE706:AE708"/>
    <mergeCell ref="AF706:AF708"/>
    <mergeCell ref="AG950:AG952"/>
    <mergeCell ref="AH950:AH952"/>
    <mergeCell ref="AI950:AI952"/>
    <mergeCell ref="AH956:AH958"/>
    <mergeCell ref="AI956:AI958"/>
    <mergeCell ref="AH953:AH955"/>
    <mergeCell ref="AI953:AI955"/>
    <mergeCell ref="AG956:AG958"/>
    <mergeCell ref="AH919:AH922"/>
    <mergeCell ref="R916:R918"/>
    <mergeCell ref="S935:S937"/>
    <mergeCell ref="P919:P922"/>
    <mergeCell ref="Q919:Q922"/>
    <mergeCell ref="AE956:AE958"/>
    <mergeCell ref="U890:U893"/>
    <mergeCell ref="S910:S912"/>
    <mergeCell ref="V923:V925"/>
    <mergeCell ref="Y923:Y925"/>
    <mergeCell ref="T890:T893"/>
    <mergeCell ref="R868:R870"/>
    <mergeCell ref="R874:R876"/>
    <mergeCell ref="AE855:AE857"/>
    <mergeCell ref="AB861:AB864"/>
    <mergeCell ref="AC861:AC864"/>
    <mergeCell ref="R855:R857"/>
    <mergeCell ref="AC913:AC915"/>
    <mergeCell ref="W913:W915"/>
    <mergeCell ref="E996:E998"/>
    <mergeCell ref="E999:E1002"/>
    <mergeCell ref="F999:F1002"/>
    <mergeCell ref="F984:F986"/>
    <mergeCell ref="F987:F989"/>
    <mergeCell ref="F990:F992"/>
    <mergeCell ref="F993:F995"/>
    <mergeCell ref="F996:F998"/>
    <mergeCell ref="G999:G1002"/>
    <mergeCell ref="B984:B986"/>
    <mergeCell ref="B987:B989"/>
    <mergeCell ref="C987:C989"/>
    <mergeCell ref="C984:C986"/>
    <mergeCell ref="D993:D995"/>
    <mergeCell ref="D984:D986"/>
    <mergeCell ref="D987:D989"/>
    <mergeCell ref="E984:E986"/>
    <mergeCell ref="E987:E989"/>
    <mergeCell ref="E990:E992"/>
    <mergeCell ref="E993:E995"/>
    <mergeCell ref="P1159:P1162"/>
    <mergeCell ref="S1023:S1025"/>
    <mergeCell ref="T1023:T1025"/>
    <mergeCell ref="U1023:U1025"/>
    <mergeCell ref="AB1020:AB1022"/>
    <mergeCell ref="S1065:S1066"/>
    <mergeCell ref="S1067:S1068"/>
    <mergeCell ref="S1069:S1071"/>
    <mergeCell ref="T1049:T1051"/>
    <mergeCell ref="D953:D955"/>
    <mergeCell ref="D956:D958"/>
    <mergeCell ref="C959:C962"/>
    <mergeCell ref="B974:B976"/>
    <mergeCell ref="C974:C976"/>
    <mergeCell ref="B977:B980"/>
    <mergeCell ref="C977:C980"/>
    <mergeCell ref="B981:B983"/>
    <mergeCell ref="C981:C983"/>
    <mergeCell ref="G977:G980"/>
    <mergeCell ref="B970:B973"/>
    <mergeCell ref="C970:C973"/>
    <mergeCell ref="N987:N989"/>
    <mergeCell ref="O987:O989"/>
    <mergeCell ref="P987:P989"/>
    <mergeCell ref="Q987:Q989"/>
    <mergeCell ref="R987:R989"/>
    <mergeCell ref="S987:S989"/>
    <mergeCell ref="T987:T989"/>
    <mergeCell ref="U987:U989"/>
    <mergeCell ref="V987:V989"/>
    <mergeCell ref="W987:W989"/>
    <mergeCell ref="X987:X989"/>
    <mergeCell ref="Y987:Y989"/>
    <mergeCell ref="Z987:Z989"/>
    <mergeCell ref="AA987:AA989"/>
    <mergeCell ref="AB987:AB989"/>
    <mergeCell ref="N966:N967"/>
    <mergeCell ref="N968:N969"/>
    <mergeCell ref="U974:U976"/>
    <mergeCell ref="Z953:Z955"/>
    <mergeCell ref="AA953:AA955"/>
    <mergeCell ref="E974:E976"/>
    <mergeCell ref="F974:F976"/>
    <mergeCell ref="W1007:W1009"/>
    <mergeCell ref="C1010:C1012"/>
    <mergeCell ref="D1010:D1012"/>
    <mergeCell ref="C1013:C1016"/>
    <mergeCell ref="D1013:D1016"/>
    <mergeCell ref="C1017:C1019"/>
    <mergeCell ref="D1017:D1019"/>
    <mergeCell ref="B1146:B1149"/>
    <mergeCell ref="C1146:C1149"/>
    <mergeCell ref="D1146:D1149"/>
    <mergeCell ref="B1150:B1152"/>
    <mergeCell ref="C1150:C1152"/>
    <mergeCell ref="D1150:D1152"/>
    <mergeCell ref="E1143:E1145"/>
    <mergeCell ref="F1143:F1145"/>
    <mergeCell ref="G1143:G1145"/>
    <mergeCell ref="H1143:H1145"/>
    <mergeCell ref="I1143:I1145"/>
    <mergeCell ref="N1143:N1145"/>
    <mergeCell ref="O1143:O1145"/>
    <mergeCell ref="P1143:P1145"/>
    <mergeCell ref="Q1143:Q1145"/>
    <mergeCell ref="R1143:R1145"/>
    <mergeCell ref="S1143:S1145"/>
    <mergeCell ref="T1143:T1145"/>
    <mergeCell ref="U1143:U1145"/>
    <mergeCell ref="AE1159:AE1162"/>
    <mergeCell ref="X1153:X1155"/>
    <mergeCell ref="Y1153:Y1155"/>
    <mergeCell ref="Z1153:Z1155"/>
    <mergeCell ref="AA1153:AA1155"/>
    <mergeCell ref="AB1153:AB1155"/>
    <mergeCell ref="AC1153:AC1155"/>
    <mergeCell ref="E1150:E1152"/>
    <mergeCell ref="F1150:F1152"/>
    <mergeCell ref="G1150:G1152"/>
    <mergeCell ref="H1150:H1152"/>
    <mergeCell ref="I1150:I1152"/>
    <mergeCell ref="N1150:N1152"/>
    <mergeCell ref="O1150:O1152"/>
    <mergeCell ref="P1150:P1152"/>
    <mergeCell ref="Q1150:Q1152"/>
    <mergeCell ref="R1150:R1152"/>
    <mergeCell ref="S1150:S1152"/>
    <mergeCell ref="T1150:T1152"/>
    <mergeCell ref="U1150:U1152"/>
    <mergeCell ref="V1150:V1152"/>
    <mergeCell ref="W1150:W1152"/>
    <mergeCell ref="X1150:X1152"/>
    <mergeCell ref="Y1150:Y1152"/>
    <mergeCell ref="Z1150:Z1152"/>
    <mergeCell ref="AA1150:AA1152"/>
    <mergeCell ref="AB1150:AB1152"/>
    <mergeCell ref="AC1150:AC1152"/>
    <mergeCell ref="AD1150:AD1152"/>
    <mergeCell ref="AE1150:AE1152"/>
    <mergeCell ref="AE1117:AE1120"/>
    <mergeCell ref="F1117:F1120"/>
    <mergeCell ref="AB1017:AB1019"/>
    <mergeCell ref="E1017:E1019"/>
    <mergeCell ref="F1017:F1019"/>
    <mergeCell ref="G1017:G1019"/>
    <mergeCell ref="I1017:I1019"/>
    <mergeCell ref="N1017:N1019"/>
    <mergeCell ref="O1017:O1019"/>
    <mergeCell ref="B999:B1002"/>
    <mergeCell ref="C999:C1002"/>
    <mergeCell ref="D999:D1002"/>
    <mergeCell ref="D1023:D1025"/>
    <mergeCell ref="F1067:F1068"/>
    <mergeCell ref="G1067:G1068"/>
    <mergeCell ref="F1069:F1071"/>
    <mergeCell ref="G1069:G1071"/>
    <mergeCell ref="B1049:B1051"/>
    <mergeCell ref="C1049:C1051"/>
    <mergeCell ref="D1049:D1051"/>
    <mergeCell ref="E1049:E1051"/>
    <mergeCell ref="B1052:B1054"/>
    <mergeCell ref="C1052:C1054"/>
    <mergeCell ref="D1052:D1054"/>
    <mergeCell ref="E1052:E1054"/>
    <mergeCell ref="B1055:B1057"/>
    <mergeCell ref="S1062:S1064"/>
    <mergeCell ref="R1013:R1016"/>
    <mergeCell ref="Q1033:Q1035"/>
    <mergeCell ref="B1065:B1066"/>
    <mergeCell ref="C1065:C1066"/>
    <mergeCell ref="D1065:D1066"/>
    <mergeCell ref="E1065:E1066"/>
    <mergeCell ref="B1067:B1068"/>
    <mergeCell ref="C1067:C1068"/>
    <mergeCell ref="D1067:D1068"/>
    <mergeCell ref="E1067:E1068"/>
    <mergeCell ref="B1069:B1071"/>
    <mergeCell ref="C1069:C1071"/>
    <mergeCell ref="D1069:D1071"/>
    <mergeCell ref="E1069:E1071"/>
    <mergeCell ref="F1052:F1054"/>
    <mergeCell ref="G1052:G1054"/>
    <mergeCell ref="F1055:F1057"/>
    <mergeCell ref="G1055:G1057"/>
    <mergeCell ref="F1058:F1061"/>
    <mergeCell ref="G1058:G1061"/>
    <mergeCell ref="F1062:F1064"/>
    <mergeCell ref="F1023:F1025"/>
    <mergeCell ref="G1023:G1025"/>
    <mergeCell ref="I1023:I1025"/>
    <mergeCell ref="R1033:R1035"/>
    <mergeCell ref="S1033:S1035"/>
    <mergeCell ref="E1010:E1012"/>
    <mergeCell ref="F1010:F1012"/>
    <mergeCell ref="G1010:G1012"/>
    <mergeCell ref="I1010:I1012"/>
    <mergeCell ref="I1067:I1068"/>
    <mergeCell ref="I1069:I1071"/>
    <mergeCell ref="I1049:I1051"/>
    <mergeCell ref="O1052:O1054"/>
    <mergeCell ref="N1055:N1057"/>
    <mergeCell ref="O1055:O1057"/>
    <mergeCell ref="N1058:N1061"/>
    <mergeCell ref="O1058:O1061"/>
    <mergeCell ref="N1062:N1064"/>
    <mergeCell ref="B1017:B1019"/>
    <mergeCell ref="B1020:B1022"/>
    <mergeCell ref="B1023:B1025"/>
    <mergeCell ref="C1003:C1006"/>
    <mergeCell ref="D1003:D1006"/>
    <mergeCell ref="C1007:C1009"/>
    <mergeCell ref="D1007:D1009"/>
    <mergeCell ref="B1026:B1029"/>
    <mergeCell ref="C1026:C1029"/>
    <mergeCell ref="D1026:D1029"/>
    <mergeCell ref="C1030:C1032"/>
    <mergeCell ref="B1033:B1035"/>
    <mergeCell ref="C1033:C1035"/>
    <mergeCell ref="D1033:D1035"/>
    <mergeCell ref="G1062:G1064"/>
    <mergeCell ref="Y1069:Y1071"/>
    <mergeCell ref="Z1069:Z1071"/>
    <mergeCell ref="AA1069:AA1071"/>
    <mergeCell ref="AB1069:AB1071"/>
    <mergeCell ref="AC1069:AC1071"/>
    <mergeCell ref="AD1069:AD1071"/>
    <mergeCell ref="F1026:F1029"/>
    <mergeCell ref="G1026:G1029"/>
    <mergeCell ref="G1030:G1032"/>
    <mergeCell ref="H1030:H1032"/>
    <mergeCell ref="I1030:I1032"/>
    <mergeCell ref="U1052:U1054"/>
    <mergeCell ref="V1052:V1054"/>
    <mergeCell ref="R1030:R1032"/>
    <mergeCell ref="S1030:S1032"/>
    <mergeCell ref="T1030:T1032"/>
    <mergeCell ref="U1030:U1032"/>
    <mergeCell ref="V1030:V1032"/>
    <mergeCell ref="E1036:E1039"/>
    <mergeCell ref="F1036:F1039"/>
    <mergeCell ref="G1036:G1039"/>
    <mergeCell ref="H1049:H1051"/>
    <mergeCell ref="H1052:H1054"/>
    <mergeCell ref="H1055:H1057"/>
    <mergeCell ref="O1065:O1066"/>
    <mergeCell ref="Y1065:Y1066"/>
    <mergeCell ref="Z1065:Z1066"/>
    <mergeCell ref="E1003:E1006"/>
    <mergeCell ref="F1003:F1006"/>
    <mergeCell ref="AA1007:AA1009"/>
    <mergeCell ref="P1007:P1009"/>
    <mergeCell ref="Q1007:Q1009"/>
    <mergeCell ref="R1007:R1009"/>
    <mergeCell ref="G1003:G1006"/>
    <mergeCell ref="I1003:I1006"/>
    <mergeCell ref="E1013:E1016"/>
    <mergeCell ref="F1013:F1016"/>
    <mergeCell ref="G1013:G1016"/>
    <mergeCell ref="I1013:I1016"/>
    <mergeCell ref="AC1075:AC1077"/>
    <mergeCell ref="AD1075:AD1077"/>
    <mergeCell ref="S1097:S1098"/>
    <mergeCell ref="T1097:T1098"/>
    <mergeCell ref="U1097:U1098"/>
    <mergeCell ref="V1097:V1098"/>
    <mergeCell ref="W1097:W1098"/>
    <mergeCell ref="X1097:X1098"/>
    <mergeCell ref="Y1097:Y1098"/>
    <mergeCell ref="Z1097:Z1098"/>
    <mergeCell ref="AA1097:AA1098"/>
    <mergeCell ref="AB1097:AB1098"/>
    <mergeCell ref="AC1097:AC1098"/>
    <mergeCell ref="AD1097:AD1098"/>
    <mergeCell ref="P1058:P1061"/>
    <mergeCell ref="P1062:P1064"/>
    <mergeCell ref="P1065:P1066"/>
    <mergeCell ref="AC1010:AC1012"/>
    <mergeCell ref="T1010:T1012"/>
    <mergeCell ref="U1010:U1012"/>
    <mergeCell ref="V1010:V1012"/>
    <mergeCell ref="W1010:W1012"/>
    <mergeCell ref="X1010:X1012"/>
    <mergeCell ref="T1036:T1039"/>
    <mergeCell ref="U1036:U1039"/>
    <mergeCell ref="V1036:V1039"/>
    <mergeCell ref="W1036:W1039"/>
    <mergeCell ref="X1036:X1039"/>
    <mergeCell ref="Y1036:Y1039"/>
    <mergeCell ref="Z1036:Z1039"/>
    <mergeCell ref="AA1036:AA1039"/>
    <mergeCell ref="AB1036:AB1039"/>
    <mergeCell ref="AC1036:AC1039"/>
    <mergeCell ref="AD1036:AD1039"/>
    <mergeCell ref="S1072:S1074"/>
    <mergeCell ref="T1072:T1074"/>
    <mergeCell ref="K1065:K1066"/>
    <mergeCell ref="L1065:L1066"/>
    <mergeCell ref="M1065:M1066"/>
    <mergeCell ref="N1052:N1054"/>
    <mergeCell ref="W1013:W1016"/>
    <mergeCell ref="N1013:N1016"/>
    <mergeCell ref="O1013:O1016"/>
    <mergeCell ref="P1013:P1016"/>
    <mergeCell ref="Q1013:Q1016"/>
    <mergeCell ref="Y1072:Y1074"/>
    <mergeCell ref="Z1072:Z1074"/>
    <mergeCell ref="AA1072:AA1074"/>
    <mergeCell ref="AB1072:AB1074"/>
    <mergeCell ref="AC1052:AC1054"/>
    <mergeCell ref="AD1052:AD1054"/>
    <mergeCell ref="Y1055:Y1057"/>
    <mergeCell ref="B1003:B1006"/>
    <mergeCell ref="B1007:B1009"/>
    <mergeCell ref="B993:B995"/>
    <mergeCell ref="P1069:P1071"/>
    <mergeCell ref="Q1069:Q1071"/>
    <mergeCell ref="R1069:R1071"/>
    <mergeCell ref="P1049:P1051"/>
    <mergeCell ref="Q1049:Q1051"/>
    <mergeCell ref="O1007:O1009"/>
    <mergeCell ref="O1023:O1025"/>
    <mergeCell ref="P1023:P1025"/>
    <mergeCell ref="Q1023:Q1025"/>
    <mergeCell ref="K1067:K1068"/>
    <mergeCell ref="L1067:L1068"/>
    <mergeCell ref="M1067:M1068"/>
    <mergeCell ref="N1067:N1068"/>
    <mergeCell ref="O1067:O1068"/>
    <mergeCell ref="N1069:N1071"/>
    <mergeCell ref="O1069:O1071"/>
    <mergeCell ref="J1049:J1051"/>
    <mergeCell ref="K1049:K1051"/>
    <mergeCell ref="L1049:L1051"/>
    <mergeCell ref="M1049:M1051"/>
    <mergeCell ref="N1049:N1051"/>
    <mergeCell ref="O1049:O1051"/>
    <mergeCell ref="R1023:R1025"/>
    <mergeCell ref="N996:N998"/>
    <mergeCell ref="O996:O998"/>
    <mergeCell ref="P996:P998"/>
    <mergeCell ref="Q996:Q998"/>
    <mergeCell ref="R996:R998"/>
    <mergeCell ref="Y1007:Y1009"/>
    <mergeCell ref="I1052:I1054"/>
    <mergeCell ref="I1055:I1057"/>
    <mergeCell ref="I1058:I1061"/>
    <mergeCell ref="I1062:I1064"/>
    <mergeCell ref="Y993:Y995"/>
    <mergeCell ref="C1058:C1061"/>
    <mergeCell ref="E1058:E1061"/>
    <mergeCell ref="B1062:B1064"/>
    <mergeCell ref="C1062:C1064"/>
    <mergeCell ref="D1062:D1064"/>
    <mergeCell ref="E1062:E1064"/>
    <mergeCell ref="D1058:D1061"/>
    <mergeCell ref="B1036:B1039"/>
    <mergeCell ref="C1036:C1039"/>
    <mergeCell ref="D1036:D1039"/>
    <mergeCell ref="B1040:B1042"/>
    <mergeCell ref="C1040:C1042"/>
    <mergeCell ref="D1040:D1042"/>
    <mergeCell ref="U1049:U1051"/>
    <mergeCell ref="V1049:V1051"/>
    <mergeCell ref="W1049:W1051"/>
    <mergeCell ref="N1010:N1012"/>
    <mergeCell ref="O1010:O1012"/>
    <mergeCell ref="P1010:P1012"/>
    <mergeCell ref="Q1010:Q1012"/>
    <mergeCell ref="R1010:R1012"/>
    <mergeCell ref="S1010:S1012"/>
    <mergeCell ref="N1003:N1006"/>
    <mergeCell ref="O1003:O1006"/>
    <mergeCell ref="P1003:P1006"/>
    <mergeCell ref="T1069:T1071"/>
    <mergeCell ref="H1058:H1061"/>
    <mergeCell ref="B1163:B1165"/>
    <mergeCell ref="C1163:C1165"/>
    <mergeCell ref="D1163:D1165"/>
    <mergeCell ref="E1153:E1155"/>
    <mergeCell ref="F1153:F1155"/>
    <mergeCell ref="G1153:G1155"/>
    <mergeCell ref="I1153:I1155"/>
    <mergeCell ref="N1153:N1155"/>
    <mergeCell ref="E1156:E1158"/>
    <mergeCell ref="F1156:F1158"/>
    <mergeCell ref="G1156:G1158"/>
    <mergeCell ref="I1156:I1158"/>
    <mergeCell ref="N1156:N1158"/>
    <mergeCell ref="E1163:E1165"/>
    <mergeCell ref="F1163:F1165"/>
    <mergeCell ref="G1163:G1165"/>
    <mergeCell ref="I1163:I1165"/>
    <mergeCell ref="N1163:N1165"/>
    <mergeCell ref="E1159:E1162"/>
    <mergeCell ref="F1159:F1162"/>
    <mergeCell ref="G1159:G1162"/>
    <mergeCell ref="I1159:I1162"/>
    <mergeCell ref="N1159:N1162"/>
    <mergeCell ref="B1153:B1155"/>
    <mergeCell ref="C1153:C1155"/>
    <mergeCell ref="D1153:D1155"/>
    <mergeCell ref="B1156:B1158"/>
    <mergeCell ref="C1156:C1158"/>
    <mergeCell ref="D1156:D1158"/>
    <mergeCell ref="B1159:B1162"/>
    <mergeCell ref="C1159:C1162"/>
    <mergeCell ref="D1159:D1162"/>
    <mergeCell ref="B1010:B1012"/>
    <mergeCell ref="B1013:B1016"/>
    <mergeCell ref="E1023:E1025"/>
    <mergeCell ref="J1067:J1068"/>
    <mergeCell ref="N1023:N1025"/>
    <mergeCell ref="B1128:B1130"/>
    <mergeCell ref="C1128:C1130"/>
    <mergeCell ref="D1128:D1130"/>
    <mergeCell ref="C1055:C1057"/>
    <mergeCell ref="D1055:D1057"/>
    <mergeCell ref="E1055:E1057"/>
    <mergeCell ref="B1058:B1061"/>
    <mergeCell ref="C1020:C1022"/>
    <mergeCell ref="D1020:D1022"/>
    <mergeCell ref="C1023:C1025"/>
    <mergeCell ref="B1131:B1133"/>
    <mergeCell ref="C1131:C1133"/>
    <mergeCell ref="D1131:D1133"/>
    <mergeCell ref="B1134:B1136"/>
    <mergeCell ref="C1134:C1136"/>
    <mergeCell ref="D1134:D1136"/>
    <mergeCell ref="B1137:B1139"/>
    <mergeCell ref="C1137:C1139"/>
    <mergeCell ref="D1137:D1139"/>
    <mergeCell ref="C1121:C1123"/>
    <mergeCell ref="F1134:F1136"/>
    <mergeCell ref="B1099:B1101"/>
    <mergeCell ref="C1099:C1101"/>
    <mergeCell ref="D1099:D1101"/>
    <mergeCell ref="B1102:B1104"/>
    <mergeCell ref="B1105:B1107"/>
    <mergeCell ref="C1105:C1107"/>
    <mergeCell ref="AI1163:AI1165"/>
    <mergeCell ref="AJ1163:AJ1165"/>
    <mergeCell ref="AD1153:AD1155"/>
    <mergeCell ref="AE1153:AE1155"/>
    <mergeCell ref="AF1153:AF1155"/>
    <mergeCell ref="AG1153:AG1155"/>
    <mergeCell ref="X1156:X1158"/>
    <mergeCell ref="Y1156:Y1158"/>
    <mergeCell ref="Z1156:Z1158"/>
    <mergeCell ref="AA1156:AA1158"/>
    <mergeCell ref="AB1156:AB1158"/>
    <mergeCell ref="AC1156:AC1158"/>
    <mergeCell ref="AD1156:AD1158"/>
    <mergeCell ref="AE1156:AE1158"/>
    <mergeCell ref="AF1156:AF1158"/>
    <mergeCell ref="AG1156:AG1158"/>
    <mergeCell ref="Q1163:Q1165"/>
    <mergeCell ref="R1163:R1165"/>
    <mergeCell ref="S1163:S1165"/>
    <mergeCell ref="T1163:T1165"/>
    <mergeCell ref="U1163:U1165"/>
    <mergeCell ref="V1163:V1165"/>
    <mergeCell ref="W1163:W1165"/>
    <mergeCell ref="X1163:X1165"/>
    <mergeCell ref="Y1163:Y1165"/>
    <mergeCell ref="Z1163:Z1165"/>
    <mergeCell ref="AA1163:AA1165"/>
    <mergeCell ref="AB1163:AB1165"/>
    <mergeCell ref="AC1163:AC1165"/>
    <mergeCell ref="AD1163:AD1165"/>
    <mergeCell ref="AE1163:AE1165"/>
    <mergeCell ref="AF1163:AF1165"/>
    <mergeCell ref="AG1163:AG1165"/>
    <mergeCell ref="Q1153:Q1155"/>
    <mergeCell ref="R1153:R1155"/>
    <mergeCell ref="S1153:S1155"/>
    <mergeCell ref="T1153:T1155"/>
    <mergeCell ref="U1153:U1155"/>
    <mergeCell ref="V1153:V1155"/>
    <mergeCell ref="W1153:W1155"/>
    <mergeCell ref="Q1159:Q1162"/>
    <mergeCell ref="R1159:R1162"/>
    <mergeCell ref="S1159:S1162"/>
    <mergeCell ref="T1159:T1162"/>
    <mergeCell ref="U1159:U1162"/>
    <mergeCell ref="V1159:V1162"/>
    <mergeCell ref="W1159:W1162"/>
    <mergeCell ref="Q1156:Q1158"/>
    <mergeCell ref="R1156:R1158"/>
    <mergeCell ref="S1156:S1158"/>
    <mergeCell ref="T1156:T1158"/>
    <mergeCell ref="U1156:U1158"/>
    <mergeCell ref="AH1153:AH1155"/>
    <mergeCell ref="AI1153:AI1155"/>
    <mergeCell ref="AJ1153:AJ1155"/>
    <mergeCell ref="AH1156:AH1158"/>
    <mergeCell ref="AI1156:AI1158"/>
    <mergeCell ref="AJ1156:AJ1158"/>
    <mergeCell ref="AH1159:AH1162"/>
    <mergeCell ref="AI1159:AI1162"/>
    <mergeCell ref="AH1163:AH1165"/>
    <mergeCell ref="AJ1159:AJ1162"/>
    <mergeCell ref="AF1159:AF1162"/>
    <mergeCell ref="AG1159:AG1162"/>
    <mergeCell ref="Z1159:Z1162"/>
    <mergeCell ref="AA1159:AA1162"/>
    <mergeCell ref="AB1159:AB1162"/>
    <mergeCell ref="AC1159:AC1162"/>
    <mergeCell ref="AD1159:AD1162"/>
    <mergeCell ref="W1003:W1006"/>
    <mergeCell ref="AJ999:AJ1002"/>
    <mergeCell ref="AJ996:AJ998"/>
    <mergeCell ref="AJ993:AJ995"/>
    <mergeCell ref="AJ990:AJ992"/>
    <mergeCell ref="AG990:AG992"/>
    <mergeCell ref="AG993:AG995"/>
    <mergeCell ref="AG996:AG998"/>
    <mergeCell ref="AH999:AH1002"/>
    <mergeCell ref="AI999:AI1002"/>
    <mergeCell ref="AG999:AG1002"/>
    <mergeCell ref="AE1010:AE1012"/>
    <mergeCell ref="AF1010:AF1012"/>
    <mergeCell ref="AF1052:AF1054"/>
    <mergeCell ref="AA993:AA995"/>
    <mergeCell ref="AB993:AB995"/>
    <mergeCell ref="AC993:AC995"/>
    <mergeCell ref="S1052:S1054"/>
    <mergeCell ref="S1055:S1057"/>
    <mergeCell ref="S1058:S1061"/>
    <mergeCell ref="AG1043:AG1045"/>
    <mergeCell ref="V1055:V1057"/>
    <mergeCell ref="AC1007:AC1009"/>
    <mergeCell ref="AD1007:AD1009"/>
    <mergeCell ref="AB1055:AB1057"/>
    <mergeCell ref="T1062:T1064"/>
    <mergeCell ref="U1062:U1064"/>
    <mergeCell ref="V1062:V1064"/>
    <mergeCell ref="W1062:W1064"/>
    <mergeCell ref="X1062:X1064"/>
    <mergeCell ref="Y1062:Y1064"/>
    <mergeCell ref="Z1052:Z1054"/>
    <mergeCell ref="T1052:T1054"/>
    <mergeCell ref="AG1007:AG1009"/>
    <mergeCell ref="W1017:W1019"/>
    <mergeCell ref="X1049:X1051"/>
    <mergeCell ref="AJ1023:AJ1025"/>
    <mergeCell ref="AA1023:AA1025"/>
    <mergeCell ref="AB1023:AB1025"/>
    <mergeCell ref="AC1023:AC1025"/>
    <mergeCell ref="AD1023:AD1025"/>
    <mergeCell ref="AE1023:AE1025"/>
    <mergeCell ref="V1023:V1025"/>
    <mergeCell ref="AJ1069:AJ1071"/>
    <mergeCell ref="T1067:T1068"/>
    <mergeCell ref="U1067:U1068"/>
    <mergeCell ref="V1067:V1068"/>
    <mergeCell ref="W1067:W1068"/>
    <mergeCell ref="X1067:X1068"/>
    <mergeCell ref="Y1067:Y1068"/>
    <mergeCell ref="Z1067:Z1068"/>
    <mergeCell ref="AA1067:AA1068"/>
    <mergeCell ref="AB1067:AB1068"/>
    <mergeCell ref="AC1067:AC1068"/>
    <mergeCell ref="AD1067:AD1068"/>
    <mergeCell ref="AE1067:AE1068"/>
    <mergeCell ref="AF1067:AF1068"/>
    <mergeCell ref="AG1067:AG1068"/>
    <mergeCell ref="AJ1049:AJ1051"/>
    <mergeCell ref="AF858:AF860"/>
    <mergeCell ref="Y913:Y915"/>
    <mergeCell ref="AE880:AE882"/>
    <mergeCell ref="Y907:Y909"/>
    <mergeCell ref="Z907:Z909"/>
    <mergeCell ref="AA907:AA909"/>
    <mergeCell ref="AB907:AB909"/>
    <mergeCell ref="V907:V909"/>
    <mergeCell ref="U900:U902"/>
    <mergeCell ref="AF907:AF909"/>
    <mergeCell ref="AG907:AG909"/>
    <mergeCell ref="AB923:AB925"/>
    <mergeCell ref="V926:V928"/>
    <mergeCell ref="U926:U928"/>
    <mergeCell ref="Y926:Y928"/>
    <mergeCell ref="AB926:AB928"/>
    <mergeCell ref="U929:U931"/>
    <mergeCell ref="W886:W889"/>
    <mergeCell ref="AA894:AA896"/>
    <mergeCell ref="U907:U909"/>
    <mergeCell ref="T900:T902"/>
    <mergeCell ref="AC890:AC893"/>
    <mergeCell ref="AC894:AC896"/>
    <mergeCell ref="AD894:AD896"/>
    <mergeCell ref="AE894:AE896"/>
    <mergeCell ref="AF894:AF896"/>
    <mergeCell ref="AG894:AG896"/>
    <mergeCell ref="Y855:Y857"/>
    <mergeCell ref="W861:W864"/>
    <mergeCell ref="X900:X902"/>
    <mergeCell ref="W919:W922"/>
    <mergeCell ref="AI990:AI992"/>
    <mergeCell ref="X871:X873"/>
    <mergeCell ref="X874:X876"/>
    <mergeCell ref="X877:X879"/>
    <mergeCell ref="X880:X882"/>
    <mergeCell ref="X883:X885"/>
    <mergeCell ref="AA871:AA873"/>
    <mergeCell ref="Z874:Z876"/>
    <mergeCell ref="AA874:AA876"/>
    <mergeCell ref="Y880:Y882"/>
    <mergeCell ref="Y883:Y885"/>
    <mergeCell ref="AG877:AG879"/>
    <mergeCell ref="AG880:AG882"/>
    <mergeCell ref="AG883:AG885"/>
    <mergeCell ref="Y871:Y873"/>
    <mergeCell ref="Y874:Y876"/>
    <mergeCell ref="Y877:Y879"/>
    <mergeCell ref="Z871:Z873"/>
    <mergeCell ref="AH903:AH906"/>
    <mergeCell ref="AC900:AC902"/>
    <mergeCell ref="AD900:AD902"/>
    <mergeCell ref="AE900:AE902"/>
    <mergeCell ref="AF900:AF902"/>
    <mergeCell ref="AC907:AC909"/>
    <mergeCell ref="AD907:AD909"/>
    <mergeCell ref="AI880:AI882"/>
    <mergeCell ref="AH883:AH885"/>
    <mergeCell ref="AI883:AI885"/>
    <mergeCell ref="AG868:AG870"/>
    <mergeCell ref="AG871:AG873"/>
    <mergeCell ref="AG874:AG876"/>
    <mergeCell ref="AA858:AA860"/>
    <mergeCell ref="Y890:Y893"/>
    <mergeCell ref="AI1023:AI1025"/>
    <mergeCell ref="AA1043:AA1045"/>
    <mergeCell ref="AB1043:AB1045"/>
    <mergeCell ref="AC1043:AC1045"/>
    <mergeCell ref="AD1043:AD1045"/>
    <mergeCell ref="AE1043:AE1045"/>
    <mergeCell ref="AF1043:AF1045"/>
    <mergeCell ref="H987:H989"/>
    <mergeCell ref="H990:H992"/>
    <mergeCell ref="H993:H995"/>
    <mergeCell ref="H996:H998"/>
    <mergeCell ref="H999:H1002"/>
    <mergeCell ref="H1003:H1006"/>
    <mergeCell ref="H1007:H1009"/>
    <mergeCell ref="H1010:H1012"/>
    <mergeCell ref="H1013:H1016"/>
    <mergeCell ref="H1017:H1019"/>
    <mergeCell ref="H1020:H1022"/>
    <mergeCell ref="H1023:H1025"/>
    <mergeCell ref="V894:V896"/>
    <mergeCell ref="X907:X909"/>
    <mergeCell ref="AF935:AF937"/>
    <mergeCell ref="AG935:AG937"/>
    <mergeCell ref="U916:U918"/>
    <mergeCell ref="V916:V918"/>
    <mergeCell ref="Y916:Y918"/>
    <mergeCell ref="AB916:AB918"/>
    <mergeCell ref="AD916:AD918"/>
    <mergeCell ref="AD923:AD925"/>
    <mergeCell ref="AD926:AD928"/>
    <mergeCell ref="AD929:AD931"/>
    <mergeCell ref="AD932:AD934"/>
    <mergeCell ref="AD935:AD937"/>
    <mergeCell ref="U923:U925"/>
    <mergeCell ref="AC953:AC955"/>
    <mergeCell ref="AD953:AD955"/>
    <mergeCell ref="AE953:AE955"/>
    <mergeCell ref="AE950:AE952"/>
    <mergeCell ref="AF950:AF952"/>
    <mergeCell ref="R932:R934"/>
    <mergeCell ref="AB1030:AB1032"/>
    <mergeCell ref="AC1030:AC1032"/>
    <mergeCell ref="AD1030:AD1032"/>
    <mergeCell ref="P1040:P1042"/>
    <mergeCell ref="Q1040:Q1042"/>
    <mergeCell ref="R1040:R1042"/>
    <mergeCell ref="S1040:S1042"/>
    <mergeCell ref="T1040:T1042"/>
    <mergeCell ref="U1040:U1042"/>
    <mergeCell ref="V1040:V1042"/>
    <mergeCell ref="W1040:W1042"/>
    <mergeCell ref="AD1020:AD1022"/>
    <mergeCell ref="AC1020:AC1022"/>
    <mergeCell ref="N1030:N1032"/>
    <mergeCell ref="O1030:O1032"/>
    <mergeCell ref="P1030:P1032"/>
    <mergeCell ref="Q1030:Q1032"/>
    <mergeCell ref="H968:H969"/>
    <mergeCell ref="Q977:Q980"/>
    <mergeCell ref="S1003:S1006"/>
    <mergeCell ref="T1003:T1006"/>
    <mergeCell ref="U1003:U1006"/>
    <mergeCell ref="S1013:S1016"/>
    <mergeCell ref="T1013:T1016"/>
    <mergeCell ref="AE993:AE995"/>
    <mergeCell ref="AF993:AF995"/>
    <mergeCell ref="X886:X889"/>
    <mergeCell ref="Y886:Y889"/>
    <mergeCell ref="Z1055:Z1057"/>
    <mergeCell ref="X1052:X1054"/>
    <mergeCell ref="AD1049:AD1051"/>
    <mergeCell ref="AC1049:AC1051"/>
    <mergeCell ref="AE1049:AE1051"/>
    <mergeCell ref="AF1049:AF1051"/>
    <mergeCell ref="AE1052:AE1054"/>
    <mergeCell ref="AF1026:AF1029"/>
    <mergeCell ref="AG1026:AG1029"/>
    <mergeCell ref="W1043:W1045"/>
    <mergeCell ref="X1043:X1045"/>
    <mergeCell ref="Y1043:Y1045"/>
    <mergeCell ref="AG1052:AG1054"/>
    <mergeCell ref="AH1023:AH1025"/>
    <mergeCell ref="X963:X965"/>
    <mergeCell ref="X966:X967"/>
    <mergeCell ref="Y966:Y967"/>
    <mergeCell ref="AF963:AF965"/>
    <mergeCell ref="AG963:AG965"/>
    <mergeCell ref="AH963:AH965"/>
    <mergeCell ref="Y974:Y976"/>
    <mergeCell ref="Z1003:Z1006"/>
    <mergeCell ref="AA1003:AA1006"/>
    <mergeCell ref="AB1003:AB1006"/>
    <mergeCell ref="AH990:AH992"/>
    <mergeCell ref="AC987:AC989"/>
    <mergeCell ref="AD987:AD989"/>
    <mergeCell ref="AE987:AE989"/>
    <mergeCell ref="AF987:AF989"/>
    <mergeCell ref="AG970:AG973"/>
    <mergeCell ref="X968:X969"/>
    <mergeCell ref="W970:W973"/>
    <mergeCell ref="X970:X973"/>
    <mergeCell ref="AA1010:AA1012"/>
    <mergeCell ref="AB1010:AB1012"/>
    <mergeCell ref="X1013:X1016"/>
    <mergeCell ref="Y1013:Y1016"/>
    <mergeCell ref="Z1013:Z1016"/>
    <mergeCell ref="AA1013:AA1016"/>
    <mergeCell ref="AB1013:AB1016"/>
    <mergeCell ref="AB1007:AB1009"/>
    <mergeCell ref="Z1043:Z1045"/>
    <mergeCell ref="W1052:W1054"/>
    <mergeCell ref="AH1026:AH1029"/>
    <mergeCell ref="W1030:W1032"/>
    <mergeCell ref="X1030:X1032"/>
    <mergeCell ref="Y1030:Y1032"/>
    <mergeCell ref="Z1030:Z1032"/>
    <mergeCell ref="AA1030:AA1032"/>
    <mergeCell ref="AA1055:AA1057"/>
    <mergeCell ref="X1055:X1057"/>
    <mergeCell ref="Y1049:Y1051"/>
    <mergeCell ref="Z1049:Z1051"/>
    <mergeCell ref="AA1049:AA1051"/>
    <mergeCell ref="AB1049:AB1051"/>
    <mergeCell ref="AE1007:AE1009"/>
    <mergeCell ref="AF1007:AF1009"/>
    <mergeCell ref="X1007:X1009"/>
    <mergeCell ref="AI1026:AI1029"/>
    <mergeCell ref="Y1052:Y1054"/>
    <mergeCell ref="AA1052:AA1054"/>
    <mergeCell ref="AB1052:AB1054"/>
    <mergeCell ref="AH1052:AH1054"/>
    <mergeCell ref="AI1052:AI1054"/>
    <mergeCell ref="Y970:Y973"/>
    <mergeCell ref="AH1055:AH1057"/>
    <mergeCell ref="AI1055:AI1057"/>
    <mergeCell ref="AG984:AG986"/>
    <mergeCell ref="AD993:AD995"/>
    <mergeCell ref="H970:H973"/>
    <mergeCell ref="H984:H986"/>
    <mergeCell ref="H1026:H1029"/>
    <mergeCell ref="I1026:I1029"/>
    <mergeCell ref="N1026:N1029"/>
    <mergeCell ref="O1026:O1029"/>
    <mergeCell ref="P1026:P1029"/>
    <mergeCell ref="Q1026:Q1029"/>
    <mergeCell ref="R1026:R1029"/>
    <mergeCell ref="S1026:S1029"/>
    <mergeCell ref="AH970:AH973"/>
    <mergeCell ref="T970:T973"/>
    <mergeCell ref="R1049:R1051"/>
    <mergeCell ref="R1052:R1054"/>
    <mergeCell ref="AF970:AF973"/>
    <mergeCell ref="AH1007:AH1009"/>
    <mergeCell ref="AI1007:AI1009"/>
    <mergeCell ref="AI1033:AI1035"/>
    <mergeCell ref="O1062:O1064"/>
    <mergeCell ref="J1065:J1066"/>
    <mergeCell ref="AG974:AG976"/>
    <mergeCell ref="AH974:AH976"/>
    <mergeCell ref="N981:N983"/>
    <mergeCell ref="AE981:AE983"/>
    <mergeCell ref="O984:O986"/>
    <mergeCell ref="P984:P986"/>
    <mergeCell ref="Q984:Q986"/>
    <mergeCell ref="R984:R986"/>
    <mergeCell ref="S984:S986"/>
    <mergeCell ref="T984:T986"/>
    <mergeCell ref="U984:U986"/>
    <mergeCell ref="V984:V986"/>
    <mergeCell ref="H974:H976"/>
    <mergeCell ref="I974:I976"/>
    <mergeCell ref="N974:N976"/>
    <mergeCell ref="AH1046:AH1048"/>
    <mergeCell ref="AI1046:AI1048"/>
    <mergeCell ref="R1055:R1057"/>
    <mergeCell ref="AF1023:AF1025"/>
    <mergeCell ref="AH1020:AH1022"/>
    <mergeCell ref="AG1023:AG1025"/>
    <mergeCell ref="AG1049:AG1051"/>
    <mergeCell ref="AH1043:AH1045"/>
    <mergeCell ref="W1026:W1029"/>
    <mergeCell ref="X1026:X1029"/>
    <mergeCell ref="Y1026:Y1029"/>
    <mergeCell ref="Z1026:Z1029"/>
    <mergeCell ref="AA1026:AA1029"/>
    <mergeCell ref="AB1026:AB1029"/>
    <mergeCell ref="AC1026:AC1029"/>
    <mergeCell ref="AD1026:AD1029"/>
    <mergeCell ref="AE1026:AE1029"/>
    <mergeCell ref="H1036:H1039"/>
    <mergeCell ref="AG809:AG812"/>
    <mergeCell ref="AH809:AH812"/>
    <mergeCell ref="AI809:AI812"/>
    <mergeCell ref="AJ809:AJ812"/>
    <mergeCell ref="Y858:Y860"/>
    <mergeCell ref="Y861:Y864"/>
    <mergeCell ref="Y865:Y867"/>
    <mergeCell ref="AJ783:AJ785"/>
    <mergeCell ref="AJ774:AJ776"/>
    <mergeCell ref="AI777:AI779"/>
    <mergeCell ref="AD913:AD915"/>
    <mergeCell ref="Z913:Z915"/>
    <mergeCell ref="AA913:AA915"/>
    <mergeCell ref="AB913:AB915"/>
    <mergeCell ref="AJ777:AJ779"/>
    <mergeCell ref="AG761:AG763"/>
    <mergeCell ref="AJ786:AJ788"/>
    <mergeCell ref="AG786:AG788"/>
    <mergeCell ref="AH786:AH788"/>
    <mergeCell ref="X858:X860"/>
    <mergeCell ref="X861:X864"/>
    <mergeCell ref="X865:X867"/>
    <mergeCell ref="Z786:Z788"/>
    <mergeCell ref="AA786:AA788"/>
    <mergeCell ref="AG774:AG776"/>
    <mergeCell ref="AH774:AH776"/>
    <mergeCell ref="AI786:AI788"/>
    <mergeCell ref="AG805:AG808"/>
    <mergeCell ref="AH805:AH808"/>
    <mergeCell ref="AI805:AI808"/>
    <mergeCell ref="AJ805:AJ808"/>
    <mergeCell ref="AI783:AI785"/>
    <mergeCell ref="AJ883:AJ885"/>
    <mergeCell ref="AJ880:AJ882"/>
    <mergeCell ref="AJ877:AJ879"/>
    <mergeCell ref="AJ874:AJ876"/>
    <mergeCell ref="AJ871:AJ873"/>
    <mergeCell ref="AJ868:AJ870"/>
    <mergeCell ref="AE868:AE870"/>
    <mergeCell ref="AF868:AF870"/>
    <mergeCell ref="AE871:AE873"/>
    <mergeCell ref="AF871:AF873"/>
    <mergeCell ref="AE874:AE876"/>
    <mergeCell ref="AF874:AF876"/>
    <mergeCell ref="Z877:Z879"/>
    <mergeCell ref="AA877:AA879"/>
    <mergeCell ref="Z880:Z882"/>
    <mergeCell ref="AA880:AA882"/>
    <mergeCell ref="Z883:Z885"/>
    <mergeCell ref="AA883:AA885"/>
    <mergeCell ref="AB868:AB870"/>
    <mergeCell ref="AC868:AC870"/>
    <mergeCell ref="AB871:AB873"/>
    <mergeCell ref="AC871:AC873"/>
    <mergeCell ref="AB874:AB876"/>
    <mergeCell ref="AC874:AC876"/>
    <mergeCell ref="AB877:AB879"/>
    <mergeCell ref="AC877:AC879"/>
    <mergeCell ref="AB880:AB882"/>
    <mergeCell ref="AC880:AC882"/>
    <mergeCell ref="AB883:AB885"/>
    <mergeCell ref="AC883:AC885"/>
    <mergeCell ref="X868:X870"/>
    <mergeCell ref="AE858:AE860"/>
    <mergeCell ref="AE823:AE825"/>
    <mergeCell ref="AB786:AB788"/>
    <mergeCell ref="AC786:AC788"/>
    <mergeCell ref="AC865:AC867"/>
    <mergeCell ref="Z848:Z851"/>
    <mergeCell ref="AA848:AA851"/>
    <mergeCell ref="Z852:Z854"/>
    <mergeCell ref="AA852:AA854"/>
    <mergeCell ref="Z855:Z857"/>
    <mergeCell ref="AA855:AA857"/>
    <mergeCell ref="Z858:Z860"/>
    <mergeCell ref="AB865:AB867"/>
    <mergeCell ref="AE795:AE797"/>
    <mergeCell ref="AF795:AF797"/>
    <mergeCell ref="AE865:AE867"/>
    <mergeCell ref="AF865:AF867"/>
    <mergeCell ref="AJ829:AJ831"/>
    <mergeCell ref="AI817:AI819"/>
    <mergeCell ref="AJ817:AJ819"/>
    <mergeCell ref="AE809:AE812"/>
    <mergeCell ref="AF809:AF812"/>
    <mergeCell ref="AE963:AE965"/>
    <mergeCell ref="Z968:Z969"/>
    <mergeCell ref="AA968:AA969"/>
    <mergeCell ref="AB968:AB969"/>
    <mergeCell ref="AE877:AE879"/>
    <mergeCell ref="AF877:AF879"/>
    <mergeCell ref="AI848:AI851"/>
    <mergeCell ref="AH852:AH854"/>
    <mergeCell ref="AI852:AI854"/>
    <mergeCell ref="AH855:AH857"/>
    <mergeCell ref="AI855:AI857"/>
    <mergeCell ref="AH858:AH860"/>
    <mergeCell ref="AI858:AI860"/>
    <mergeCell ref="AH861:AH864"/>
    <mergeCell ref="AI861:AI864"/>
    <mergeCell ref="AH865:AH867"/>
    <mergeCell ref="AI865:AI867"/>
    <mergeCell ref="AG848:AG851"/>
    <mergeCell ref="AG852:AG854"/>
    <mergeCell ref="AG855:AG857"/>
    <mergeCell ref="AG858:AG860"/>
    <mergeCell ref="AG861:AG864"/>
    <mergeCell ref="AG865:AG867"/>
    <mergeCell ref="AF842:AF844"/>
    <mergeCell ref="AG842:AG844"/>
    <mergeCell ref="AF826:AF828"/>
    <mergeCell ref="AE913:AE915"/>
    <mergeCell ref="AF913:AF915"/>
    <mergeCell ref="AG913:AG915"/>
    <mergeCell ref="AH913:AH915"/>
    <mergeCell ref="AI913:AI915"/>
    <mergeCell ref="AG910:AG912"/>
    <mergeCell ref="AH910:AH912"/>
    <mergeCell ref="AA903:AA906"/>
    <mergeCell ref="AE907:AE909"/>
    <mergeCell ref="AH907:AH909"/>
    <mergeCell ref="AB903:AB906"/>
    <mergeCell ref="AC903:AC906"/>
    <mergeCell ref="AD903:AD906"/>
    <mergeCell ref="AE903:AE906"/>
    <mergeCell ref="AI903:AI906"/>
    <mergeCell ref="AF903:AF906"/>
    <mergeCell ref="AG903:AG906"/>
    <mergeCell ref="AE848:AE851"/>
    <mergeCell ref="AF848:AF851"/>
    <mergeCell ref="AE852:AE854"/>
    <mergeCell ref="AB842:AB844"/>
    <mergeCell ref="AC842:AC844"/>
    <mergeCell ref="AD842:AD844"/>
    <mergeCell ref="AE842:AE844"/>
    <mergeCell ref="AA829:AA831"/>
    <mergeCell ref="AB829:AB831"/>
    <mergeCell ref="AC829:AC831"/>
    <mergeCell ref="AD829:AD831"/>
    <mergeCell ref="AE829:AE831"/>
    <mergeCell ref="AJ755:AJ757"/>
    <mergeCell ref="AI771:AI773"/>
    <mergeCell ref="AF805:AF808"/>
    <mergeCell ref="AD764:AD767"/>
    <mergeCell ref="AE764:AE767"/>
    <mergeCell ref="AF764:AF767"/>
    <mergeCell ref="AA780:AA782"/>
    <mergeCell ref="AB780:AB782"/>
    <mergeCell ref="U777:U779"/>
    <mergeCell ref="AF755:AF757"/>
    <mergeCell ref="AG755:AG757"/>
    <mergeCell ref="AH755:AH757"/>
    <mergeCell ref="AF786:AF788"/>
    <mergeCell ref="AE780:AE782"/>
    <mergeCell ref="AE786:AE788"/>
    <mergeCell ref="AE805:AE808"/>
    <mergeCell ref="AF792:AF794"/>
    <mergeCell ref="W805:W808"/>
    <mergeCell ref="AH768:AH770"/>
    <mergeCell ref="AJ764:AJ767"/>
    <mergeCell ref="W761:W763"/>
    <mergeCell ref="AJ798:AJ800"/>
    <mergeCell ref="Z798:Z800"/>
    <mergeCell ref="AB789:AB791"/>
    <mergeCell ref="AC789:AC791"/>
    <mergeCell ref="AD789:AD791"/>
    <mergeCell ref="Z795:Z797"/>
    <mergeCell ref="AA795:AA797"/>
    <mergeCell ref="AB795:AB797"/>
    <mergeCell ref="AH829:AH831"/>
    <mergeCell ref="AI829:AI831"/>
    <mergeCell ref="AG792:AG794"/>
    <mergeCell ref="AH792:AH794"/>
    <mergeCell ref="AI792:AI794"/>
    <mergeCell ref="AJ780:AJ782"/>
    <mergeCell ref="AJ761:AJ763"/>
    <mergeCell ref="AJ768:AJ770"/>
    <mergeCell ref="AJ771:AJ773"/>
    <mergeCell ref="AJ801:AJ804"/>
    <mergeCell ref="AJ839:AJ841"/>
    <mergeCell ref="AG839:AG841"/>
    <mergeCell ref="AG836:AG838"/>
    <mergeCell ref="AI823:AI825"/>
    <mergeCell ref="AJ823:AJ825"/>
    <mergeCell ref="Y820:Y822"/>
    <mergeCell ref="Z820:Z822"/>
    <mergeCell ref="AA820:AA822"/>
    <mergeCell ref="AB820:AB822"/>
    <mergeCell ref="AC820:AC822"/>
    <mergeCell ref="AD820:AD822"/>
    <mergeCell ref="AE820:AE822"/>
    <mergeCell ref="AF820:AF822"/>
    <mergeCell ref="Z861:Z864"/>
    <mergeCell ref="AD848:AD851"/>
    <mergeCell ref="AD852:AD854"/>
    <mergeCell ref="AD855:AD857"/>
    <mergeCell ref="AH839:AH841"/>
    <mergeCell ref="AI839:AI841"/>
    <mergeCell ref="AF852:AF854"/>
    <mergeCell ref="AB858:AB860"/>
    <mergeCell ref="AC858:AC860"/>
    <mergeCell ref="AA809:AA812"/>
    <mergeCell ref="AB809:AB812"/>
    <mergeCell ref="AC809:AC812"/>
    <mergeCell ref="AD809:AD812"/>
    <mergeCell ref="AC801:AC804"/>
    <mergeCell ref="AD801:AD804"/>
    <mergeCell ref="AE801:AE804"/>
    <mergeCell ref="AF801:AF804"/>
    <mergeCell ref="AG801:AG804"/>
    <mergeCell ref="AH801:AH804"/>
    <mergeCell ref="AI801:AI804"/>
    <mergeCell ref="AI813:AI816"/>
    <mergeCell ref="Z842:Z844"/>
    <mergeCell ref="AA842:AA844"/>
    <mergeCell ref="AB685:AB687"/>
    <mergeCell ref="AA679:AA681"/>
    <mergeCell ref="AB679:AB681"/>
    <mergeCell ref="AC679:AC681"/>
    <mergeCell ref="AD679:AD681"/>
    <mergeCell ref="AE679:AE681"/>
    <mergeCell ref="T706:T708"/>
    <mergeCell ref="Z709:Z712"/>
    <mergeCell ref="AA709:AA712"/>
    <mergeCell ref="AB709:AB712"/>
    <mergeCell ref="Y801:Y804"/>
    <mergeCell ref="Z801:Z804"/>
    <mergeCell ref="AA801:AA804"/>
    <mergeCell ref="AB801:AB804"/>
    <mergeCell ref="AD805:AD808"/>
    <mergeCell ref="AI706:AI708"/>
    <mergeCell ref="X713:X715"/>
    <mergeCell ref="AE777:AE779"/>
    <mergeCell ref="AF777:AF779"/>
    <mergeCell ref="AG777:AG779"/>
    <mergeCell ref="AH777:AH779"/>
    <mergeCell ref="AG795:AG797"/>
    <mergeCell ref="Y691:Y693"/>
    <mergeCell ref="Z691:Z693"/>
    <mergeCell ref="AA691:AA693"/>
    <mergeCell ref="AB691:AB693"/>
    <mergeCell ref="AC691:AC693"/>
    <mergeCell ref="AD691:AD693"/>
    <mergeCell ref="AE691:AE693"/>
    <mergeCell ref="Y761:Y763"/>
    <mergeCell ref="AB764:AB767"/>
    <mergeCell ref="AC764:AC767"/>
    <mergeCell ref="AI774:AI776"/>
    <mergeCell ref="Y839:Y841"/>
    <mergeCell ref="Z839:Z841"/>
    <mergeCell ref="AA839:AA841"/>
    <mergeCell ref="AB839:AB841"/>
    <mergeCell ref="AC839:AC841"/>
    <mergeCell ref="AD839:AD841"/>
    <mergeCell ref="AE839:AE841"/>
    <mergeCell ref="AF839:AF841"/>
    <mergeCell ref="AJ706:AJ708"/>
    <mergeCell ref="AG706:AG708"/>
    <mergeCell ref="AH706:AH708"/>
    <mergeCell ref="X709:X712"/>
    <mergeCell ref="Y709:Y712"/>
    <mergeCell ref="U713:U715"/>
    <mergeCell ref="T745:T748"/>
    <mergeCell ref="U745:U748"/>
    <mergeCell ref="V745:V748"/>
    <mergeCell ref="M755:M756"/>
    <mergeCell ref="J749:J750"/>
    <mergeCell ref="Y713:Y715"/>
    <mergeCell ref="Z713:Z715"/>
    <mergeCell ref="Y706:Y708"/>
    <mergeCell ref="Z706:Z708"/>
    <mergeCell ref="AA706:AA708"/>
    <mergeCell ref="AB706:AB708"/>
    <mergeCell ref="AC706:AC708"/>
    <mergeCell ref="AD706:AD708"/>
    <mergeCell ref="AB713:AB715"/>
    <mergeCell ref="AJ713:AJ715"/>
    <mergeCell ref="AA713:AA715"/>
    <mergeCell ref="AJ703:AJ705"/>
    <mergeCell ref="W706:W708"/>
    <mergeCell ref="X706:X708"/>
    <mergeCell ref="AI694:AI696"/>
    <mergeCell ref="AG700:AG702"/>
    <mergeCell ref="AH700:AH702"/>
    <mergeCell ref="AI700:AI702"/>
    <mergeCell ref="AJ700:AJ702"/>
    <mergeCell ref="Z700:Z702"/>
    <mergeCell ref="AA700:AA702"/>
    <mergeCell ref="W697:W699"/>
    <mergeCell ref="AJ694:AJ696"/>
    <mergeCell ref="Z694:Z696"/>
    <mergeCell ref="AA694:AA696"/>
    <mergeCell ref="R745:R748"/>
    <mergeCell ref="AJ745:AJ748"/>
    <mergeCell ref="N719:N722"/>
    <mergeCell ref="O719:O722"/>
    <mergeCell ref="AH729:AH731"/>
    <mergeCell ref="AI729:AI731"/>
    <mergeCell ref="Y729:Y731"/>
    <mergeCell ref="Z729:Z731"/>
    <mergeCell ref="X729:X731"/>
    <mergeCell ref="AD723:AD725"/>
    <mergeCell ref="AE723:AE725"/>
    <mergeCell ref="AF723:AF725"/>
    <mergeCell ref="AB726:AB728"/>
    <mergeCell ref="W723:W725"/>
    <mergeCell ref="X723:X725"/>
    <mergeCell ref="Y723:Y725"/>
    <mergeCell ref="AB745:AB748"/>
    <mergeCell ref="AC745:AC748"/>
    <mergeCell ref="AD745:AD748"/>
    <mergeCell ref="AE745:AE748"/>
    <mergeCell ref="AI749:AI751"/>
    <mergeCell ref="AJ709:AJ712"/>
    <mergeCell ref="B900:B902"/>
    <mergeCell ref="C900:C902"/>
    <mergeCell ref="D900:D902"/>
    <mergeCell ref="G900:G902"/>
    <mergeCell ref="H900:H902"/>
    <mergeCell ref="B953:B955"/>
    <mergeCell ref="B956:B958"/>
    <mergeCell ref="B959:B962"/>
    <mergeCell ref="Y792:Y794"/>
    <mergeCell ref="B789:B791"/>
    <mergeCell ref="C789:C791"/>
    <mergeCell ref="D789:D791"/>
    <mergeCell ref="E789:E791"/>
    <mergeCell ref="F789:F791"/>
    <mergeCell ref="G789:G791"/>
    <mergeCell ref="H789:H791"/>
    <mergeCell ref="I789:I791"/>
    <mergeCell ref="N789:N791"/>
    <mergeCell ref="I780:I782"/>
    <mergeCell ref="P777:P779"/>
    <mergeCell ref="Q777:Q779"/>
    <mergeCell ref="R777:R779"/>
    <mergeCell ref="I777:I779"/>
    <mergeCell ref="V777:V779"/>
    <mergeCell ref="Y829:Y831"/>
    <mergeCell ref="W783:W785"/>
    <mergeCell ref="U780:U782"/>
    <mergeCell ref="F809:F812"/>
    <mergeCell ref="G809:G812"/>
    <mergeCell ref="H809:H812"/>
    <mergeCell ref="I809:I812"/>
    <mergeCell ref="N809:N812"/>
    <mergeCell ref="O809:O812"/>
    <mergeCell ref="O950:O952"/>
    <mergeCell ref="N950:N952"/>
    <mergeCell ref="F950:F952"/>
    <mergeCell ref="G950:G952"/>
    <mergeCell ref="I950:I952"/>
    <mergeCell ref="T897:T899"/>
    <mergeCell ref="U813:U816"/>
    <mergeCell ref="S950:S952"/>
    <mergeCell ref="Q848:Q851"/>
    <mergeCell ref="R848:R851"/>
    <mergeCell ref="P852:P854"/>
    <mergeCell ref="Q852:Q854"/>
    <mergeCell ref="R852:R854"/>
    <mergeCell ref="P855:P857"/>
    <mergeCell ref="Q855:Q857"/>
    <mergeCell ref="Q956:Q958"/>
    <mergeCell ref="R956:R958"/>
    <mergeCell ref="P950:P952"/>
    <mergeCell ref="C795:C797"/>
    <mergeCell ref="E795:E797"/>
    <mergeCell ref="F795:F797"/>
    <mergeCell ref="G795:G797"/>
    <mergeCell ref="H795:H797"/>
    <mergeCell ref="I795:I797"/>
    <mergeCell ref="F956:F958"/>
    <mergeCell ref="G956:G958"/>
    <mergeCell ref="I956:I958"/>
    <mergeCell ref="F959:F962"/>
    <mergeCell ref="H956:H958"/>
    <mergeCell ref="Y950:Y952"/>
    <mergeCell ref="Y953:Y955"/>
    <mergeCell ref="B923:B925"/>
    <mergeCell ref="B926:B928"/>
    <mergeCell ref="B929:B931"/>
    <mergeCell ref="C916:C918"/>
    <mergeCell ref="D916:D918"/>
    <mergeCell ref="E916:E918"/>
    <mergeCell ref="F916:F918"/>
    <mergeCell ref="G916:G918"/>
    <mergeCell ref="C919:C922"/>
    <mergeCell ref="D919:D922"/>
    <mergeCell ref="E919:E922"/>
    <mergeCell ref="F919:F922"/>
    <mergeCell ref="G919:G922"/>
    <mergeCell ref="C923:C925"/>
    <mergeCell ref="D923:D925"/>
    <mergeCell ref="E923:E925"/>
    <mergeCell ref="F923:F925"/>
    <mergeCell ref="G923:G925"/>
    <mergeCell ref="C926:C928"/>
    <mergeCell ref="D926:D928"/>
    <mergeCell ref="O968:O969"/>
    <mergeCell ref="E938:E940"/>
    <mergeCell ref="B963:B965"/>
    <mergeCell ref="C963:C965"/>
    <mergeCell ref="E950:E952"/>
    <mergeCell ref="T910:T912"/>
    <mergeCell ref="B950:B952"/>
    <mergeCell ref="D968:D969"/>
    <mergeCell ref="E968:E969"/>
    <mergeCell ref="E959:E962"/>
    <mergeCell ref="C950:C952"/>
    <mergeCell ref="C953:C955"/>
    <mergeCell ref="C956:C958"/>
    <mergeCell ref="I932:I934"/>
    <mergeCell ref="B932:B934"/>
    <mergeCell ref="B935:B937"/>
    <mergeCell ref="C932:C934"/>
    <mergeCell ref="C935:C937"/>
    <mergeCell ref="O923:O925"/>
    <mergeCell ref="N926:N928"/>
    <mergeCell ref="O926:O928"/>
    <mergeCell ref="N929:N931"/>
    <mergeCell ref="O929:O931"/>
    <mergeCell ref="N932:N934"/>
    <mergeCell ref="O932:O934"/>
    <mergeCell ref="N935:N937"/>
    <mergeCell ref="O935:O937"/>
    <mergeCell ref="P916:P918"/>
    <mergeCell ref="Q916:Q918"/>
    <mergeCell ref="P935:P937"/>
    <mergeCell ref="Q935:Q937"/>
    <mergeCell ref="S916:S918"/>
    <mergeCell ref="P923:P925"/>
    <mergeCell ref="Q923:Q925"/>
    <mergeCell ref="R923:R925"/>
    <mergeCell ref="S923:S925"/>
    <mergeCell ref="P926:P928"/>
    <mergeCell ref="Q926:Q928"/>
    <mergeCell ref="R926:R928"/>
    <mergeCell ref="S926:S928"/>
    <mergeCell ref="P929:P931"/>
    <mergeCell ref="Q929:Q931"/>
    <mergeCell ref="R929:R931"/>
    <mergeCell ref="S929:S931"/>
    <mergeCell ref="B907:B909"/>
    <mergeCell ref="C907:C909"/>
    <mergeCell ref="D907:D909"/>
    <mergeCell ref="E907:E909"/>
    <mergeCell ref="F907:F909"/>
    <mergeCell ref="G907:G909"/>
    <mergeCell ref="H907:H909"/>
    <mergeCell ref="H963:H965"/>
    <mergeCell ref="H966:H967"/>
    <mergeCell ref="G959:G962"/>
    <mergeCell ref="S907:S909"/>
    <mergeCell ref="T907:T909"/>
    <mergeCell ref="C929:C931"/>
    <mergeCell ref="D929:D931"/>
    <mergeCell ref="E929:E931"/>
    <mergeCell ref="F929:F931"/>
    <mergeCell ref="G929:G931"/>
    <mergeCell ref="I916:I918"/>
    <mergeCell ref="I919:I922"/>
    <mergeCell ref="I923:I925"/>
    <mergeCell ref="I926:I928"/>
    <mergeCell ref="I929:I931"/>
    <mergeCell ref="B916:B918"/>
    <mergeCell ref="B919:B922"/>
    <mergeCell ref="N923:N925"/>
    <mergeCell ref="Y842:Y844"/>
    <mergeCell ref="V865:V867"/>
    <mergeCell ref="T868:T870"/>
    <mergeCell ref="U868:U870"/>
    <mergeCell ref="V868:V870"/>
    <mergeCell ref="N916:N918"/>
    <mergeCell ref="P789:P791"/>
    <mergeCell ref="Q789:Q791"/>
    <mergeCell ref="R789:R791"/>
    <mergeCell ref="S789:S791"/>
    <mergeCell ref="O789:O791"/>
    <mergeCell ref="B820:B822"/>
    <mergeCell ref="C820:C822"/>
    <mergeCell ref="D820:D822"/>
    <mergeCell ref="B795:B797"/>
    <mergeCell ref="B809:B812"/>
    <mergeCell ref="C809:C812"/>
    <mergeCell ref="D809:D812"/>
    <mergeCell ref="E809:E812"/>
    <mergeCell ref="Y798:Y800"/>
    <mergeCell ref="B839:B841"/>
    <mergeCell ref="C839:C841"/>
    <mergeCell ref="D839:D841"/>
    <mergeCell ref="E839:E841"/>
    <mergeCell ref="F839:F841"/>
    <mergeCell ref="N839:N841"/>
    <mergeCell ref="B829:B831"/>
    <mergeCell ref="C829:C831"/>
    <mergeCell ref="D829:D831"/>
    <mergeCell ref="E829:E831"/>
    <mergeCell ref="F829:F831"/>
    <mergeCell ref="G829:G831"/>
    <mergeCell ref="H829:H831"/>
    <mergeCell ref="I829:I831"/>
    <mergeCell ref="N829:N831"/>
    <mergeCell ref="I832:I835"/>
    <mergeCell ref="N832:N835"/>
    <mergeCell ref="T871:T873"/>
    <mergeCell ref="P848:P851"/>
    <mergeCell ref="O798:O800"/>
    <mergeCell ref="W813:W816"/>
    <mergeCell ref="X813:X816"/>
    <mergeCell ref="Y813:Y816"/>
    <mergeCell ref="W865:W867"/>
    <mergeCell ref="W868:W870"/>
    <mergeCell ref="W871:W873"/>
    <mergeCell ref="W874:W876"/>
    <mergeCell ref="W877:W879"/>
    <mergeCell ref="T789:T791"/>
    <mergeCell ref="U789:U791"/>
    <mergeCell ref="V789:V791"/>
    <mergeCell ref="W789:W791"/>
    <mergeCell ref="T786:T788"/>
    <mergeCell ref="U786:U788"/>
    <mergeCell ref="V786:V788"/>
    <mergeCell ref="W786:W788"/>
    <mergeCell ref="X786:X788"/>
    <mergeCell ref="Y786:Y788"/>
    <mergeCell ref="P842:P844"/>
    <mergeCell ref="X805:X808"/>
    <mergeCell ref="Y805:Y808"/>
    <mergeCell ref="P858:P860"/>
    <mergeCell ref="Q858:Q860"/>
    <mergeCell ref="R858:R860"/>
    <mergeCell ref="T801:T804"/>
    <mergeCell ref="T798:T800"/>
    <mergeCell ref="P823:P825"/>
    <mergeCell ref="P868:P870"/>
    <mergeCell ref="Q868:Q870"/>
    <mergeCell ref="P871:P873"/>
    <mergeCell ref="P874:P876"/>
    <mergeCell ref="Q874:Q876"/>
    <mergeCell ref="P877:P879"/>
    <mergeCell ref="Q877:Q879"/>
    <mergeCell ref="Q842:Q844"/>
    <mergeCell ref="R842:R844"/>
    <mergeCell ref="S842:S844"/>
    <mergeCell ref="T842:T844"/>
    <mergeCell ref="U842:U844"/>
    <mergeCell ref="V842:V844"/>
    <mergeCell ref="W798:W800"/>
    <mergeCell ref="X798:X800"/>
    <mergeCell ref="U798:U800"/>
    <mergeCell ref="V798:V800"/>
    <mergeCell ref="U801:U804"/>
    <mergeCell ref="V801:V804"/>
    <mergeCell ref="W801:W804"/>
    <mergeCell ref="X801:X804"/>
    <mergeCell ref="U795:U797"/>
    <mergeCell ref="V795:V797"/>
    <mergeCell ref="W795:W797"/>
    <mergeCell ref="X795:X797"/>
    <mergeCell ref="Y795:Y797"/>
    <mergeCell ref="X848:X851"/>
    <mergeCell ref="X852:X854"/>
    <mergeCell ref="X855:X857"/>
    <mergeCell ref="Z966:Z967"/>
    <mergeCell ref="AA966:AA967"/>
    <mergeCell ref="AB966:AB967"/>
    <mergeCell ref="AC966:AC967"/>
    <mergeCell ref="AE966:AE967"/>
    <mergeCell ref="AF966:AF967"/>
    <mergeCell ref="AG966:AG967"/>
    <mergeCell ref="AH966:AH967"/>
    <mergeCell ref="AI966:AI967"/>
    <mergeCell ref="AJ966:AJ967"/>
    <mergeCell ref="AD963:AD965"/>
    <mergeCell ref="AD966:AD967"/>
    <mergeCell ref="N805:N808"/>
    <mergeCell ref="O805:O808"/>
    <mergeCell ref="P805:P808"/>
    <mergeCell ref="Q805:Q808"/>
    <mergeCell ref="R805:R808"/>
    <mergeCell ref="S805:S808"/>
    <mergeCell ref="T805:T808"/>
    <mergeCell ref="U805:U808"/>
    <mergeCell ref="V805:V808"/>
    <mergeCell ref="N795:N797"/>
    <mergeCell ref="D963:D965"/>
    <mergeCell ref="E963:E965"/>
    <mergeCell ref="W709:W712"/>
    <mergeCell ref="D932:D934"/>
    <mergeCell ref="E932:E934"/>
    <mergeCell ref="F932:F934"/>
    <mergeCell ref="G932:G934"/>
    <mergeCell ref="D935:D937"/>
    <mergeCell ref="E935:E937"/>
    <mergeCell ref="F935:F937"/>
    <mergeCell ref="G935:G937"/>
    <mergeCell ref="I935:I937"/>
    <mergeCell ref="P809:P812"/>
    <mergeCell ref="Q809:Q812"/>
    <mergeCell ref="R809:R812"/>
    <mergeCell ref="S809:S812"/>
    <mergeCell ref="N761:N763"/>
    <mergeCell ref="O761:O763"/>
    <mergeCell ref="P761:P763"/>
    <mergeCell ref="O795:O797"/>
    <mergeCell ref="P795:P797"/>
    <mergeCell ref="W880:W882"/>
    <mergeCell ref="W883:W885"/>
    <mergeCell ref="Y848:Y851"/>
    <mergeCell ref="Y852:Y854"/>
    <mergeCell ref="Y868:Y870"/>
    <mergeCell ref="X809:X812"/>
    <mergeCell ref="Y809:Y812"/>
    <mergeCell ref="N774:N776"/>
    <mergeCell ref="O774:O776"/>
    <mergeCell ref="W768:W770"/>
    <mergeCell ref="X768:X770"/>
    <mergeCell ref="Q761:Q763"/>
    <mergeCell ref="O916:O918"/>
    <mergeCell ref="V890:V893"/>
    <mergeCell ref="I890:I893"/>
    <mergeCell ref="N890:N893"/>
    <mergeCell ref="O890:O893"/>
    <mergeCell ref="P890:P893"/>
    <mergeCell ref="Q890:Q893"/>
    <mergeCell ref="R890:R893"/>
    <mergeCell ref="S890:S893"/>
    <mergeCell ref="D713:D715"/>
    <mergeCell ref="B713:B715"/>
    <mergeCell ref="B801:B804"/>
    <mergeCell ref="C801:C804"/>
    <mergeCell ref="D801:D804"/>
    <mergeCell ref="E801:E804"/>
    <mergeCell ref="F801:F804"/>
    <mergeCell ref="G801:G804"/>
    <mergeCell ref="H801:H804"/>
    <mergeCell ref="I801:I804"/>
    <mergeCell ref="N801:N804"/>
    <mergeCell ref="O801:O804"/>
    <mergeCell ref="P801:P804"/>
    <mergeCell ref="Q801:Q804"/>
    <mergeCell ref="R801:R804"/>
    <mergeCell ref="S801:S804"/>
    <mergeCell ref="C774:C776"/>
    <mergeCell ref="B786:B788"/>
    <mergeCell ref="C786:C788"/>
    <mergeCell ref="D786:D788"/>
    <mergeCell ref="E786:E788"/>
    <mergeCell ref="F786:F788"/>
    <mergeCell ref="G786:G788"/>
    <mergeCell ref="H786:H788"/>
    <mergeCell ref="I786:I788"/>
    <mergeCell ref="Q786:Q788"/>
    <mergeCell ref="R786:R788"/>
    <mergeCell ref="S786:S788"/>
    <mergeCell ref="G868:G870"/>
    <mergeCell ref="Q726:Q728"/>
    <mergeCell ref="S848:S851"/>
    <mergeCell ref="S745:S748"/>
    <mergeCell ref="R752:R754"/>
    <mergeCell ref="B771:B773"/>
    <mergeCell ref="C771:C773"/>
    <mergeCell ref="B774:B776"/>
    <mergeCell ref="O758:O760"/>
    <mergeCell ref="P758:P760"/>
    <mergeCell ref="Q758:Q760"/>
    <mergeCell ref="R758:R760"/>
    <mergeCell ref="S758:S760"/>
    <mergeCell ref="K755:K756"/>
    <mergeCell ref="B798:B800"/>
    <mergeCell ref="C798:C800"/>
    <mergeCell ref="D798:D800"/>
    <mergeCell ref="E798:E800"/>
    <mergeCell ref="F798:F800"/>
    <mergeCell ref="G798:G800"/>
    <mergeCell ref="H798:H800"/>
    <mergeCell ref="I798:I800"/>
    <mergeCell ref="N798:N800"/>
    <mergeCell ref="P798:P800"/>
    <mergeCell ref="Q798:Q800"/>
    <mergeCell ref="R798:R800"/>
    <mergeCell ref="S798:S800"/>
    <mergeCell ref="B792:B794"/>
    <mergeCell ref="C792:C794"/>
    <mergeCell ref="D792:D794"/>
    <mergeCell ref="E792:E794"/>
    <mergeCell ref="F792:F794"/>
    <mergeCell ref="G792:G794"/>
    <mergeCell ref="H792:H794"/>
    <mergeCell ref="I792:I794"/>
    <mergeCell ref="N792:N794"/>
    <mergeCell ref="AJ865:AJ867"/>
    <mergeCell ref="AJ861:AJ864"/>
    <mergeCell ref="AJ858:AJ860"/>
    <mergeCell ref="AJ855:AJ857"/>
    <mergeCell ref="AJ852:AJ854"/>
    <mergeCell ref="AJ848:AJ851"/>
    <mergeCell ref="AH868:AH870"/>
    <mergeCell ref="AI868:AI870"/>
    <mergeCell ref="AH871:AH873"/>
    <mergeCell ref="AI871:AI873"/>
    <mergeCell ref="AH874:AH876"/>
    <mergeCell ref="AI874:AI876"/>
    <mergeCell ref="Z805:Z808"/>
    <mergeCell ref="AA805:AA808"/>
    <mergeCell ref="G845:G847"/>
    <mergeCell ref="H845:H847"/>
    <mergeCell ref="I845:I847"/>
    <mergeCell ref="N845:N847"/>
    <mergeCell ref="O845:O847"/>
    <mergeCell ref="P845:P847"/>
    <mergeCell ref="Q845:Q847"/>
    <mergeCell ref="R845:R847"/>
    <mergeCell ref="S845:S847"/>
    <mergeCell ref="T845:T847"/>
    <mergeCell ref="U845:U847"/>
    <mergeCell ref="V845:V847"/>
    <mergeCell ref="W845:W847"/>
    <mergeCell ref="V832:V835"/>
    <mergeCell ref="W832:W835"/>
    <mergeCell ref="X832:X835"/>
    <mergeCell ref="Z813:Z816"/>
    <mergeCell ref="AA813:AA816"/>
    <mergeCell ref="Y832:Y835"/>
    <mergeCell ref="W820:W822"/>
    <mergeCell ref="X820:X822"/>
    <mergeCell ref="X826:X828"/>
    <mergeCell ref="U823:U825"/>
    <mergeCell ref="V823:V825"/>
    <mergeCell ref="W823:W825"/>
    <mergeCell ref="X823:X825"/>
    <mergeCell ref="Z823:Z825"/>
    <mergeCell ref="AH826:AH828"/>
    <mergeCell ref="AI826:AI828"/>
    <mergeCell ref="AJ826:AJ828"/>
    <mergeCell ref="AC823:AC825"/>
    <mergeCell ref="AJ820:AJ822"/>
    <mergeCell ref="AC826:AC828"/>
    <mergeCell ref="AD826:AD828"/>
    <mergeCell ref="N826:N828"/>
    <mergeCell ref="O826:O828"/>
    <mergeCell ref="P826:P828"/>
    <mergeCell ref="AF823:AF825"/>
    <mergeCell ref="AG823:AG825"/>
    <mergeCell ref="T826:T828"/>
    <mergeCell ref="U826:U828"/>
    <mergeCell ref="R823:R825"/>
    <mergeCell ref="S823:S825"/>
    <mergeCell ref="T823:T825"/>
    <mergeCell ref="AE845:AE847"/>
    <mergeCell ref="AF845:AF847"/>
    <mergeCell ref="AG845:AG847"/>
    <mergeCell ref="H839:H841"/>
    <mergeCell ref="G839:G841"/>
    <mergeCell ref="I839:I841"/>
    <mergeCell ref="AI886:AI889"/>
    <mergeCell ref="AJ886:AJ889"/>
    <mergeCell ref="AE886:AE889"/>
    <mergeCell ref="AF886:AF889"/>
    <mergeCell ref="AG886:AG889"/>
    <mergeCell ref="AH877:AH879"/>
    <mergeCell ref="AI877:AI879"/>
    <mergeCell ref="AF880:AF882"/>
    <mergeCell ref="AE883:AE885"/>
    <mergeCell ref="AF883:AF885"/>
    <mergeCell ref="AH880:AH882"/>
    <mergeCell ref="AH886:AH889"/>
    <mergeCell ref="Z886:Z889"/>
    <mergeCell ref="AA886:AA889"/>
    <mergeCell ref="AB886:AB889"/>
    <mergeCell ref="AC886:AC889"/>
    <mergeCell ref="AD886:AD889"/>
    <mergeCell ref="AD858:AD860"/>
    <mergeCell ref="AD861:AD864"/>
    <mergeCell ref="AD865:AD867"/>
    <mergeCell ref="AD868:AD870"/>
    <mergeCell ref="AD871:AD873"/>
    <mergeCell ref="AD874:AD876"/>
    <mergeCell ref="AD877:AD879"/>
    <mergeCell ref="AD880:AD882"/>
    <mergeCell ref="AD883:AD885"/>
    <mergeCell ref="AH848:AH851"/>
    <mergeCell ref="O792:O794"/>
    <mergeCell ref="P792:P794"/>
    <mergeCell ref="Q792:Q794"/>
    <mergeCell ref="R792:R794"/>
    <mergeCell ref="S792:S794"/>
    <mergeCell ref="T792:T794"/>
    <mergeCell ref="U792:U794"/>
    <mergeCell ref="V792:V794"/>
    <mergeCell ref="W792:W794"/>
    <mergeCell ref="X792:X794"/>
    <mergeCell ref="R839:R841"/>
    <mergeCell ref="S839:S841"/>
    <mergeCell ref="T839:T841"/>
    <mergeCell ref="U839:U841"/>
    <mergeCell ref="V839:V841"/>
    <mergeCell ref="W839:W841"/>
    <mergeCell ref="X839:X841"/>
    <mergeCell ref="O839:O841"/>
    <mergeCell ref="P839:P841"/>
    <mergeCell ref="Q839:Q841"/>
    <mergeCell ref="AH836:AH838"/>
    <mergeCell ref="AH845:AH847"/>
    <mergeCell ref="O829:O831"/>
    <mergeCell ref="P829:P831"/>
    <mergeCell ref="Q829:Q831"/>
    <mergeCell ref="R829:R831"/>
    <mergeCell ref="S829:S831"/>
    <mergeCell ref="T829:T831"/>
    <mergeCell ref="U829:U831"/>
    <mergeCell ref="V829:V831"/>
    <mergeCell ref="W829:W831"/>
    <mergeCell ref="O832:O835"/>
    <mergeCell ref="P832:P835"/>
    <mergeCell ref="AF829:AF831"/>
    <mergeCell ref="AG829:AG831"/>
    <mergeCell ref="AA823:AA825"/>
    <mergeCell ref="AB823:AB825"/>
    <mergeCell ref="AG820:AG822"/>
    <mergeCell ref="AH820:AH822"/>
    <mergeCell ref="AI820:AI822"/>
    <mergeCell ref="Y826:Y828"/>
    <mergeCell ref="AE826:AE828"/>
    <mergeCell ref="Y823:Y825"/>
    <mergeCell ref="Y768:Y770"/>
    <mergeCell ref="AE768:AE770"/>
    <mergeCell ref="Z809:Z812"/>
    <mergeCell ref="AJ697:AJ699"/>
    <mergeCell ref="AF691:AF693"/>
    <mergeCell ref="AG691:AG693"/>
    <mergeCell ref="AH691:AH693"/>
    <mergeCell ref="AI691:AI693"/>
    <mergeCell ref="AJ691:AJ693"/>
    <mergeCell ref="AH795:AH797"/>
    <mergeCell ref="AI795:AI797"/>
    <mergeCell ref="AJ795:AJ797"/>
    <mergeCell ref="Z792:Z794"/>
    <mergeCell ref="Z745:Z748"/>
    <mergeCell ref="AA745:AA748"/>
    <mergeCell ref="AD749:AD751"/>
    <mergeCell ref="AE749:AE751"/>
    <mergeCell ref="AB755:AB757"/>
    <mergeCell ref="AB805:AB808"/>
    <mergeCell ref="AJ792:AJ794"/>
    <mergeCell ref="AG798:AG800"/>
    <mergeCell ref="Z768:Z770"/>
    <mergeCell ref="AI768:AI770"/>
    <mergeCell ref="AI780:AI782"/>
    <mergeCell ref="AB798:AB800"/>
    <mergeCell ref="AJ916:AJ918"/>
    <mergeCell ref="AJ923:AJ925"/>
    <mergeCell ref="AA755:AA757"/>
    <mergeCell ref="AH832:AH835"/>
    <mergeCell ref="AJ836:AJ838"/>
    <mergeCell ref="AE832:AE835"/>
    <mergeCell ref="AF832:AF835"/>
    <mergeCell ref="AG832:AG835"/>
    <mergeCell ref="AI842:AI844"/>
    <mergeCell ref="AJ842:AJ844"/>
    <mergeCell ref="AH823:AH825"/>
    <mergeCell ref="AH842:AH844"/>
    <mergeCell ref="AG826:AG828"/>
    <mergeCell ref="AI832:AI835"/>
    <mergeCell ref="AJ832:AJ835"/>
    <mergeCell ref="AJ813:AJ816"/>
    <mergeCell ref="AI736:AI738"/>
    <mergeCell ref="AA749:AA751"/>
    <mergeCell ref="AB749:AB751"/>
    <mergeCell ref="AA726:AA728"/>
    <mergeCell ref="AC848:AC851"/>
    <mergeCell ref="AC852:AC854"/>
    <mergeCell ref="AA861:AA864"/>
    <mergeCell ref="Z865:Z867"/>
    <mergeCell ref="AA865:AA867"/>
    <mergeCell ref="Z868:Z870"/>
    <mergeCell ref="AA868:AA870"/>
    <mergeCell ref="AJ910:AJ912"/>
    <mergeCell ref="Y903:Y906"/>
    <mergeCell ref="Z903:Z906"/>
    <mergeCell ref="AJ897:AJ899"/>
    <mergeCell ref="AJ726:AJ728"/>
    <mergeCell ref="AJ729:AJ731"/>
    <mergeCell ref="AJ926:AJ928"/>
    <mergeCell ref="AJ929:AJ931"/>
    <mergeCell ref="AJ932:AJ934"/>
    <mergeCell ref="AJ935:AJ937"/>
    <mergeCell ref="AF938:AF940"/>
    <mergeCell ref="AE861:AE864"/>
    <mergeCell ref="AF861:AF864"/>
    <mergeCell ref="B703:B705"/>
    <mergeCell ref="C703:C705"/>
    <mergeCell ref="D703:D705"/>
    <mergeCell ref="E703:E705"/>
    <mergeCell ref="F703:F705"/>
    <mergeCell ref="G703:G705"/>
    <mergeCell ref="H703:H705"/>
    <mergeCell ref="I703:I705"/>
    <mergeCell ref="N703:N705"/>
    <mergeCell ref="O703:O705"/>
    <mergeCell ref="P703:P705"/>
    <mergeCell ref="Q703:Q705"/>
    <mergeCell ref="R703:R705"/>
    <mergeCell ref="S703:S705"/>
    <mergeCell ref="T703:T705"/>
    <mergeCell ref="U703:U705"/>
    <mergeCell ref="V703:V705"/>
    <mergeCell ref="W703:W705"/>
    <mergeCell ref="Z890:Z893"/>
    <mergeCell ref="AA890:AA893"/>
    <mergeCell ref="AB890:AB893"/>
    <mergeCell ref="F742:F744"/>
    <mergeCell ref="B729:B731"/>
    <mergeCell ref="B742:B744"/>
    <mergeCell ref="AA771:AA773"/>
    <mergeCell ref="AC771:AC773"/>
    <mergeCell ref="AD771:AD773"/>
    <mergeCell ref="AE771:AE773"/>
    <mergeCell ref="AF771:AF773"/>
    <mergeCell ref="R761:R763"/>
    <mergeCell ref="S761:S763"/>
    <mergeCell ref="AB761:AB763"/>
    <mergeCell ref="AC761:AC763"/>
    <mergeCell ref="AD761:AD763"/>
    <mergeCell ref="AE761:AE763"/>
    <mergeCell ref="S768:S770"/>
    <mergeCell ref="T768:T770"/>
    <mergeCell ref="U768:U770"/>
    <mergeCell ref="V768:V770"/>
    <mergeCell ref="AA768:AA770"/>
    <mergeCell ref="AB768:AB770"/>
    <mergeCell ref="AC768:AC770"/>
    <mergeCell ref="AD768:AD770"/>
    <mergeCell ref="I771:I773"/>
    <mergeCell ref="N771:N773"/>
    <mergeCell ref="C758:C760"/>
    <mergeCell ref="D758:D760"/>
    <mergeCell ref="E758:E760"/>
    <mergeCell ref="AJ758:AJ760"/>
    <mergeCell ref="B780:B782"/>
    <mergeCell ref="C780:C782"/>
    <mergeCell ref="D780:D782"/>
    <mergeCell ref="E780:E782"/>
    <mergeCell ref="F780:F782"/>
    <mergeCell ref="G780:G782"/>
    <mergeCell ref="B736:B738"/>
    <mergeCell ref="V716:V718"/>
    <mergeCell ref="B700:B702"/>
    <mergeCell ref="C700:C702"/>
    <mergeCell ref="D700:D702"/>
    <mergeCell ref="E700:E702"/>
    <mergeCell ref="F700:F702"/>
    <mergeCell ref="G700:G702"/>
    <mergeCell ref="H700:H702"/>
    <mergeCell ref="I700:I702"/>
    <mergeCell ref="N700:N702"/>
    <mergeCell ref="O700:O702"/>
    <mergeCell ref="P700:P702"/>
    <mergeCell ref="Q700:Q702"/>
    <mergeCell ref="R700:R702"/>
    <mergeCell ref="S700:S702"/>
    <mergeCell ref="T700:T702"/>
    <mergeCell ref="U700:U702"/>
    <mergeCell ref="V700:V702"/>
    <mergeCell ref="AB700:AB702"/>
    <mergeCell ref="AC700:AC702"/>
    <mergeCell ref="AD700:AD702"/>
    <mergeCell ref="AE700:AE702"/>
    <mergeCell ref="AF700:AF702"/>
    <mergeCell ref="AH789:AH791"/>
    <mergeCell ref="AI789:AI791"/>
    <mergeCell ref="AJ789:AJ791"/>
    <mergeCell ref="AH798:AH800"/>
    <mergeCell ref="AI798:AI800"/>
    <mergeCell ref="AB774:AB776"/>
    <mergeCell ref="AC774:AC776"/>
    <mergeCell ref="AD774:AD776"/>
    <mergeCell ref="AE774:AE776"/>
    <mergeCell ref="AF774:AF776"/>
    <mergeCell ref="F761:F763"/>
    <mergeCell ref="X761:X763"/>
    <mergeCell ref="AF783:AF785"/>
    <mergeCell ref="D777:D779"/>
    <mergeCell ref="E777:E779"/>
    <mergeCell ref="N777:N779"/>
    <mergeCell ref="C713:C715"/>
    <mergeCell ref="AI761:AI763"/>
    <mergeCell ref="V764:V767"/>
    <mergeCell ref="E768:E770"/>
    <mergeCell ref="F768:F770"/>
    <mergeCell ref="G768:G770"/>
    <mergeCell ref="H768:H770"/>
    <mergeCell ref="Q764:Q767"/>
    <mergeCell ref="R764:R767"/>
    <mergeCell ref="T709:T712"/>
    <mergeCell ref="U709:U712"/>
    <mergeCell ref="AG713:AG715"/>
    <mergeCell ref="AH713:AH715"/>
    <mergeCell ref="AI713:AI715"/>
    <mergeCell ref="X755:X757"/>
    <mergeCell ref="Y755:Y757"/>
    <mergeCell ref="F713:F715"/>
    <mergeCell ref="G713:G715"/>
    <mergeCell ref="AD755:AD757"/>
    <mergeCell ref="AE755:AE757"/>
    <mergeCell ref="T755:T757"/>
    <mergeCell ref="S752:S754"/>
    <mergeCell ref="U752:U754"/>
    <mergeCell ref="C742:C744"/>
    <mergeCell ref="D742:D744"/>
    <mergeCell ref="E742:E744"/>
    <mergeCell ref="B697:B699"/>
    <mergeCell ref="C697:C699"/>
    <mergeCell ref="D697:D699"/>
    <mergeCell ref="E697:E699"/>
    <mergeCell ref="F697:F699"/>
    <mergeCell ref="G697:G699"/>
    <mergeCell ref="Y697:Y699"/>
    <mergeCell ref="Z697:Z699"/>
    <mergeCell ref="AA697:AA699"/>
    <mergeCell ref="AB697:AB699"/>
    <mergeCell ref="AC697:AC699"/>
    <mergeCell ref="B492:B494"/>
    <mergeCell ref="E547:E549"/>
    <mergeCell ref="F547:F549"/>
    <mergeCell ref="G547:G549"/>
    <mergeCell ref="H547:H549"/>
    <mergeCell ref="I547:I549"/>
    <mergeCell ref="G501:G503"/>
    <mergeCell ref="G626:G629"/>
    <mergeCell ref="C630:C632"/>
    <mergeCell ref="D630:D632"/>
    <mergeCell ref="D637:D639"/>
    <mergeCell ref="E637:E639"/>
    <mergeCell ref="AJ685:AJ687"/>
    <mergeCell ref="B688:B690"/>
    <mergeCell ref="C688:C690"/>
    <mergeCell ref="D688:D690"/>
    <mergeCell ref="E688:E690"/>
    <mergeCell ref="F688:F690"/>
    <mergeCell ref="G688:G690"/>
    <mergeCell ref="H688:H690"/>
    <mergeCell ref="I688:I690"/>
    <mergeCell ref="N688:N690"/>
    <mergeCell ref="O688:O690"/>
    <mergeCell ref="P688:P690"/>
    <mergeCell ref="Q688:Q690"/>
    <mergeCell ref="R688:R690"/>
    <mergeCell ref="S688:S690"/>
    <mergeCell ref="T688:T690"/>
    <mergeCell ref="U688:U690"/>
    <mergeCell ref="V688:V690"/>
    <mergeCell ref="W688:W690"/>
    <mergeCell ref="X688:X690"/>
    <mergeCell ref="Y688:Y690"/>
    <mergeCell ref="Z688:Z690"/>
    <mergeCell ref="AA688:AA690"/>
    <mergeCell ref="AB688:AB690"/>
    <mergeCell ref="AC688:AC690"/>
    <mergeCell ref="AI688:AI690"/>
    <mergeCell ref="S630:S632"/>
    <mergeCell ref="S633:S635"/>
    <mergeCell ref="T676:T678"/>
    <mergeCell ref="U676:U678"/>
    <mergeCell ref="V676:V678"/>
    <mergeCell ref="W676:W678"/>
    <mergeCell ref="X676:X678"/>
    <mergeCell ref="Y676:Y678"/>
    <mergeCell ref="Z676:Z678"/>
    <mergeCell ref="Q676:Q678"/>
    <mergeCell ref="R676:R678"/>
    <mergeCell ref="S676:S678"/>
    <mergeCell ref="P637:P639"/>
    <mergeCell ref="Q637:Q639"/>
    <mergeCell ref="B694:B696"/>
    <mergeCell ref="AI682:AI684"/>
    <mergeCell ref="AJ682:AJ684"/>
    <mergeCell ref="AJ614:AJ617"/>
    <mergeCell ref="AD604:AD606"/>
    <mergeCell ref="AE604:AE606"/>
    <mergeCell ref="AF604:AF606"/>
    <mergeCell ref="AG604:AG606"/>
    <mergeCell ref="AI614:AI617"/>
    <mergeCell ref="AF626:AF629"/>
    <mergeCell ref="AG626:AG629"/>
    <mergeCell ref="AH626:AH629"/>
    <mergeCell ref="AI626:AI629"/>
    <mergeCell ref="AH618:AH620"/>
    <mergeCell ref="AF614:AF617"/>
    <mergeCell ref="AI624:AI625"/>
    <mergeCell ref="AC614:AC617"/>
    <mergeCell ref="AA611:AA613"/>
    <mergeCell ref="AJ607:AJ610"/>
    <mergeCell ref="AB611:AB613"/>
    <mergeCell ref="AH654:AH656"/>
    <mergeCell ref="Y614:Y617"/>
    <mergeCell ref="AH614:AH617"/>
    <mergeCell ref="AD654:AD656"/>
    <mergeCell ref="AE654:AE656"/>
    <mergeCell ref="AF654:AF656"/>
    <mergeCell ref="AH669:AH672"/>
    <mergeCell ref="AF624:AF625"/>
    <mergeCell ref="H611:H613"/>
    <mergeCell ref="I611:I613"/>
    <mergeCell ref="B607:B610"/>
    <mergeCell ref="C607:C610"/>
    <mergeCell ref="D607:D610"/>
    <mergeCell ref="E607:E610"/>
    <mergeCell ref="T607:T610"/>
    <mergeCell ref="B633:B635"/>
    <mergeCell ref="B644:B646"/>
    <mergeCell ref="I618:I620"/>
    <mergeCell ref="N618:N620"/>
    <mergeCell ref="O618:O620"/>
    <mergeCell ref="P618:P620"/>
    <mergeCell ref="Q618:Q620"/>
    <mergeCell ref="M618:M619"/>
    <mergeCell ref="K618:K619"/>
    <mergeCell ref="L618:L619"/>
    <mergeCell ref="B630:B632"/>
    <mergeCell ref="B637:B639"/>
    <mergeCell ref="B663:B665"/>
    <mergeCell ref="C621:C623"/>
    <mergeCell ref="D621:D623"/>
    <mergeCell ref="E621:E623"/>
    <mergeCell ref="AE663:AE665"/>
    <mergeCell ref="AF663:AF665"/>
    <mergeCell ref="AG663:AG665"/>
    <mergeCell ref="AI607:AI610"/>
    <mergeCell ref="AJ679:AJ681"/>
    <mergeCell ref="U663:U665"/>
    <mergeCell ref="AJ666:AJ668"/>
    <mergeCell ref="AD669:AD672"/>
    <mergeCell ref="AJ657:AJ659"/>
    <mergeCell ref="AJ618:AJ620"/>
    <mergeCell ref="AA630:AA632"/>
    <mergeCell ref="AB630:AB632"/>
    <mergeCell ref="AC630:AC632"/>
    <mergeCell ref="Y604:Y606"/>
    <mergeCell ref="Z604:Z606"/>
    <mergeCell ref="AA604:AA606"/>
    <mergeCell ref="AB604:AB606"/>
    <mergeCell ref="AC604:AC606"/>
    <mergeCell ref="V660:V662"/>
    <mergeCell ref="U607:U610"/>
    <mergeCell ref="W607:W610"/>
    <mergeCell ref="X607:X610"/>
    <mergeCell ref="AH604:AH606"/>
    <mergeCell ref="AE666:AE668"/>
    <mergeCell ref="AJ663:AJ665"/>
    <mergeCell ref="AJ660:AJ662"/>
    <mergeCell ref="AH651:AH653"/>
    <mergeCell ref="AF660:AF662"/>
    <mergeCell ref="AG660:AG662"/>
    <mergeCell ref="X621:X623"/>
    <mergeCell ref="X614:X617"/>
    <mergeCell ref="Z647:Z650"/>
    <mergeCell ref="X679:X681"/>
    <mergeCell ref="Y657:Y659"/>
    <mergeCell ref="AJ676:AJ678"/>
    <mergeCell ref="AJ673:AJ675"/>
    <mergeCell ref="AB676:AB678"/>
    <mergeCell ref="AJ621:AJ623"/>
    <mergeCell ref="B679:B681"/>
    <mergeCell ref="C679:C681"/>
    <mergeCell ref="D679:D681"/>
    <mergeCell ref="E679:E681"/>
    <mergeCell ref="F679:F681"/>
    <mergeCell ref="C736:C738"/>
    <mergeCell ref="P673:P675"/>
    <mergeCell ref="Q673:Q675"/>
    <mergeCell ref="R673:R675"/>
    <mergeCell ref="S673:S675"/>
    <mergeCell ref="T673:T675"/>
    <mergeCell ref="U673:U675"/>
    <mergeCell ref="F604:F606"/>
    <mergeCell ref="F637:F639"/>
    <mergeCell ref="G637:G639"/>
    <mergeCell ref="G761:G763"/>
    <mergeCell ref="H761:H763"/>
    <mergeCell ref="I761:I763"/>
    <mergeCell ref="D764:D767"/>
    <mergeCell ref="I764:I767"/>
    <mergeCell ref="N764:N767"/>
    <mergeCell ref="O764:O767"/>
    <mergeCell ref="P764:P767"/>
    <mergeCell ref="B676:B678"/>
    <mergeCell ref="C777:C779"/>
    <mergeCell ref="Y350:Y352"/>
    <mergeCell ref="Z350:Z352"/>
    <mergeCell ref="I589:I591"/>
    <mergeCell ref="N538:N539"/>
    <mergeCell ref="Q550:Q553"/>
    <mergeCell ref="Q589:Q591"/>
    <mergeCell ref="R589:R591"/>
    <mergeCell ref="Q592:Q594"/>
    <mergeCell ref="S547:S549"/>
    <mergeCell ref="G560:G562"/>
    <mergeCell ref="G563:G565"/>
    <mergeCell ref="Z547:Z549"/>
    <mergeCell ref="B682:B684"/>
    <mergeCell ref="B604:B606"/>
    <mergeCell ref="B611:B613"/>
    <mergeCell ref="B624:B625"/>
    <mergeCell ref="B685:B687"/>
    <mergeCell ref="Y685:Y687"/>
    <mergeCell ref="B761:B763"/>
    <mergeCell ref="X752:X754"/>
    <mergeCell ref="N709:N712"/>
    <mergeCell ref="O709:O712"/>
    <mergeCell ref="P709:P712"/>
    <mergeCell ref="Q709:Q712"/>
    <mergeCell ref="R709:R712"/>
    <mergeCell ref="S709:S712"/>
    <mergeCell ref="G449:G451"/>
    <mergeCell ref="H449:H451"/>
    <mergeCell ref="I449:I451"/>
    <mergeCell ref="O449:O451"/>
    <mergeCell ref="S449:S451"/>
    <mergeCell ref="Q436:Q439"/>
    <mergeCell ref="R436:R439"/>
    <mergeCell ref="S436:S439"/>
    <mergeCell ref="I436:I439"/>
    <mergeCell ref="W601:W603"/>
    <mergeCell ref="U626:U629"/>
    <mergeCell ref="V626:V629"/>
    <mergeCell ref="W626:W629"/>
    <mergeCell ref="Z618:Z620"/>
    <mergeCell ref="V604:V606"/>
    <mergeCell ref="C682:C684"/>
    <mergeCell ref="V592:V594"/>
    <mergeCell ref="W592:W594"/>
    <mergeCell ref="P663:P665"/>
    <mergeCell ref="P666:P668"/>
    <mergeCell ref="Q666:Q668"/>
    <mergeCell ref="R666:R668"/>
    <mergeCell ref="R644:R646"/>
    <mergeCell ref="X663:X665"/>
    <mergeCell ref="Y663:Y665"/>
    <mergeCell ref="Z466:Z468"/>
    <mergeCell ref="AA466:AA468"/>
    <mergeCell ref="AB466:AB468"/>
    <mergeCell ref="AC466:AC468"/>
    <mergeCell ref="AD466:AD468"/>
    <mergeCell ref="U466:U468"/>
    <mergeCell ref="V466:V468"/>
    <mergeCell ref="O466:O468"/>
    <mergeCell ref="P466:P468"/>
    <mergeCell ref="Q466:Q468"/>
    <mergeCell ref="R466:R468"/>
    <mergeCell ref="S466:S468"/>
    <mergeCell ref="T466:T468"/>
    <mergeCell ref="E485:E488"/>
    <mergeCell ref="F485:F488"/>
    <mergeCell ref="G485:G488"/>
    <mergeCell ref="H485:H488"/>
    <mergeCell ref="I485:I488"/>
    <mergeCell ref="N485:N488"/>
    <mergeCell ref="O485:O488"/>
    <mergeCell ref="P485:P488"/>
    <mergeCell ref="Q485:Q488"/>
    <mergeCell ref="R485:R488"/>
    <mergeCell ref="S485:S488"/>
    <mergeCell ref="V485:V488"/>
    <mergeCell ref="W485:W488"/>
    <mergeCell ref="X485:X488"/>
    <mergeCell ref="AD489:AD491"/>
    <mergeCell ref="U469:U471"/>
    <mergeCell ref="V469:V471"/>
    <mergeCell ref="W469:W471"/>
    <mergeCell ref="X469:X471"/>
    <mergeCell ref="R592:R594"/>
    <mergeCell ref="S592:S594"/>
    <mergeCell ref="G598:G600"/>
    <mergeCell ref="H598:H600"/>
    <mergeCell ref="I598:I600"/>
    <mergeCell ref="N598:N600"/>
    <mergeCell ref="U660:U662"/>
    <mergeCell ref="AC663:AC665"/>
    <mergeCell ref="AD663:AD665"/>
    <mergeCell ref="Z614:Z617"/>
    <mergeCell ref="O547:O549"/>
    <mergeCell ref="P547:P549"/>
    <mergeCell ref="Q547:Q549"/>
    <mergeCell ref="O504:O506"/>
    <mergeCell ref="X501:X503"/>
    <mergeCell ref="V519:V522"/>
    <mergeCell ref="W519:W522"/>
    <mergeCell ref="X519:X522"/>
    <mergeCell ref="G604:G606"/>
    <mergeCell ref="H604:H606"/>
    <mergeCell ref="C761:C763"/>
    <mergeCell ref="T761:T763"/>
    <mergeCell ref="C729:C731"/>
    <mergeCell ref="D729:D731"/>
    <mergeCell ref="E729:E731"/>
    <mergeCell ref="S716:S718"/>
    <mergeCell ref="T716:T718"/>
    <mergeCell ref="C637:C639"/>
    <mergeCell ref="Z679:Z681"/>
    <mergeCell ref="S682:S684"/>
    <mergeCell ref="T682:T684"/>
    <mergeCell ref="N601:N603"/>
    <mergeCell ref="O601:O603"/>
    <mergeCell ref="P601:P603"/>
    <mergeCell ref="Q601:Q603"/>
    <mergeCell ref="R601:R603"/>
    <mergeCell ref="S601:S603"/>
    <mergeCell ref="T601:T603"/>
    <mergeCell ref="I604:I606"/>
    <mergeCell ref="N604:N606"/>
    <mergeCell ref="C611:C613"/>
    <mergeCell ref="AB660:AB662"/>
    <mergeCell ref="AC660:AC662"/>
    <mergeCell ref="AD660:AD662"/>
    <mergeCell ref="U761:U763"/>
    <mergeCell ref="V761:V763"/>
    <mergeCell ref="C685:C687"/>
    <mergeCell ref="D685:D687"/>
    <mergeCell ref="E685:E687"/>
    <mergeCell ref="F685:F687"/>
    <mergeCell ref="G685:G687"/>
    <mergeCell ref="H685:H687"/>
    <mergeCell ref="I685:I687"/>
    <mergeCell ref="N685:N687"/>
    <mergeCell ref="O685:O687"/>
    <mergeCell ref="P685:P687"/>
    <mergeCell ref="Q685:Q687"/>
    <mergeCell ref="R685:R687"/>
    <mergeCell ref="S685:S687"/>
    <mergeCell ref="T685:T687"/>
    <mergeCell ref="U685:U687"/>
    <mergeCell ref="V685:V687"/>
    <mergeCell ref="W685:W687"/>
    <mergeCell ref="X685:X687"/>
    <mergeCell ref="C706:C708"/>
    <mergeCell ref="D706:D708"/>
    <mergeCell ref="D673:D675"/>
    <mergeCell ref="G673:G675"/>
    <mergeCell ref="S621:S623"/>
    <mergeCell ref="AA607:AA610"/>
    <mergeCell ref="AB607:AB610"/>
    <mergeCell ref="D682:D684"/>
    <mergeCell ref="E682:E684"/>
    <mergeCell ref="F682:F684"/>
    <mergeCell ref="R697:R699"/>
    <mergeCell ref="C694:C696"/>
    <mergeCell ref="D694:D696"/>
    <mergeCell ref="P694:P696"/>
    <mergeCell ref="Q694:Q696"/>
    <mergeCell ref="H654:H656"/>
    <mergeCell ref="H660:H662"/>
    <mergeCell ref="Y669:Y672"/>
    <mergeCell ref="B598:B600"/>
    <mergeCell ref="C598:C600"/>
    <mergeCell ref="D598:D600"/>
    <mergeCell ref="C566:C569"/>
    <mergeCell ref="B482:B484"/>
    <mergeCell ref="C482:C484"/>
    <mergeCell ref="D482:D484"/>
    <mergeCell ref="AG301:AG303"/>
    <mergeCell ref="B601:B603"/>
    <mergeCell ref="C601:C603"/>
    <mergeCell ref="D601:D603"/>
    <mergeCell ref="E601:E603"/>
    <mergeCell ref="F601:F603"/>
    <mergeCell ref="G601:G603"/>
    <mergeCell ref="H601:H603"/>
    <mergeCell ref="I601:I603"/>
    <mergeCell ref="V633:V635"/>
    <mergeCell ref="V637:V639"/>
    <mergeCell ref="Y633:Y635"/>
    <mergeCell ref="Y637:Y639"/>
    <mergeCell ref="AI313:AI315"/>
    <mergeCell ref="AB316:AB319"/>
    <mergeCell ref="AC316:AC319"/>
    <mergeCell ref="AI336:AI338"/>
    <mergeCell ref="Z324:Z326"/>
    <mergeCell ref="AC320:AC323"/>
    <mergeCell ref="AD320:AD323"/>
    <mergeCell ref="AE320:AE323"/>
    <mergeCell ref="AE343:AE346"/>
    <mergeCell ref="X333:X335"/>
    <mergeCell ref="AB343:AB346"/>
    <mergeCell ref="AC343:AC346"/>
    <mergeCell ref="AD343:AD346"/>
    <mergeCell ref="AA343:AA346"/>
    <mergeCell ref="AI324:AI326"/>
    <mergeCell ref="AF304:AF306"/>
    <mergeCell ref="AG304:AG306"/>
    <mergeCell ref="AA313:AA315"/>
    <mergeCell ref="AH327:AH329"/>
    <mergeCell ref="AE333:AE335"/>
    <mergeCell ref="Y336:Y338"/>
    <mergeCell ref="AF320:AF323"/>
    <mergeCell ref="AF316:AF319"/>
    <mergeCell ref="AD313:AD315"/>
    <mergeCell ref="AE313:AE315"/>
    <mergeCell ref="AF313:AF315"/>
    <mergeCell ref="X313:X315"/>
    <mergeCell ref="Y313:Y315"/>
    <mergeCell ref="X320:X323"/>
    <mergeCell ref="Y324:Y326"/>
    <mergeCell ref="X347:X349"/>
    <mergeCell ref="I350:I352"/>
    <mergeCell ref="S374:S377"/>
    <mergeCell ref="W336:W338"/>
    <mergeCell ref="AF393:AF395"/>
    <mergeCell ref="AF529:AF531"/>
    <mergeCell ref="AE566:AE569"/>
    <mergeCell ref="AE532:AE534"/>
    <mergeCell ref="AE540:AE543"/>
    <mergeCell ref="I595:I597"/>
    <mergeCell ref="N595:N597"/>
    <mergeCell ref="X592:X594"/>
    <mergeCell ref="Y592:Y594"/>
    <mergeCell ref="Z592:Z594"/>
    <mergeCell ref="B592:B594"/>
    <mergeCell ref="C592:C594"/>
    <mergeCell ref="D592:D594"/>
    <mergeCell ref="E592:E594"/>
    <mergeCell ref="F592:F594"/>
    <mergeCell ref="G592:G594"/>
    <mergeCell ref="H592:H594"/>
    <mergeCell ref="I592:I594"/>
    <mergeCell ref="N592:N594"/>
    <mergeCell ref="O592:O594"/>
    <mergeCell ref="P592:P594"/>
    <mergeCell ref="E550:E553"/>
    <mergeCell ref="F550:F553"/>
    <mergeCell ref="G550:G553"/>
    <mergeCell ref="H550:H553"/>
    <mergeCell ref="I550:I553"/>
    <mergeCell ref="N550:N553"/>
    <mergeCell ref="O550:O553"/>
    <mergeCell ref="P550:P553"/>
    <mergeCell ref="C589:C591"/>
    <mergeCell ref="D589:D591"/>
    <mergeCell ref="E589:E591"/>
    <mergeCell ref="T449:T451"/>
    <mergeCell ref="B495:B497"/>
    <mergeCell ref="C495:C497"/>
    <mergeCell ref="B498:B500"/>
    <mergeCell ref="B516:B518"/>
    <mergeCell ref="B509:B512"/>
    <mergeCell ref="C509:C512"/>
    <mergeCell ref="R532:R534"/>
    <mergeCell ref="AA547:AA549"/>
    <mergeCell ref="AH313:AH315"/>
    <mergeCell ref="AD404:AD406"/>
    <mergeCell ref="AE404:AE406"/>
    <mergeCell ref="AF404:AF406"/>
    <mergeCell ref="AA404:AA406"/>
    <mergeCell ref="V410:V412"/>
    <mergeCell ref="W410:W412"/>
    <mergeCell ref="O457:O459"/>
    <mergeCell ref="P457:P459"/>
    <mergeCell ref="Q457:Q459"/>
    <mergeCell ref="F469:F471"/>
    <mergeCell ref="G469:G471"/>
    <mergeCell ref="AA573:AA575"/>
    <mergeCell ref="AA554:AA556"/>
    <mergeCell ref="AB554:AB556"/>
    <mergeCell ref="D538:D539"/>
    <mergeCell ref="G540:G543"/>
    <mergeCell ref="AF538:AF539"/>
    <mergeCell ref="AD532:AD534"/>
    <mergeCell ref="AA540:AA543"/>
    <mergeCell ref="AC540:AC543"/>
    <mergeCell ref="I557:I559"/>
    <mergeCell ref="I560:I562"/>
    <mergeCell ref="I563:I565"/>
    <mergeCell ref="AE489:AE491"/>
    <mergeCell ref="AF489:AF491"/>
    <mergeCell ref="D350:D352"/>
    <mergeCell ref="E350:E352"/>
    <mergeCell ref="D399:D400"/>
    <mergeCell ref="E399:E400"/>
    <mergeCell ref="B485:B488"/>
    <mergeCell ref="C485:C488"/>
    <mergeCell ref="D485:D488"/>
    <mergeCell ref="F472:F474"/>
    <mergeCell ref="G472:G474"/>
    <mergeCell ref="H472:H474"/>
    <mergeCell ref="AE466:AE468"/>
    <mergeCell ref="AF466:AF468"/>
    <mergeCell ref="Y304:Y306"/>
    <mergeCell ref="Z304:Z306"/>
    <mergeCell ref="N288:N290"/>
    <mergeCell ref="O288:O290"/>
    <mergeCell ref="N282:N284"/>
    <mergeCell ref="G288:G290"/>
    <mergeCell ref="H288:H290"/>
    <mergeCell ref="I288:I290"/>
    <mergeCell ref="Y310:Y312"/>
    <mergeCell ref="Z310:Z312"/>
    <mergeCell ref="V295:V297"/>
    <mergeCell ref="V320:V323"/>
    <mergeCell ref="AF282:AF284"/>
    <mergeCell ref="AG282:AG284"/>
    <mergeCell ref="AH282:AH284"/>
    <mergeCell ref="AI282:AI284"/>
    <mergeCell ref="AI298:AI300"/>
    <mergeCell ref="AG374:AG377"/>
    <mergeCell ref="AG359:AG361"/>
    <mergeCell ref="R301:R303"/>
    <mergeCell ref="T291:T294"/>
    <mergeCell ref="U291:U294"/>
    <mergeCell ref="AA282:AA284"/>
    <mergeCell ref="AA295:AA297"/>
    <mergeCell ref="AB295:AB297"/>
    <mergeCell ref="AC295:AC297"/>
    <mergeCell ref="C350:C352"/>
    <mergeCell ref="B359:B361"/>
    <mergeCell ref="C359:C361"/>
    <mergeCell ref="AI368:AI370"/>
    <mergeCell ref="AI401:AI403"/>
    <mergeCell ref="B333:B335"/>
    <mergeCell ref="F327:F329"/>
    <mergeCell ref="C336:C338"/>
    <mergeCell ref="D336:D338"/>
    <mergeCell ref="E336:E338"/>
    <mergeCell ref="E320:E323"/>
    <mergeCell ref="F320:F323"/>
    <mergeCell ref="B316:B319"/>
    <mergeCell ref="B313:B315"/>
    <mergeCell ref="C313:C315"/>
    <mergeCell ref="D313:D315"/>
    <mergeCell ref="N365:N367"/>
    <mergeCell ref="O365:O367"/>
    <mergeCell ref="P365:P367"/>
    <mergeCell ref="B420:B422"/>
    <mergeCell ref="C420:C422"/>
    <mergeCell ref="D420:D422"/>
    <mergeCell ref="E420:E422"/>
    <mergeCell ref="F420:F422"/>
    <mergeCell ref="G420:G422"/>
    <mergeCell ref="H420:H422"/>
    <mergeCell ref="I420:I422"/>
    <mergeCell ref="N420:N422"/>
    <mergeCell ref="O420:O422"/>
    <mergeCell ref="P420:P422"/>
    <mergeCell ref="Q420:Q422"/>
    <mergeCell ref="R420:R422"/>
    <mergeCell ref="S420:S422"/>
    <mergeCell ref="B304:B306"/>
    <mergeCell ref="B301:B303"/>
    <mergeCell ref="R371:R373"/>
    <mergeCell ref="B215:B217"/>
    <mergeCell ref="B221:B224"/>
    <mergeCell ref="B244:B246"/>
    <mergeCell ref="B228:B230"/>
    <mergeCell ref="C401:C403"/>
    <mergeCell ref="S365:S367"/>
    <mergeCell ref="N347:N349"/>
    <mergeCell ref="D347:D349"/>
    <mergeCell ref="T336:T338"/>
    <mergeCell ref="U336:U338"/>
    <mergeCell ref="Q266:Q268"/>
    <mergeCell ref="R266:R268"/>
    <mergeCell ref="X285:X287"/>
    <mergeCell ref="Y285:Y287"/>
    <mergeCell ref="Z285:Z287"/>
    <mergeCell ref="W288:W290"/>
    <mergeCell ref="X288:X290"/>
    <mergeCell ref="U423:U425"/>
    <mergeCell ref="X423:X425"/>
    <mergeCell ref="Y423:Y425"/>
    <mergeCell ref="U399:U400"/>
    <mergeCell ref="AI423:AI425"/>
    <mergeCell ref="AH423:AH425"/>
    <mergeCell ref="Z282:Z284"/>
    <mergeCell ref="X279:X281"/>
    <mergeCell ref="V279:V281"/>
    <mergeCell ref="AH347:AH349"/>
    <mergeCell ref="AF378:AF380"/>
    <mergeCell ref="U389:U392"/>
    <mergeCell ref="V389:V392"/>
    <mergeCell ref="AH333:AH335"/>
    <mergeCell ref="T356:T358"/>
    <mergeCell ref="T368:T370"/>
    <mergeCell ref="AG330:AG332"/>
    <mergeCell ref="W324:W326"/>
    <mergeCell ref="X324:X326"/>
    <mergeCell ref="Z347:Z349"/>
    <mergeCell ref="G313:G315"/>
    <mergeCell ref="E333:E335"/>
    <mergeCell ref="T420:T422"/>
    <mergeCell ref="U420:U422"/>
    <mergeCell ref="V420:V422"/>
    <mergeCell ref="W420:W422"/>
    <mergeCell ref="X420:X422"/>
    <mergeCell ref="Y420:Y422"/>
    <mergeCell ref="Z420:Z422"/>
    <mergeCell ref="AA420:AA422"/>
    <mergeCell ref="AB420:AB422"/>
    <mergeCell ref="AC420:AC422"/>
    <mergeCell ref="AD420:AD422"/>
    <mergeCell ref="AE420:AE422"/>
    <mergeCell ref="AF420:AF422"/>
    <mergeCell ref="AG420:AG422"/>
    <mergeCell ref="AH420:AH422"/>
    <mergeCell ref="AI420:AI422"/>
    <mergeCell ref="X410:X412"/>
    <mergeCell ref="AB489:AB491"/>
    <mergeCell ref="AC489:AC491"/>
    <mergeCell ref="Y485:Y488"/>
    <mergeCell ref="Z485:Z488"/>
    <mergeCell ref="AA485:AA488"/>
    <mergeCell ref="AB485:AB488"/>
    <mergeCell ref="AC485:AC488"/>
    <mergeCell ref="AD485:AD488"/>
    <mergeCell ref="AE485:AE488"/>
    <mergeCell ref="AF295:AF297"/>
    <mergeCell ref="N307:N309"/>
    <mergeCell ref="O307:O309"/>
    <mergeCell ref="AC291:AC294"/>
    <mergeCell ref="Z295:Z297"/>
    <mergeCell ref="AB327:AB329"/>
    <mergeCell ref="AD301:AD303"/>
    <mergeCell ref="AE301:AE303"/>
    <mergeCell ref="Z327:Z329"/>
    <mergeCell ref="AA327:AA329"/>
    <mergeCell ref="AD225:AD227"/>
    <mergeCell ref="AE225:AE227"/>
    <mergeCell ref="AA228:AA230"/>
    <mergeCell ref="Z234:Z237"/>
    <mergeCell ref="W231:W233"/>
    <mergeCell ref="X231:X233"/>
    <mergeCell ref="Y231:Y233"/>
    <mergeCell ref="S241:S243"/>
    <mergeCell ref="AF301:AF303"/>
    <mergeCell ref="AD295:AD297"/>
    <mergeCell ref="AE295:AE297"/>
    <mergeCell ref="W295:W297"/>
    <mergeCell ref="X295:X297"/>
    <mergeCell ref="Y295:Y297"/>
    <mergeCell ref="W291:W294"/>
    <mergeCell ref="W353:W355"/>
    <mergeCell ref="T485:T488"/>
    <mergeCell ref="U463:U465"/>
    <mergeCell ref="V463:V465"/>
    <mergeCell ref="U485:U488"/>
    <mergeCell ref="U460:U462"/>
    <mergeCell ref="V460:V462"/>
    <mergeCell ref="AB288:AB290"/>
    <mergeCell ref="AB347:AB349"/>
    <mergeCell ref="U339:U342"/>
    <mergeCell ref="V339:V342"/>
    <mergeCell ref="W339:W342"/>
    <mergeCell ref="P359:P361"/>
    <mergeCell ref="P336:P338"/>
    <mergeCell ref="G307:G309"/>
    <mergeCell ref="I324:I326"/>
    <mergeCell ref="Z320:Z323"/>
    <mergeCell ref="Q304:Q306"/>
    <mergeCell ref="X316:X319"/>
    <mergeCell ref="Y316:Y319"/>
    <mergeCell ref="Z316:Z319"/>
    <mergeCell ref="F353:F355"/>
    <mergeCell ref="AJ196:AJ198"/>
    <mergeCell ref="AE193:AE195"/>
    <mergeCell ref="AH202:AH204"/>
    <mergeCell ref="AI202:AI204"/>
    <mergeCell ref="Z202:Z204"/>
    <mergeCell ref="AA202:AA204"/>
    <mergeCell ref="AB202:AB204"/>
    <mergeCell ref="AC202:AC204"/>
    <mergeCell ref="AD202:AD204"/>
    <mergeCell ref="U202:U204"/>
    <mergeCell ref="AA196:AA198"/>
    <mergeCell ref="AB196:AB198"/>
    <mergeCell ref="AB199:AB201"/>
    <mergeCell ref="N193:N195"/>
    <mergeCell ref="N202:N204"/>
    <mergeCell ref="AI196:AI198"/>
    <mergeCell ref="AG199:AG201"/>
    <mergeCell ref="AH199:AH201"/>
    <mergeCell ref="V202:V204"/>
    <mergeCell ref="W202:W204"/>
    <mergeCell ref="H199:H201"/>
    <mergeCell ref="N196:N198"/>
    <mergeCell ref="O196:O198"/>
    <mergeCell ref="P196:P198"/>
    <mergeCell ref="Q196:Q198"/>
    <mergeCell ref="R196:R198"/>
    <mergeCell ref="S196:S198"/>
    <mergeCell ref="F333:F335"/>
    <mergeCell ref="G333:G335"/>
    <mergeCell ref="AH288:AH290"/>
    <mergeCell ref="AJ241:AJ243"/>
    <mergeCell ref="AG241:AG243"/>
    <mergeCell ref="AI234:AI237"/>
    <mergeCell ref="AI241:AI243"/>
    <mergeCell ref="AI247:AI249"/>
    <mergeCell ref="AJ234:AJ237"/>
    <mergeCell ref="AH231:AH233"/>
    <mergeCell ref="AI231:AI233"/>
    <mergeCell ref="AJ231:AJ233"/>
    <mergeCell ref="AJ228:AJ230"/>
    <mergeCell ref="X196:X198"/>
    <mergeCell ref="AC199:AC201"/>
    <mergeCell ref="V196:V198"/>
    <mergeCell ref="W196:W198"/>
    <mergeCell ref="Y196:Y198"/>
    <mergeCell ref="AJ225:AJ227"/>
    <mergeCell ref="AJ202:AJ204"/>
    <mergeCell ref="P260:P262"/>
    <mergeCell ref="Q260:Q262"/>
    <mergeCell ref="R324:R326"/>
    <mergeCell ref="C307:C309"/>
    <mergeCell ref="D307:D309"/>
    <mergeCell ref="E307:E309"/>
    <mergeCell ref="F307:F309"/>
    <mergeCell ref="C304:C306"/>
    <mergeCell ref="D304:D306"/>
    <mergeCell ref="E304:E306"/>
    <mergeCell ref="F304:F306"/>
    <mergeCell ref="C301:C303"/>
    <mergeCell ref="D301:D303"/>
    <mergeCell ref="E301:E303"/>
    <mergeCell ref="F301:F303"/>
    <mergeCell ref="Z273:Z275"/>
    <mergeCell ref="V298:V300"/>
    <mergeCell ref="S298:S300"/>
    <mergeCell ref="D298:D300"/>
    <mergeCell ref="E298:E300"/>
    <mergeCell ref="F298:F300"/>
    <mergeCell ref="G298:G300"/>
    <mergeCell ref="H298:H300"/>
    <mergeCell ref="I298:I300"/>
    <mergeCell ref="P298:P300"/>
    <mergeCell ref="Q298:Q300"/>
    <mergeCell ref="R298:R300"/>
    <mergeCell ref="T320:T323"/>
    <mergeCell ref="U320:U323"/>
    <mergeCell ref="H362:H364"/>
    <mergeCell ref="H350:H352"/>
    <mergeCell ref="G304:G306"/>
    <mergeCell ref="H304:H306"/>
    <mergeCell ref="X304:X306"/>
    <mergeCell ref="X273:X275"/>
    <mergeCell ref="D327:D329"/>
    <mergeCell ref="E327:E329"/>
    <mergeCell ref="D333:D335"/>
    <mergeCell ref="G301:G303"/>
    <mergeCell ref="H301:H303"/>
    <mergeCell ref="I301:I303"/>
    <mergeCell ref="N301:N303"/>
    <mergeCell ref="O301:O303"/>
    <mergeCell ref="P301:P303"/>
    <mergeCell ref="Q301:Q303"/>
    <mergeCell ref="U304:U306"/>
    <mergeCell ref="V304:V306"/>
    <mergeCell ref="V330:V332"/>
    <mergeCell ref="S279:S281"/>
    <mergeCell ref="T279:T281"/>
    <mergeCell ref="U279:U281"/>
    <mergeCell ref="D291:D294"/>
    <mergeCell ref="E291:E294"/>
    <mergeCell ref="F291:F294"/>
    <mergeCell ref="G291:G294"/>
    <mergeCell ref="H291:H294"/>
    <mergeCell ref="F401:F403"/>
    <mergeCell ref="G401:G403"/>
    <mergeCell ref="H401:H403"/>
    <mergeCell ref="B413:B416"/>
    <mergeCell ref="C413:C416"/>
    <mergeCell ref="D413:D416"/>
    <mergeCell ref="E413:E416"/>
    <mergeCell ref="F413:F416"/>
    <mergeCell ref="G413:G416"/>
    <mergeCell ref="H413:H416"/>
    <mergeCell ref="B407:B409"/>
    <mergeCell ref="V401:V403"/>
    <mergeCell ref="N374:N377"/>
    <mergeCell ref="N378:N380"/>
    <mergeCell ref="N457:N459"/>
    <mergeCell ref="C407:C409"/>
    <mergeCell ref="D407:D409"/>
    <mergeCell ref="E407:E409"/>
    <mergeCell ref="Q446:Q448"/>
    <mergeCell ref="R446:R448"/>
    <mergeCell ref="C410:C412"/>
    <mergeCell ref="S378:S380"/>
    <mergeCell ref="N381:N383"/>
    <mergeCell ref="C333:C335"/>
    <mergeCell ref="B336:B338"/>
    <mergeCell ref="N423:N425"/>
    <mergeCell ref="O423:O425"/>
    <mergeCell ref="S440:S442"/>
    <mergeCell ref="T410:T412"/>
    <mergeCell ref="W432:W435"/>
    <mergeCell ref="V432:V435"/>
    <mergeCell ref="V436:V439"/>
    <mergeCell ref="T440:T442"/>
    <mergeCell ref="U440:U442"/>
    <mergeCell ref="T423:T425"/>
    <mergeCell ref="V440:V442"/>
    <mergeCell ref="W440:W442"/>
    <mergeCell ref="F404:F406"/>
    <mergeCell ref="G404:G406"/>
    <mergeCell ref="E396:E398"/>
    <mergeCell ref="Q417:Q419"/>
    <mergeCell ref="F371:F373"/>
    <mergeCell ref="C404:C406"/>
    <mergeCell ref="W347:W349"/>
    <mergeCell ref="T353:T355"/>
    <mergeCell ref="G353:G355"/>
    <mergeCell ref="S347:S349"/>
    <mergeCell ref="E347:E349"/>
    <mergeCell ref="F347:F349"/>
    <mergeCell ref="G347:G349"/>
    <mergeCell ref="B368:B370"/>
    <mergeCell ref="C353:C355"/>
    <mergeCell ref="D353:D355"/>
    <mergeCell ref="B347:B349"/>
    <mergeCell ref="O381:O383"/>
    <mergeCell ref="O371:O373"/>
    <mergeCell ref="D404:D406"/>
    <mergeCell ref="E404:E406"/>
    <mergeCell ref="C368:C370"/>
    <mergeCell ref="D368:D370"/>
    <mergeCell ref="E362:E364"/>
    <mergeCell ref="F362:F364"/>
    <mergeCell ref="G362:G364"/>
    <mergeCell ref="I368:I370"/>
    <mergeCell ref="D401:D403"/>
    <mergeCell ref="AI523:AI525"/>
    <mergeCell ref="AI516:AI518"/>
    <mergeCell ref="AG407:AG409"/>
    <mergeCell ref="AG457:AG459"/>
    <mergeCell ref="AI457:AI459"/>
    <mergeCell ref="Y386:Y388"/>
    <mergeCell ref="AB384:AB385"/>
    <mergeCell ref="AC404:AC406"/>
    <mergeCell ref="Y410:Y412"/>
    <mergeCell ref="AD417:AD419"/>
    <mergeCell ref="AE417:AE419"/>
    <mergeCell ref="AA410:AA412"/>
    <mergeCell ref="Y417:Y419"/>
    <mergeCell ref="AE401:AE403"/>
    <mergeCell ref="AB407:AB409"/>
    <mergeCell ref="AC407:AC409"/>
    <mergeCell ref="AD407:AD409"/>
    <mergeCell ref="AF396:AF398"/>
    <mergeCell ref="AF407:AF409"/>
    <mergeCell ref="AH482:AH484"/>
    <mergeCell ref="AI482:AI484"/>
    <mergeCell ref="AC482:AC484"/>
    <mergeCell ref="AD482:AD484"/>
    <mergeCell ref="AE482:AE484"/>
    <mergeCell ref="AF482:AF484"/>
    <mergeCell ref="AG482:AG484"/>
    <mergeCell ref="AD475:AD478"/>
    <mergeCell ref="AC498:AC500"/>
    <mergeCell ref="AD498:AD500"/>
    <mergeCell ref="AE498:AE500"/>
    <mergeCell ref="AF498:AF500"/>
    <mergeCell ref="AG498:AG500"/>
    <mergeCell ref="AG469:AG471"/>
    <mergeCell ref="AH469:AH471"/>
    <mergeCell ref="AD457:AD459"/>
    <mergeCell ref="AG446:AG448"/>
    <mergeCell ref="AA446:AA448"/>
    <mergeCell ref="AA401:AA403"/>
    <mergeCell ref="AB401:AB403"/>
    <mergeCell ref="AF446:AF448"/>
    <mergeCell ref="AG393:AG395"/>
    <mergeCell ref="AF399:AF400"/>
    <mergeCell ref="AB413:AB416"/>
    <mergeCell ref="AC413:AC416"/>
    <mergeCell ref="AD413:AD416"/>
    <mergeCell ref="AE413:AE416"/>
    <mergeCell ref="Y404:Y406"/>
    <mergeCell ref="AA423:AA425"/>
    <mergeCell ref="AB423:AB425"/>
    <mergeCell ref="AC423:AC425"/>
    <mergeCell ref="AF485:AF488"/>
    <mergeCell ref="AG485:AG488"/>
    <mergeCell ref="AH460:AH462"/>
    <mergeCell ref="AG466:AG468"/>
    <mergeCell ref="AH466:AH468"/>
    <mergeCell ref="AI466:AI468"/>
    <mergeCell ref="Y457:Y459"/>
    <mergeCell ref="Y401:Y403"/>
    <mergeCell ref="AB410:AB412"/>
    <mergeCell ref="AC410:AC412"/>
    <mergeCell ref="AD410:AD412"/>
    <mergeCell ref="AE407:AE409"/>
    <mergeCell ref="E401:E403"/>
    <mergeCell ref="Y413:Y416"/>
    <mergeCell ref="AG529:AG531"/>
    <mergeCell ref="AH404:AH406"/>
    <mergeCell ref="AI404:AI406"/>
    <mergeCell ref="AA440:AA442"/>
    <mergeCell ref="AH417:AH419"/>
    <mergeCell ref="AI417:AI419"/>
    <mergeCell ref="B563:B565"/>
    <mergeCell ref="B566:B569"/>
    <mergeCell ref="D566:D569"/>
    <mergeCell ref="E566:E569"/>
    <mergeCell ref="AJ507:AJ508"/>
    <mergeCell ref="AI507:AI508"/>
    <mergeCell ref="AH507:AH508"/>
    <mergeCell ref="AB507:AB508"/>
    <mergeCell ref="S507:S508"/>
    <mergeCell ref="T507:T508"/>
    <mergeCell ref="U507:U508"/>
    <mergeCell ref="W507:W508"/>
    <mergeCell ref="X507:X508"/>
    <mergeCell ref="Z507:Z508"/>
    <mergeCell ref="AA507:AA508"/>
    <mergeCell ref="AI519:AI522"/>
    <mergeCell ref="AJ519:AJ522"/>
    <mergeCell ref="T509:T512"/>
    <mergeCell ref="U509:U512"/>
    <mergeCell ref="W509:W512"/>
    <mergeCell ref="X509:X512"/>
    <mergeCell ref="Z509:Z512"/>
    <mergeCell ref="AA509:AA512"/>
    <mergeCell ref="V509:V512"/>
    <mergeCell ref="Y509:Y512"/>
    <mergeCell ref="AB540:AB543"/>
    <mergeCell ref="Y540:Y543"/>
    <mergeCell ref="V540:V543"/>
    <mergeCell ref="AE547:AE549"/>
    <mergeCell ref="AF547:AF549"/>
    <mergeCell ref="W544:W546"/>
    <mergeCell ref="X544:X546"/>
    <mergeCell ref="Y544:Y546"/>
    <mergeCell ref="Z544:Z546"/>
    <mergeCell ref="AF535:AF537"/>
    <mergeCell ref="AE538:AE539"/>
    <mergeCell ref="AI538:AI539"/>
    <mergeCell ref="AJ538:AJ539"/>
    <mergeCell ref="Z513:Z515"/>
    <mergeCell ref="AJ535:AJ537"/>
    <mergeCell ref="AI513:AI515"/>
    <mergeCell ref="AI547:AI549"/>
    <mergeCell ref="B554:B556"/>
    <mergeCell ref="I538:I539"/>
    <mergeCell ref="F535:F537"/>
    <mergeCell ref="H526:H528"/>
    <mergeCell ref="H529:H531"/>
    <mergeCell ref="H532:H534"/>
    <mergeCell ref="F532:F534"/>
    <mergeCell ref="G532:G534"/>
    <mergeCell ref="AG538:AG539"/>
    <mergeCell ref="AJ523:AJ525"/>
    <mergeCell ref="AJ526:AJ528"/>
    <mergeCell ref="Y529:Y531"/>
    <mergeCell ref="Z529:Z531"/>
    <mergeCell ref="AF526:AF528"/>
    <mergeCell ref="P423:P425"/>
    <mergeCell ref="B579:B581"/>
    <mergeCell ref="C570:C572"/>
    <mergeCell ref="D570:D572"/>
    <mergeCell ref="E570:E572"/>
    <mergeCell ref="C538:C539"/>
    <mergeCell ref="E573:E575"/>
    <mergeCell ref="B573:B575"/>
    <mergeCell ref="C573:C575"/>
    <mergeCell ref="D573:D575"/>
    <mergeCell ref="B538:B539"/>
    <mergeCell ref="F538:F539"/>
    <mergeCell ref="G538:G539"/>
    <mergeCell ref="I566:I569"/>
    <mergeCell ref="N566:N569"/>
    <mergeCell ref="G589:G591"/>
    <mergeCell ref="H589:H591"/>
    <mergeCell ref="N547:N549"/>
    <mergeCell ref="C563:C565"/>
    <mergeCell ref="D557:D559"/>
    <mergeCell ref="E557:E559"/>
    <mergeCell ref="F557:F559"/>
    <mergeCell ref="AI550:AI553"/>
    <mergeCell ref="AJ550:AJ553"/>
    <mergeCell ref="AJ532:AJ534"/>
    <mergeCell ref="AJ544:AJ546"/>
    <mergeCell ref="AJ547:AJ549"/>
    <mergeCell ref="AJ529:AJ531"/>
    <mergeCell ref="Y535:Y537"/>
    <mergeCell ref="AB535:AB537"/>
    <mergeCell ref="AI560:AI562"/>
    <mergeCell ref="AJ560:AJ562"/>
    <mergeCell ref="AI544:AI546"/>
    <mergeCell ref="AA529:AA531"/>
    <mergeCell ref="AB529:AB531"/>
    <mergeCell ref="AC529:AC531"/>
    <mergeCell ref="AD529:AD531"/>
    <mergeCell ref="AE529:AE531"/>
    <mergeCell ref="AH535:AH537"/>
    <mergeCell ref="AC547:AC549"/>
    <mergeCell ref="AD540:AD543"/>
    <mergeCell ref="Q532:Q534"/>
    <mergeCell ref="Y560:Y562"/>
    <mergeCell ref="Z560:Z562"/>
    <mergeCell ref="AA560:AA562"/>
    <mergeCell ref="AB560:AB562"/>
    <mergeCell ref="AC560:AC562"/>
    <mergeCell ref="AD560:AD562"/>
    <mergeCell ref="AE560:AE562"/>
    <mergeCell ref="AF560:AF562"/>
    <mergeCell ref="B589:B591"/>
    <mergeCell ref="D540:D543"/>
    <mergeCell ref="F589:F591"/>
    <mergeCell ref="N589:N591"/>
    <mergeCell ref="O589:O591"/>
    <mergeCell ref="P589:P591"/>
    <mergeCell ref="AG532:AG534"/>
    <mergeCell ref="C560:C562"/>
    <mergeCell ref="D560:D562"/>
    <mergeCell ref="E560:E562"/>
    <mergeCell ref="B557:B559"/>
    <mergeCell ref="B560:B562"/>
    <mergeCell ref="D579:D581"/>
    <mergeCell ref="E579:E581"/>
    <mergeCell ref="F560:F562"/>
    <mergeCell ref="D563:D565"/>
    <mergeCell ref="E563:E565"/>
    <mergeCell ref="F563:F565"/>
    <mergeCell ref="G557:G559"/>
    <mergeCell ref="I573:I575"/>
    <mergeCell ref="N573:N575"/>
    <mergeCell ref="O573:O575"/>
    <mergeCell ref="P573:P575"/>
    <mergeCell ref="F570:F572"/>
    <mergeCell ref="G570:G572"/>
    <mergeCell ref="H570:H572"/>
    <mergeCell ref="AD538:AD539"/>
    <mergeCell ref="T579:T581"/>
    <mergeCell ref="U579:U581"/>
    <mergeCell ref="V579:V581"/>
    <mergeCell ref="S535:S537"/>
    <mergeCell ref="W538:W539"/>
    <mergeCell ref="V550:V553"/>
    <mergeCell ref="V547:V549"/>
    <mergeCell ref="X579:X581"/>
    <mergeCell ref="Y563:Y565"/>
    <mergeCell ref="Z563:Z565"/>
    <mergeCell ref="AA563:AA565"/>
    <mergeCell ref="B550:B553"/>
    <mergeCell ref="AB573:AB575"/>
    <mergeCell ref="W576:W578"/>
    <mergeCell ref="AC573:AC575"/>
    <mergeCell ref="AD566:AD569"/>
    <mergeCell ref="W540:W543"/>
    <mergeCell ref="Y538:Y539"/>
    <mergeCell ref="Y554:Y556"/>
    <mergeCell ref="U573:U575"/>
    <mergeCell ref="V573:V575"/>
    <mergeCell ref="Z554:Z556"/>
    <mergeCell ref="AB544:AB546"/>
    <mergeCell ref="AC544:AC546"/>
    <mergeCell ref="Z540:Z543"/>
    <mergeCell ref="G573:G575"/>
    <mergeCell ref="Z579:Z581"/>
    <mergeCell ref="I570:I572"/>
    <mergeCell ref="N570:N572"/>
    <mergeCell ref="O570:O572"/>
    <mergeCell ref="O538:O539"/>
    <mergeCell ref="N579:N581"/>
    <mergeCell ref="I576:I578"/>
    <mergeCell ref="G535:G537"/>
    <mergeCell ref="E538:E539"/>
    <mergeCell ref="S554:S556"/>
    <mergeCell ref="T554:T556"/>
    <mergeCell ref="U554:U556"/>
    <mergeCell ref="AB570:AB572"/>
    <mergeCell ref="AC570:AC572"/>
    <mergeCell ref="AD570:AD572"/>
    <mergeCell ref="X540:X543"/>
    <mergeCell ref="H535:H537"/>
    <mergeCell ref="H538:H539"/>
    <mergeCell ref="T523:T525"/>
    <mergeCell ref="V523:V525"/>
    <mergeCell ref="W523:W525"/>
    <mergeCell ref="X523:X525"/>
    <mergeCell ref="AC523:AC525"/>
    <mergeCell ref="AD523:AD525"/>
    <mergeCell ref="Q544:Q546"/>
    <mergeCell ref="R544:R546"/>
    <mergeCell ref="S544:S546"/>
    <mergeCell ref="U544:U546"/>
    <mergeCell ref="V544:V546"/>
    <mergeCell ref="U540:U543"/>
    <mergeCell ref="T540:T543"/>
    <mergeCell ref="V570:V572"/>
    <mergeCell ref="H544:H546"/>
    <mergeCell ref="AE576:AE578"/>
    <mergeCell ref="Z576:Z578"/>
    <mergeCell ref="V589:V591"/>
    <mergeCell ref="AA516:AA518"/>
    <mergeCell ref="AB516:AB518"/>
    <mergeCell ref="AF586:AF588"/>
    <mergeCell ref="AG586:AG588"/>
    <mergeCell ref="S595:S597"/>
    <mergeCell ref="U516:U518"/>
    <mergeCell ref="AF532:AF534"/>
    <mergeCell ref="P582:P585"/>
    <mergeCell ref="Q582:Q585"/>
    <mergeCell ref="AC595:AC597"/>
    <mergeCell ref="AD595:AD597"/>
    <mergeCell ref="Y579:Y581"/>
    <mergeCell ref="AE586:AE588"/>
    <mergeCell ref="T535:T537"/>
    <mergeCell ref="U535:U537"/>
    <mergeCell ref="V535:V537"/>
    <mergeCell ref="Z535:Z537"/>
    <mergeCell ref="AA535:AA537"/>
    <mergeCell ref="AC535:AC537"/>
    <mergeCell ref="AE535:AE537"/>
    <mergeCell ref="W535:W537"/>
    <mergeCell ref="W532:W534"/>
    <mergeCell ref="X532:X534"/>
    <mergeCell ref="W570:W572"/>
    <mergeCell ref="X570:X572"/>
    <mergeCell ref="Y570:Y572"/>
    <mergeCell ref="Z570:Z572"/>
    <mergeCell ref="AA570:AA572"/>
    <mergeCell ref="AF540:AF543"/>
    <mergeCell ref="U582:U585"/>
    <mergeCell ref="AF576:AF578"/>
    <mergeCell ref="AD535:AD537"/>
    <mergeCell ref="P570:P572"/>
    <mergeCell ref="AF582:AF585"/>
    <mergeCell ref="T544:T546"/>
    <mergeCell ref="AA576:AA578"/>
    <mergeCell ref="AB576:AB578"/>
    <mergeCell ref="W579:W581"/>
    <mergeCell ref="T538:T539"/>
    <mergeCell ref="U589:U591"/>
    <mergeCell ref="H557:H559"/>
    <mergeCell ref="U595:U597"/>
    <mergeCell ref="AG526:AG528"/>
    <mergeCell ref="T529:T531"/>
    <mergeCell ref="U529:U531"/>
    <mergeCell ref="B586:B588"/>
    <mergeCell ref="C579:C581"/>
    <mergeCell ref="G579:G581"/>
    <mergeCell ref="F573:F575"/>
    <mergeCell ref="T570:T572"/>
    <mergeCell ref="U570:U572"/>
    <mergeCell ref="H579:H581"/>
    <mergeCell ref="I579:I581"/>
    <mergeCell ref="C586:C588"/>
    <mergeCell ref="D586:D588"/>
    <mergeCell ref="E586:E588"/>
    <mergeCell ref="F586:F588"/>
    <mergeCell ref="G586:G588"/>
    <mergeCell ref="H586:H588"/>
    <mergeCell ref="I586:I588"/>
    <mergeCell ref="N586:N588"/>
    <mergeCell ref="O586:O588"/>
    <mergeCell ref="P586:P588"/>
    <mergeCell ref="Q586:Q588"/>
    <mergeCell ref="R586:R588"/>
    <mergeCell ref="S586:S588"/>
    <mergeCell ref="S589:S591"/>
    <mergeCell ref="AJ516:AJ518"/>
    <mergeCell ref="AH538:AH539"/>
    <mergeCell ref="AG540:AG543"/>
    <mergeCell ref="AH540:AH543"/>
    <mergeCell ref="AI540:AI543"/>
    <mergeCell ref="AJ540:AJ543"/>
    <mergeCell ref="S532:S534"/>
    <mergeCell ref="W547:W549"/>
    <mergeCell ref="X547:X549"/>
    <mergeCell ref="Y547:Y549"/>
    <mergeCell ref="X550:X553"/>
    <mergeCell ref="X535:X537"/>
    <mergeCell ref="AJ570:AJ572"/>
    <mergeCell ref="AI570:AI572"/>
    <mergeCell ref="AI566:AI569"/>
    <mergeCell ref="AJ566:AJ569"/>
    <mergeCell ref="AD563:AD565"/>
    <mergeCell ref="AE563:AE565"/>
    <mergeCell ref="AF563:AF565"/>
    <mergeCell ref="AG563:AG565"/>
    <mergeCell ref="AH563:AH565"/>
    <mergeCell ref="AI563:AI565"/>
    <mergeCell ref="AJ563:AJ565"/>
    <mergeCell ref="AI586:AI588"/>
    <mergeCell ref="AC519:AC522"/>
    <mergeCell ref="AD519:AD522"/>
    <mergeCell ref="C554:C556"/>
    <mergeCell ref="D554:D556"/>
    <mergeCell ref="E554:E556"/>
    <mergeCell ref="F554:F556"/>
    <mergeCell ref="G554:G556"/>
    <mergeCell ref="H554:H556"/>
    <mergeCell ref="I554:I556"/>
    <mergeCell ref="N554:N556"/>
    <mergeCell ref="O554:O556"/>
    <mergeCell ref="P554:P556"/>
    <mergeCell ref="Q554:Q556"/>
    <mergeCell ref="S550:S553"/>
    <mergeCell ref="T550:T553"/>
    <mergeCell ref="U550:U553"/>
    <mergeCell ref="AC550:AC553"/>
    <mergeCell ref="X576:X578"/>
    <mergeCell ref="C550:C553"/>
    <mergeCell ref="AJ576:AJ578"/>
    <mergeCell ref="O598:O600"/>
    <mergeCell ref="P598:P600"/>
    <mergeCell ref="Q598:Q600"/>
    <mergeCell ref="R598:R600"/>
    <mergeCell ref="U563:U565"/>
    <mergeCell ref="N557:N559"/>
    <mergeCell ref="N560:N562"/>
    <mergeCell ref="N563:N565"/>
    <mergeCell ref="O557:O559"/>
    <mergeCell ref="O560:O562"/>
    <mergeCell ref="O563:O565"/>
    <mergeCell ref="O566:O569"/>
    <mergeCell ref="O579:O581"/>
    <mergeCell ref="P579:P581"/>
    <mergeCell ref="H576:H578"/>
    <mergeCell ref="U601:U603"/>
    <mergeCell ref="T663:T665"/>
    <mergeCell ref="T660:T662"/>
    <mergeCell ref="Q663:Q665"/>
    <mergeCell ref="H697:H699"/>
    <mergeCell ref="I697:I699"/>
    <mergeCell ref="N706:N708"/>
    <mergeCell ref="O706:O708"/>
    <mergeCell ref="P706:P708"/>
    <mergeCell ref="Q706:Q708"/>
    <mergeCell ref="R706:R708"/>
    <mergeCell ref="F614:F617"/>
    <mergeCell ref="G614:G617"/>
    <mergeCell ref="H614:H617"/>
    <mergeCell ref="I614:I617"/>
    <mergeCell ref="U641:U643"/>
    <mergeCell ref="R654:R656"/>
    <mergeCell ref="I626:I629"/>
    <mergeCell ref="I630:I632"/>
    <mergeCell ref="I633:I635"/>
    <mergeCell ref="I637:I639"/>
    <mergeCell ref="N626:N629"/>
    <mergeCell ref="O626:O629"/>
    <mergeCell ref="P626:P629"/>
    <mergeCell ref="Q626:Q629"/>
    <mergeCell ref="R626:R629"/>
    <mergeCell ref="N630:N632"/>
    <mergeCell ref="O630:O632"/>
    <mergeCell ref="N633:N635"/>
    <mergeCell ref="S637:S639"/>
    <mergeCell ref="N676:N678"/>
    <mergeCell ref="O676:O678"/>
    <mergeCell ref="G660:G662"/>
    <mergeCell ref="F621:F623"/>
    <mergeCell ref="G621:G623"/>
    <mergeCell ref="H621:H623"/>
    <mergeCell ref="I621:I623"/>
    <mergeCell ref="N611:N613"/>
    <mergeCell ref="Q576:Q578"/>
    <mergeCell ref="G566:G569"/>
    <mergeCell ref="H560:H562"/>
    <mergeCell ref="H563:H565"/>
    <mergeCell ref="F694:F696"/>
    <mergeCell ref="G694:G696"/>
    <mergeCell ref="H694:H696"/>
    <mergeCell ref="N694:N696"/>
    <mergeCell ref="O694:O696"/>
    <mergeCell ref="C595:C597"/>
    <mergeCell ref="D595:D597"/>
    <mergeCell ref="E595:E597"/>
    <mergeCell ref="F595:F597"/>
    <mergeCell ref="G595:G597"/>
    <mergeCell ref="H595:H597"/>
    <mergeCell ref="O595:O597"/>
    <mergeCell ref="P595:P597"/>
    <mergeCell ref="Q595:Q597"/>
    <mergeCell ref="R595:R597"/>
    <mergeCell ref="T573:T575"/>
    <mergeCell ref="T589:T591"/>
    <mergeCell ref="AH685:AH687"/>
    <mergeCell ref="AI685:AI687"/>
    <mergeCell ref="AH697:AH699"/>
    <mergeCell ref="AI697:AI699"/>
    <mergeCell ref="AC713:AC715"/>
    <mergeCell ref="AD713:AD715"/>
    <mergeCell ref="AE713:AE715"/>
    <mergeCell ref="P749:P751"/>
    <mergeCell ref="Q749:Q751"/>
    <mergeCell ref="AI755:AI757"/>
    <mergeCell ref="N697:N699"/>
    <mergeCell ref="O697:O699"/>
    <mergeCell ref="P697:P699"/>
    <mergeCell ref="Q697:Q699"/>
    <mergeCell ref="C709:C712"/>
    <mergeCell ref="D709:D712"/>
    <mergeCell ref="N607:N610"/>
    <mergeCell ref="O607:O610"/>
    <mergeCell ref="U604:U606"/>
    <mergeCell ref="N679:N681"/>
    <mergeCell ref="O679:O681"/>
    <mergeCell ref="P679:P681"/>
    <mergeCell ref="Q679:Q681"/>
    <mergeCell ref="R679:R681"/>
    <mergeCell ref="S679:S681"/>
    <mergeCell ref="T679:T681"/>
    <mergeCell ref="U679:U681"/>
    <mergeCell ref="V679:V681"/>
    <mergeCell ref="W679:W681"/>
    <mergeCell ref="I624:I625"/>
    <mergeCell ref="E633:E635"/>
    <mergeCell ref="F633:F635"/>
    <mergeCell ref="G633:G635"/>
    <mergeCell ref="T626:T629"/>
    <mergeCell ref="F607:F610"/>
    <mergeCell ref="G607:G610"/>
    <mergeCell ref="H607:H610"/>
    <mergeCell ref="I607:I610"/>
    <mergeCell ref="X703:X705"/>
    <mergeCell ref="V709:V712"/>
    <mergeCell ref="O713:O715"/>
    <mergeCell ref="P713:P715"/>
    <mergeCell ref="Q713:Q715"/>
    <mergeCell ref="R713:R715"/>
    <mergeCell ref="S713:S715"/>
    <mergeCell ref="T713:T715"/>
    <mergeCell ref="L621:L623"/>
    <mergeCell ref="R621:R623"/>
    <mergeCell ref="X697:X699"/>
    <mergeCell ref="S697:S699"/>
    <mergeCell ref="T697:T699"/>
    <mergeCell ref="U697:U699"/>
    <mergeCell ref="O604:O606"/>
    <mergeCell ref="P604:P606"/>
    <mergeCell ref="V607:V610"/>
    <mergeCell ref="E630:E632"/>
    <mergeCell ref="F630:F632"/>
    <mergeCell ref="G630:G632"/>
    <mergeCell ref="P630:P632"/>
    <mergeCell ref="M621:M623"/>
    <mergeCell ref="T783:T785"/>
    <mergeCell ref="Z783:Z785"/>
    <mergeCell ref="AA783:AA785"/>
    <mergeCell ref="AB783:AB785"/>
    <mergeCell ref="AC783:AC785"/>
    <mergeCell ref="AD783:AD785"/>
    <mergeCell ref="AG764:AG767"/>
    <mergeCell ref="AE783:AE785"/>
    <mergeCell ref="G771:G773"/>
    <mergeCell ref="H771:H773"/>
    <mergeCell ref="Z771:Z773"/>
    <mergeCell ref="B758:B760"/>
    <mergeCell ref="X758:X760"/>
    <mergeCell ref="AC755:AC757"/>
    <mergeCell ref="AJ749:AJ751"/>
    <mergeCell ref="AI752:AI754"/>
    <mergeCell ref="AJ752:AJ754"/>
    <mergeCell ref="B755:B757"/>
    <mergeCell ref="C755:C757"/>
    <mergeCell ref="D755:D757"/>
    <mergeCell ref="E755:E757"/>
    <mergeCell ref="F755:F757"/>
    <mergeCell ref="G755:G757"/>
    <mergeCell ref="H755:H757"/>
    <mergeCell ref="I755:I757"/>
    <mergeCell ref="N755:N757"/>
    <mergeCell ref="O755:O757"/>
    <mergeCell ref="P755:P757"/>
    <mergeCell ref="Q755:Q757"/>
    <mergeCell ref="R755:R757"/>
    <mergeCell ref="S755:S757"/>
    <mergeCell ref="U755:U757"/>
    <mergeCell ref="V752:V754"/>
    <mergeCell ref="C752:C754"/>
    <mergeCell ref="D752:D754"/>
    <mergeCell ref="E752:E754"/>
    <mergeCell ref="F752:F754"/>
    <mergeCell ref="S749:S751"/>
    <mergeCell ref="T749:T751"/>
    <mergeCell ref="G752:G754"/>
    <mergeCell ref="H752:H754"/>
    <mergeCell ref="I752:I754"/>
    <mergeCell ref="N752:N754"/>
    <mergeCell ref="O752:O754"/>
    <mergeCell ref="P752:P754"/>
    <mergeCell ref="B749:B751"/>
    <mergeCell ref="C749:C751"/>
    <mergeCell ref="D749:D751"/>
    <mergeCell ref="I749:I751"/>
    <mergeCell ref="N749:N751"/>
    <mergeCell ref="O749:O751"/>
    <mergeCell ref="B752:B754"/>
    <mergeCell ref="H780:H782"/>
    <mergeCell ref="C604:C606"/>
    <mergeCell ref="D604:D606"/>
    <mergeCell ref="E604:E606"/>
    <mergeCell ref="E736:E738"/>
    <mergeCell ref="AG719:AG722"/>
    <mergeCell ref="AH719:AH722"/>
    <mergeCell ref="AH688:AH690"/>
    <mergeCell ref="AG783:AG785"/>
    <mergeCell ref="I768:I770"/>
    <mergeCell ref="D771:D773"/>
    <mergeCell ref="E771:E773"/>
    <mergeCell ref="F771:F773"/>
    <mergeCell ref="X789:X791"/>
    <mergeCell ref="Y789:Y791"/>
    <mergeCell ref="Z789:Z791"/>
    <mergeCell ref="AA789:AA791"/>
    <mergeCell ref="Y758:Y760"/>
    <mergeCell ref="Z758:Z760"/>
    <mergeCell ref="AA758:AA760"/>
    <mergeCell ref="U758:U760"/>
    <mergeCell ref="R774:R776"/>
    <mergeCell ref="S774:S776"/>
    <mergeCell ref="T774:T776"/>
    <mergeCell ref="U774:U776"/>
    <mergeCell ref="V774:V776"/>
    <mergeCell ref="D745:D748"/>
    <mergeCell ref="E745:E748"/>
    <mergeCell ref="Q780:Q782"/>
    <mergeCell ref="R780:R782"/>
    <mergeCell ref="S780:S782"/>
    <mergeCell ref="AF780:AF782"/>
    <mergeCell ref="D783:D785"/>
    <mergeCell ref="E783:E785"/>
    <mergeCell ref="F783:F785"/>
    <mergeCell ref="G783:G785"/>
    <mergeCell ref="H783:H785"/>
    <mergeCell ref="I783:I785"/>
    <mergeCell ref="N783:N785"/>
    <mergeCell ref="V697:V699"/>
    <mergeCell ref="T780:T782"/>
    <mergeCell ref="E694:E696"/>
    <mergeCell ref="R694:R696"/>
    <mergeCell ref="S694:S696"/>
    <mergeCell ref="T694:T696"/>
    <mergeCell ref="U694:U696"/>
    <mergeCell ref="V694:V696"/>
    <mergeCell ref="X694:X696"/>
    <mergeCell ref="Y694:Y696"/>
    <mergeCell ref="AB694:AB696"/>
    <mergeCell ref="AC694:AC696"/>
    <mergeCell ref="AD694:AD696"/>
    <mergeCell ref="AE694:AE696"/>
    <mergeCell ref="AF694:AF696"/>
    <mergeCell ref="AG694:AG696"/>
    <mergeCell ref="AH694:AH696"/>
    <mergeCell ref="N691:N693"/>
    <mergeCell ref="O691:O693"/>
    <mergeCell ref="P691:P693"/>
    <mergeCell ref="Q691:Q693"/>
    <mergeCell ref="R691:R693"/>
    <mergeCell ref="S691:S693"/>
    <mergeCell ref="T691:T693"/>
    <mergeCell ref="U691:U693"/>
    <mergeCell ref="V691:V693"/>
    <mergeCell ref="X691:X693"/>
    <mergeCell ref="H691:H693"/>
    <mergeCell ref="I691:I693"/>
    <mergeCell ref="B805:B808"/>
    <mergeCell ref="C805:C808"/>
    <mergeCell ref="D805:D808"/>
    <mergeCell ref="E805:E808"/>
    <mergeCell ref="F805:F808"/>
    <mergeCell ref="G805:G808"/>
    <mergeCell ref="D795:D797"/>
    <mergeCell ref="H805:H808"/>
    <mergeCell ref="I805:I808"/>
    <mergeCell ref="B783:B785"/>
    <mergeCell ref="C783:C785"/>
    <mergeCell ref="F758:F760"/>
    <mergeCell ref="G758:G760"/>
    <mergeCell ref="H758:H760"/>
    <mergeCell ref="I758:I760"/>
    <mergeCell ref="N758:N760"/>
    <mergeCell ref="AG780:AG782"/>
    <mergeCell ref="AH780:AH782"/>
    <mergeCell ref="AD795:AD797"/>
    <mergeCell ref="AC795:AC797"/>
    <mergeCell ref="E764:E767"/>
    <mergeCell ref="F764:F767"/>
    <mergeCell ref="G764:G767"/>
    <mergeCell ref="H764:H767"/>
    <mergeCell ref="T764:T767"/>
    <mergeCell ref="U764:U767"/>
    <mergeCell ref="AG771:AG773"/>
    <mergeCell ref="D774:D776"/>
    <mergeCell ref="X742:X744"/>
    <mergeCell ref="AF742:AF744"/>
    <mergeCell ref="AG742:AG744"/>
    <mergeCell ref="U749:U751"/>
    <mergeCell ref="V749:V751"/>
    <mergeCell ref="T752:T754"/>
    <mergeCell ref="V755:V757"/>
    <mergeCell ref="J755:J756"/>
    <mergeCell ref="N780:N782"/>
    <mergeCell ref="O780:O782"/>
    <mergeCell ref="P780:P782"/>
    <mergeCell ref="N786:N788"/>
    <mergeCell ref="O786:O788"/>
    <mergeCell ref="P786:P788"/>
    <mergeCell ref="Q795:Q797"/>
    <mergeCell ref="R795:R797"/>
    <mergeCell ref="S795:S797"/>
    <mergeCell ref="T795:T797"/>
    <mergeCell ref="AC798:AC800"/>
    <mergeCell ref="AD798:AD800"/>
    <mergeCell ref="AE798:AE800"/>
    <mergeCell ref="AF798:AF800"/>
    <mergeCell ref="AE789:AE791"/>
    <mergeCell ref="AF789:AF791"/>
    <mergeCell ref="AG789:AG791"/>
    <mergeCell ref="AD780:AD782"/>
    <mergeCell ref="AA792:AA794"/>
    <mergeCell ref="AB792:AB794"/>
    <mergeCell ref="AC792:AC794"/>
    <mergeCell ref="AD792:AD794"/>
    <mergeCell ref="AE792:AE794"/>
    <mergeCell ref="Z761:Z763"/>
    <mergeCell ref="AA761:AA763"/>
    <mergeCell ref="AD777:AD779"/>
    <mergeCell ref="AH749:AH751"/>
    <mergeCell ref="Z755:Z757"/>
    <mergeCell ref="G749:G751"/>
    <mergeCell ref="Q752:Q754"/>
    <mergeCell ref="E749:E751"/>
    <mergeCell ref="F749:F751"/>
    <mergeCell ref="AD752:AD754"/>
    <mergeCell ref="AE752:AE754"/>
    <mergeCell ref="AF752:AF754"/>
    <mergeCell ref="AG752:AG754"/>
    <mergeCell ref="AH752:AH754"/>
    <mergeCell ref="AH771:AH773"/>
    <mergeCell ref="AH783:AH785"/>
    <mergeCell ref="AG813:AG816"/>
    <mergeCell ref="U783:U785"/>
    <mergeCell ref="V783:V785"/>
    <mergeCell ref="V758:V760"/>
    <mergeCell ref="W758:W760"/>
    <mergeCell ref="O771:O773"/>
    <mergeCell ref="P771:P773"/>
    <mergeCell ref="Q771:Q773"/>
    <mergeCell ref="R771:R773"/>
    <mergeCell ref="S771:S773"/>
    <mergeCell ref="T771:T773"/>
    <mergeCell ref="U771:U773"/>
    <mergeCell ref="V771:V773"/>
    <mergeCell ref="W771:W773"/>
    <mergeCell ref="X771:X773"/>
    <mergeCell ref="Y771:Y773"/>
    <mergeCell ref="F777:F779"/>
    <mergeCell ref="G777:G779"/>
    <mergeCell ref="H777:H779"/>
    <mergeCell ref="E774:E776"/>
    <mergeCell ref="AB813:AB816"/>
    <mergeCell ref="AC813:AC816"/>
    <mergeCell ref="AH813:AH816"/>
    <mergeCell ref="AB771:AB773"/>
    <mergeCell ref="X783:X785"/>
    <mergeCell ref="Y783:Y785"/>
    <mergeCell ref="X777:X779"/>
    <mergeCell ref="Y777:Y779"/>
    <mergeCell ref="Z777:Z779"/>
    <mergeCell ref="AA777:AA779"/>
    <mergeCell ref="AB777:AB779"/>
    <mergeCell ref="AC777:AC779"/>
    <mergeCell ref="AC752:AC754"/>
    <mergeCell ref="O777:O779"/>
    <mergeCell ref="O783:O785"/>
    <mergeCell ref="P783:P785"/>
    <mergeCell ref="Q783:Q785"/>
    <mergeCell ref="R783:R785"/>
    <mergeCell ref="S783:S785"/>
    <mergeCell ref="F774:F776"/>
    <mergeCell ref="G774:G776"/>
    <mergeCell ref="H774:H776"/>
    <mergeCell ref="I774:I776"/>
    <mergeCell ref="W774:W776"/>
    <mergeCell ref="X774:X776"/>
    <mergeCell ref="Y774:Y776"/>
    <mergeCell ref="Z774:Z776"/>
    <mergeCell ref="AA774:AA776"/>
    <mergeCell ref="AD813:AD816"/>
    <mergeCell ref="AE813:AE816"/>
    <mergeCell ref="R768:R770"/>
    <mergeCell ref="L755:L756"/>
    <mergeCell ref="AF761:AF763"/>
    <mergeCell ref="R832:R835"/>
    <mergeCell ref="S832:S835"/>
    <mergeCell ref="T832:T835"/>
    <mergeCell ref="U832:U835"/>
    <mergeCell ref="X829:X831"/>
    <mergeCell ref="B826:B828"/>
    <mergeCell ref="C826:C828"/>
    <mergeCell ref="D826:D828"/>
    <mergeCell ref="E826:E828"/>
    <mergeCell ref="B823:B825"/>
    <mergeCell ref="C823:C825"/>
    <mergeCell ref="D823:D825"/>
    <mergeCell ref="E820:E822"/>
    <mergeCell ref="G836:G838"/>
    <mergeCell ref="H836:H838"/>
    <mergeCell ref="I836:I838"/>
    <mergeCell ref="N836:N838"/>
    <mergeCell ref="O836:O838"/>
    <mergeCell ref="P836:P838"/>
    <mergeCell ref="Q836:Q838"/>
    <mergeCell ref="R836:R838"/>
    <mergeCell ref="S836:S838"/>
    <mergeCell ref="T836:T838"/>
    <mergeCell ref="U836:U838"/>
    <mergeCell ref="V836:V838"/>
    <mergeCell ref="W836:W838"/>
    <mergeCell ref="X836:X838"/>
    <mergeCell ref="Y836:Y838"/>
    <mergeCell ref="Z836:Z838"/>
    <mergeCell ref="AA836:AA838"/>
    <mergeCell ref="AB836:AB838"/>
    <mergeCell ref="AC836:AC838"/>
    <mergeCell ref="AD836:AD838"/>
    <mergeCell ref="Q832:Q835"/>
    <mergeCell ref="F820:F822"/>
    <mergeCell ref="G820:G822"/>
    <mergeCell ref="H820:H822"/>
    <mergeCell ref="I820:I822"/>
    <mergeCell ref="N820:N822"/>
    <mergeCell ref="O820:O822"/>
    <mergeCell ref="P820:P822"/>
    <mergeCell ref="Q820:Q822"/>
    <mergeCell ref="R820:R822"/>
    <mergeCell ref="S820:S822"/>
    <mergeCell ref="T820:T822"/>
    <mergeCell ref="U820:U822"/>
    <mergeCell ref="V820:V822"/>
    <mergeCell ref="Z829:Z831"/>
    <mergeCell ref="AD823:AD825"/>
    <mergeCell ref="B832:B835"/>
    <mergeCell ref="C832:C835"/>
    <mergeCell ref="D832:D835"/>
    <mergeCell ref="E832:E835"/>
    <mergeCell ref="F832:F835"/>
    <mergeCell ref="G832:G835"/>
    <mergeCell ref="H832:H835"/>
    <mergeCell ref="AD832:AD835"/>
    <mergeCell ref="AB832:AB835"/>
    <mergeCell ref="AC832:AC835"/>
    <mergeCell ref="Q823:Q825"/>
    <mergeCell ref="E823:E825"/>
    <mergeCell ref="F823:F825"/>
    <mergeCell ref="G823:G825"/>
    <mergeCell ref="H823:H825"/>
    <mergeCell ref="N880:N882"/>
    <mergeCell ref="O880:O882"/>
    <mergeCell ref="N883:N885"/>
    <mergeCell ref="O883:O885"/>
    <mergeCell ref="G883:G885"/>
    <mergeCell ref="G880:G882"/>
    <mergeCell ref="B883:B885"/>
    <mergeCell ref="C883:C885"/>
    <mergeCell ref="D883:D885"/>
    <mergeCell ref="E883:E885"/>
    <mergeCell ref="F883:F885"/>
    <mergeCell ref="S883:S885"/>
    <mergeCell ref="T880:T882"/>
    <mergeCell ref="U880:U882"/>
    <mergeCell ref="V880:V882"/>
    <mergeCell ref="T883:T885"/>
    <mergeCell ref="U883:U885"/>
    <mergeCell ref="V883:V885"/>
    <mergeCell ref="S880:S882"/>
    <mergeCell ref="H874:H876"/>
    <mergeCell ref="H877:H879"/>
    <mergeCell ref="H880:H882"/>
    <mergeCell ref="AI845:AI847"/>
    <mergeCell ref="AJ845:AJ847"/>
    <mergeCell ref="B855:B857"/>
    <mergeCell ref="C855:C857"/>
    <mergeCell ref="D855:D857"/>
    <mergeCell ref="E855:E857"/>
    <mergeCell ref="F855:F857"/>
    <mergeCell ref="G855:G857"/>
    <mergeCell ref="T874:T876"/>
    <mergeCell ref="U874:U876"/>
    <mergeCell ref="V874:V876"/>
    <mergeCell ref="T877:T879"/>
    <mergeCell ref="U877:U879"/>
    <mergeCell ref="V877:V879"/>
    <mergeCell ref="S855:S857"/>
    <mergeCell ref="S858:S860"/>
    <mergeCell ref="S861:S864"/>
    <mergeCell ref="S865:S867"/>
    <mergeCell ref="S868:S870"/>
    <mergeCell ref="S871:S873"/>
    <mergeCell ref="S874:S876"/>
    <mergeCell ref="S877:S879"/>
    <mergeCell ref="B845:B847"/>
    <mergeCell ref="C845:C847"/>
    <mergeCell ref="D845:D847"/>
    <mergeCell ref="E845:E847"/>
    <mergeCell ref="F845:F847"/>
    <mergeCell ref="N865:N867"/>
    <mergeCell ref="O865:O867"/>
    <mergeCell ref="N868:N870"/>
    <mergeCell ref="O868:O870"/>
    <mergeCell ref="N871:N873"/>
    <mergeCell ref="O871:O873"/>
    <mergeCell ref="T848:T851"/>
    <mergeCell ref="U848:U851"/>
    <mergeCell ref="V848:V851"/>
    <mergeCell ref="T852:T854"/>
    <mergeCell ref="H871:H873"/>
    <mergeCell ref="B868:B870"/>
    <mergeCell ref="AB855:AB857"/>
    <mergeCell ref="AC855:AC857"/>
    <mergeCell ref="AB848:AB851"/>
    <mergeCell ref="B817:B819"/>
    <mergeCell ref="C817:C819"/>
    <mergeCell ref="D817:D819"/>
    <mergeCell ref="E817:E819"/>
    <mergeCell ref="F817:F819"/>
    <mergeCell ref="G817:G819"/>
    <mergeCell ref="H817:H819"/>
    <mergeCell ref="I817:I819"/>
    <mergeCell ref="N817:N819"/>
    <mergeCell ref="O817:O819"/>
    <mergeCell ref="P817:P819"/>
    <mergeCell ref="Q817:Q819"/>
    <mergeCell ref="R817:R819"/>
    <mergeCell ref="S817:S819"/>
    <mergeCell ref="T817:T819"/>
    <mergeCell ref="U817:U819"/>
    <mergeCell ref="V817:V819"/>
    <mergeCell ref="W817:W819"/>
    <mergeCell ref="X817:X819"/>
    <mergeCell ref="Y817:Y819"/>
    <mergeCell ref="Z817:Z819"/>
    <mergeCell ref="AA817:AA819"/>
    <mergeCell ref="AB817:AB819"/>
    <mergeCell ref="AC817:AC819"/>
    <mergeCell ref="AD817:AD819"/>
    <mergeCell ref="AE817:AE819"/>
    <mergeCell ref="AF817:AF819"/>
    <mergeCell ref="AG817:AG819"/>
    <mergeCell ref="AH817:AH819"/>
    <mergeCell ref="G813:G816"/>
    <mergeCell ref="H813:H816"/>
    <mergeCell ref="B813:B816"/>
    <mergeCell ref="C813:C816"/>
    <mergeCell ref="D813:D816"/>
    <mergeCell ref="E813:E816"/>
    <mergeCell ref="F813:F816"/>
    <mergeCell ref="V813:V816"/>
    <mergeCell ref="AF813:AF816"/>
    <mergeCell ref="I823:I825"/>
    <mergeCell ref="N823:N825"/>
    <mergeCell ref="O823:O825"/>
    <mergeCell ref="B836:B838"/>
    <mergeCell ref="C836:C838"/>
    <mergeCell ref="D836:D838"/>
    <mergeCell ref="E836:E838"/>
    <mergeCell ref="F836:F838"/>
    <mergeCell ref="F826:F828"/>
    <mergeCell ref="G826:G828"/>
    <mergeCell ref="H826:H828"/>
    <mergeCell ref="I826:I828"/>
    <mergeCell ref="AI836:AI838"/>
    <mergeCell ref="B886:B889"/>
    <mergeCell ref="C886:C889"/>
    <mergeCell ref="D886:D889"/>
    <mergeCell ref="E886:E889"/>
    <mergeCell ref="F886:F889"/>
    <mergeCell ref="G886:G889"/>
    <mergeCell ref="H886:H889"/>
    <mergeCell ref="I886:I889"/>
    <mergeCell ref="N886:N889"/>
    <mergeCell ref="O886:O889"/>
    <mergeCell ref="P886:P889"/>
    <mergeCell ref="Q886:Q889"/>
    <mergeCell ref="R886:R889"/>
    <mergeCell ref="S886:S889"/>
    <mergeCell ref="T886:T889"/>
    <mergeCell ref="U886:U889"/>
    <mergeCell ref="V886:V889"/>
    <mergeCell ref="B874:B876"/>
    <mergeCell ref="C874:C876"/>
    <mergeCell ref="D874:D876"/>
    <mergeCell ref="E874:E876"/>
    <mergeCell ref="F874:F876"/>
    <mergeCell ref="G874:G876"/>
    <mergeCell ref="I874:I876"/>
    <mergeCell ref="I877:I879"/>
    <mergeCell ref="I880:I882"/>
    <mergeCell ref="I883:I885"/>
    <mergeCell ref="B877:B879"/>
    <mergeCell ref="C877:C879"/>
    <mergeCell ref="D877:D879"/>
    <mergeCell ref="E877:E879"/>
    <mergeCell ref="F877:F879"/>
    <mergeCell ref="G877:G879"/>
    <mergeCell ref="B880:B882"/>
    <mergeCell ref="C880:C882"/>
    <mergeCell ref="D880:D882"/>
    <mergeCell ref="E880:E882"/>
    <mergeCell ref="F880:F882"/>
    <mergeCell ref="N874:N876"/>
    <mergeCell ref="O874:O876"/>
    <mergeCell ref="N877:N879"/>
    <mergeCell ref="O877:O879"/>
    <mergeCell ref="H883:H885"/>
    <mergeCell ref="H852:H854"/>
    <mergeCell ref="H855:H857"/>
    <mergeCell ref="W848:W851"/>
    <mergeCell ref="S852:S854"/>
    <mergeCell ref="N858:N860"/>
    <mergeCell ref="O858:O860"/>
    <mergeCell ref="N861:N864"/>
    <mergeCell ref="O861:O864"/>
    <mergeCell ref="B706:B708"/>
    <mergeCell ref="N768:N770"/>
    <mergeCell ref="T758:T760"/>
    <mergeCell ref="W755:W757"/>
    <mergeCell ref="Y742:Y744"/>
    <mergeCell ref="Z742:Z744"/>
    <mergeCell ref="AA742:AA744"/>
    <mergeCell ref="AB742:AB744"/>
    <mergeCell ref="AC742:AC744"/>
    <mergeCell ref="X842:X844"/>
    <mergeCell ref="X845:X847"/>
    <mergeCell ref="Y845:Y847"/>
    <mergeCell ref="Z845:Z847"/>
    <mergeCell ref="AA845:AA847"/>
    <mergeCell ref="AB845:AB847"/>
    <mergeCell ref="AC845:AC847"/>
    <mergeCell ref="AD845:AD847"/>
    <mergeCell ref="I813:I816"/>
    <mergeCell ref="N813:N816"/>
    <mergeCell ref="O813:O816"/>
    <mergeCell ref="P813:P816"/>
    <mergeCell ref="Q813:Q816"/>
    <mergeCell ref="R813:R816"/>
    <mergeCell ref="S813:S816"/>
    <mergeCell ref="T813:T816"/>
    <mergeCell ref="E842:E844"/>
    <mergeCell ref="F842:F844"/>
    <mergeCell ref="G842:G844"/>
    <mergeCell ref="H842:H844"/>
    <mergeCell ref="I842:I844"/>
    <mergeCell ref="N842:N844"/>
    <mergeCell ref="O842:O844"/>
    <mergeCell ref="K621:K623"/>
    <mergeCell ref="N621:N623"/>
    <mergeCell ref="O621:O623"/>
    <mergeCell ref="P621:P623"/>
    <mergeCell ref="Q621:Q623"/>
    <mergeCell ref="X780:X782"/>
    <mergeCell ref="Y780:Y782"/>
    <mergeCell ref="Z780:Z782"/>
    <mergeCell ref="E673:E675"/>
    <mergeCell ref="F673:F675"/>
    <mergeCell ref="H745:H748"/>
    <mergeCell ref="I745:I748"/>
    <mergeCell ref="N745:N748"/>
    <mergeCell ref="O745:O748"/>
    <mergeCell ref="P745:P748"/>
    <mergeCell ref="Q745:Q748"/>
    <mergeCell ref="Z826:Z828"/>
    <mergeCell ref="AA826:AA828"/>
    <mergeCell ref="AB826:AB828"/>
    <mergeCell ref="V826:V828"/>
    <mergeCell ref="W826:W828"/>
    <mergeCell ref="AD786:AD788"/>
    <mergeCell ref="W630:W632"/>
    <mergeCell ref="F736:F738"/>
    <mergeCell ref="G736:G738"/>
    <mergeCell ref="N736:N738"/>
    <mergeCell ref="O736:O738"/>
    <mergeCell ref="X745:X748"/>
    <mergeCell ref="AA798:AA800"/>
    <mergeCell ref="AC805:AC808"/>
    <mergeCell ref="AC780:AC782"/>
    <mergeCell ref="W777:W779"/>
    <mergeCell ref="I644:I646"/>
    <mergeCell ref="I647:I650"/>
    <mergeCell ref="I651:I653"/>
    <mergeCell ref="I719:I722"/>
    <mergeCell ref="N624:N625"/>
    <mergeCell ref="O624:O625"/>
    <mergeCell ref="R739:R741"/>
    <mergeCell ref="R736:R738"/>
    <mergeCell ref="R742:R744"/>
    <mergeCell ref="C654:C656"/>
    <mergeCell ref="D654:D656"/>
    <mergeCell ref="V673:V675"/>
    <mergeCell ref="W673:W675"/>
    <mergeCell ref="X673:X675"/>
    <mergeCell ref="C719:C722"/>
    <mergeCell ref="D719:D722"/>
    <mergeCell ref="C669:C672"/>
    <mergeCell ref="D663:D665"/>
    <mergeCell ref="V663:V665"/>
    <mergeCell ref="AC749:AC751"/>
    <mergeCell ref="Y654:Y656"/>
    <mergeCell ref="Z654:Z656"/>
    <mergeCell ref="AA654:AA656"/>
    <mergeCell ref="V654:V656"/>
    <mergeCell ref="Y745:Y748"/>
    <mergeCell ref="X669:X672"/>
    <mergeCell ref="V666:V668"/>
    <mergeCell ref="Z663:Z665"/>
    <mergeCell ref="AA663:AA665"/>
    <mergeCell ref="AB663:AB665"/>
    <mergeCell ref="AC716:AC718"/>
    <mergeCell ref="Z703:Z705"/>
    <mergeCell ref="AA703:AA705"/>
    <mergeCell ref="AB703:AB705"/>
    <mergeCell ref="AC703:AC705"/>
    <mergeCell ref="AC709:AC712"/>
    <mergeCell ref="C745:C748"/>
    <mergeCell ref="P647:P650"/>
    <mergeCell ref="Q647:Q650"/>
    <mergeCell ref="R647:R650"/>
    <mergeCell ref="P651:P653"/>
    <mergeCell ref="Q651:Q653"/>
    <mergeCell ref="E709:E712"/>
    <mergeCell ref="F709:F712"/>
    <mergeCell ref="G709:G712"/>
    <mergeCell ref="H709:H712"/>
    <mergeCell ref="I709:I712"/>
    <mergeCell ref="V669:V672"/>
    <mergeCell ref="W666:W668"/>
    <mergeCell ref="Z685:Z687"/>
    <mergeCell ref="O654:O656"/>
    <mergeCell ref="W633:W635"/>
    <mergeCell ref="X637:X639"/>
    <mergeCell ref="V641:V643"/>
    <mergeCell ref="W641:W643"/>
    <mergeCell ref="X641:X643"/>
    <mergeCell ref="E641:E643"/>
    <mergeCell ref="X647:X650"/>
    <mergeCell ref="Y647:Y650"/>
    <mergeCell ref="E713:E715"/>
    <mergeCell ref="V713:V715"/>
    <mergeCell ref="W713:W715"/>
    <mergeCell ref="Q624:Q625"/>
    <mergeCell ref="X657:X659"/>
    <mergeCell ref="J621:J623"/>
    <mergeCell ref="F624:F625"/>
    <mergeCell ref="G624:G625"/>
    <mergeCell ref="AE688:AE690"/>
    <mergeCell ref="AF688:AF690"/>
    <mergeCell ref="AG688:AG690"/>
    <mergeCell ref="AF749:AF751"/>
    <mergeCell ref="AG749:AG751"/>
    <mergeCell ref="AA673:AA675"/>
    <mergeCell ref="AB673:AB675"/>
    <mergeCell ref="AC673:AC675"/>
    <mergeCell ref="AD673:AD675"/>
    <mergeCell ref="AG673:AG675"/>
    <mergeCell ref="S764:S767"/>
    <mergeCell ref="C633:C635"/>
    <mergeCell ref="D633:D635"/>
    <mergeCell ref="Q644:Q646"/>
    <mergeCell ref="F641:F643"/>
    <mergeCell ref="G641:G643"/>
    <mergeCell ref="C644:C646"/>
    <mergeCell ref="D644:D646"/>
    <mergeCell ref="E644:E646"/>
    <mergeCell ref="B768:B770"/>
    <mergeCell ref="C768:C770"/>
    <mergeCell ref="D768:D770"/>
    <mergeCell ref="AA676:AA678"/>
    <mergeCell ref="AC676:AC678"/>
    <mergeCell ref="AD676:AD678"/>
    <mergeCell ref="C676:C678"/>
    <mergeCell ref="D676:D678"/>
    <mergeCell ref="E676:E678"/>
    <mergeCell ref="F676:F678"/>
    <mergeCell ref="G676:G678"/>
    <mergeCell ref="H676:H678"/>
    <mergeCell ref="B626:B629"/>
    <mergeCell ref="C626:C629"/>
    <mergeCell ref="D626:D629"/>
    <mergeCell ref="E626:E629"/>
    <mergeCell ref="F626:F629"/>
    <mergeCell ref="R651:R653"/>
    <mergeCell ref="V630:V632"/>
    <mergeCell ref="Z630:Z632"/>
    <mergeCell ref="P641:P643"/>
    <mergeCell ref="Q641:Q643"/>
    <mergeCell ref="R641:R643"/>
    <mergeCell ref="P644:P646"/>
    <mergeCell ref="X633:X635"/>
    <mergeCell ref="D761:D763"/>
    <mergeCell ref="E761:E763"/>
    <mergeCell ref="R637:R639"/>
    <mergeCell ref="H713:H715"/>
    <mergeCell ref="I713:I715"/>
    <mergeCell ref="N713:N715"/>
    <mergeCell ref="E706:E708"/>
    <mergeCell ref="F706:F708"/>
    <mergeCell ref="G706:G708"/>
    <mergeCell ref="H706:H708"/>
    <mergeCell ref="I706:I708"/>
    <mergeCell ref="D736:D738"/>
    <mergeCell ref="U682:U684"/>
    <mergeCell ref="D716:D718"/>
    <mergeCell ref="E716:E718"/>
    <mergeCell ref="F716:F718"/>
    <mergeCell ref="Z660:Z662"/>
    <mergeCell ref="F644:F646"/>
    <mergeCell ref="G644:G646"/>
    <mergeCell ref="W736:W738"/>
    <mergeCell ref="I654:I656"/>
    <mergeCell ref="N654:N656"/>
    <mergeCell ref="X660:X662"/>
    <mergeCell ref="Y660:Y662"/>
    <mergeCell ref="T657:T659"/>
    <mergeCell ref="U657:U659"/>
    <mergeCell ref="V657:V659"/>
    <mergeCell ref="H657:H659"/>
    <mergeCell ref="Y703:Y705"/>
    <mergeCell ref="D410:D412"/>
    <mergeCell ref="E410:E412"/>
    <mergeCell ref="F410:F412"/>
    <mergeCell ref="G410:G412"/>
    <mergeCell ref="D339:D342"/>
    <mergeCell ref="E339:E342"/>
    <mergeCell ref="B330:B332"/>
    <mergeCell ref="C330:C332"/>
    <mergeCell ref="I327:I329"/>
    <mergeCell ref="O657:O659"/>
    <mergeCell ref="P657:P659"/>
    <mergeCell ref="Q657:Q659"/>
    <mergeCell ref="R657:R659"/>
    <mergeCell ref="W654:W656"/>
    <mergeCell ref="Z637:Z639"/>
    <mergeCell ref="AC657:AC659"/>
    <mergeCell ref="G729:G731"/>
    <mergeCell ref="H729:H731"/>
    <mergeCell ref="I729:I731"/>
    <mergeCell ref="N729:N731"/>
    <mergeCell ref="I660:I662"/>
    <mergeCell ref="N660:N662"/>
    <mergeCell ref="O660:O662"/>
    <mergeCell ref="P660:P662"/>
    <mergeCell ref="Q660:Q662"/>
    <mergeCell ref="R660:R662"/>
    <mergeCell ref="S660:S662"/>
    <mergeCell ref="W663:W665"/>
    <mergeCell ref="X666:X668"/>
    <mergeCell ref="Y666:Y668"/>
    <mergeCell ref="Z666:Z668"/>
    <mergeCell ref="I679:I681"/>
    <mergeCell ref="AC685:AC687"/>
    <mergeCell ref="O663:O665"/>
    <mergeCell ref="E654:E656"/>
    <mergeCell ref="B709:B712"/>
    <mergeCell ref="T637:T639"/>
    <mergeCell ref="U637:U639"/>
    <mergeCell ref="X716:X718"/>
    <mergeCell ref="Y716:Y718"/>
    <mergeCell ref="C624:C625"/>
    <mergeCell ref="D624:D625"/>
    <mergeCell ref="E624:E625"/>
    <mergeCell ref="S651:S653"/>
    <mergeCell ref="T641:T643"/>
    <mergeCell ref="X651:X653"/>
    <mergeCell ref="Y651:Y653"/>
    <mergeCell ref="X654:X656"/>
    <mergeCell ref="P624:P625"/>
    <mergeCell ref="B460:B462"/>
    <mergeCell ref="C460:C462"/>
    <mergeCell ref="D495:D497"/>
    <mergeCell ref="AJ313:AJ315"/>
    <mergeCell ref="P316:P319"/>
    <mergeCell ref="Q316:Q319"/>
    <mergeCell ref="B469:B471"/>
    <mergeCell ref="C469:C471"/>
    <mergeCell ref="D469:D471"/>
    <mergeCell ref="E469:E471"/>
    <mergeCell ref="C316:C319"/>
    <mergeCell ref="AC457:AC459"/>
    <mergeCell ref="AI446:AI448"/>
    <mergeCell ref="AB443:AB445"/>
    <mergeCell ref="AH443:AH445"/>
    <mergeCell ref="AF443:AF445"/>
    <mergeCell ref="Y407:Y409"/>
    <mergeCell ref="Z407:Z409"/>
    <mergeCell ref="AA407:AA409"/>
    <mergeCell ref="AC368:AC370"/>
    <mergeCell ref="AD368:AD370"/>
    <mergeCell ref="Z410:Z412"/>
    <mergeCell ref="B466:B468"/>
    <mergeCell ref="E313:E315"/>
    <mergeCell ref="F313:F315"/>
    <mergeCell ref="O313:O315"/>
    <mergeCell ref="U330:U332"/>
    <mergeCell ref="E310:E312"/>
    <mergeCell ref="AJ368:AJ370"/>
    <mergeCell ref="AJ350:AJ352"/>
    <mergeCell ref="AJ401:AJ403"/>
    <mergeCell ref="AJ423:AJ425"/>
    <mergeCell ref="AJ449:AJ451"/>
    <mergeCell ref="AJ432:AJ435"/>
    <mergeCell ref="AD384:AD385"/>
    <mergeCell ref="AF413:AF416"/>
    <mergeCell ref="AG413:AG416"/>
    <mergeCell ref="AH413:AH416"/>
    <mergeCell ref="AI413:AI416"/>
    <mergeCell ref="AI327:AI329"/>
    <mergeCell ref="AJ410:AJ412"/>
    <mergeCell ref="AJ417:AJ419"/>
    <mergeCell ref="AE469:AE471"/>
    <mergeCell ref="AF469:AF471"/>
    <mergeCell ref="Z469:Z471"/>
    <mergeCell ref="AA469:AA471"/>
    <mergeCell ref="AB469:AB471"/>
    <mergeCell ref="AC469:AC471"/>
    <mergeCell ref="Y384:Y385"/>
    <mergeCell ref="AH407:AH409"/>
    <mergeCell ref="AI407:AI409"/>
    <mergeCell ref="AH449:AH451"/>
    <mergeCell ref="AH426:AH428"/>
    <mergeCell ref="AD443:AD445"/>
    <mergeCell ref="Q320:Q323"/>
    <mergeCell ref="AJ407:AJ409"/>
    <mergeCell ref="AH410:AH412"/>
    <mergeCell ref="AJ413:AJ416"/>
    <mergeCell ref="AF417:AF419"/>
    <mergeCell ref="R313:R315"/>
    <mergeCell ref="S313:S315"/>
    <mergeCell ref="T313:T315"/>
    <mergeCell ref="U313:U315"/>
    <mergeCell ref="R320:R323"/>
    <mergeCell ref="S320:S323"/>
    <mergeCell ref="H320:H323"/>
    <mergeCell ref="G310:G312"/>
    <mergeCell ref="E495:E497"/>
    <mergeCell ref="D498:D500"/>
    <mergeCell ref="E498:E500"/>
    <mergeCell ref="Q498:Q500"/>
    <mergeCell ref="D330:D332"/>
    <mergeCell ref="E330:E332"/>
    <mergeCell ref="F330:F332"/>
    <mergeCell ref="G330:G332"/>
    <mergeCell ref="H330:H332"/>
    <mergeCell ref="I330:I332"/>
    <mergeCell ref="N330:N332"/>
    <mergeCell ref="O330:O332"/>
    <mergeCell ref="P330:P332"/>
    <mergeCell ref="Q330:Q332"/>
    <mergeCell ref="B320:B323"/>
    <mergeCell ref="C320:C323"/>
    <mergeCell ref="D320:D323"/>
    <mergeCell ref="F489:F491"/>
    <mergeCell ref="G489:G491"/>
    <mergeCell ref="H489:H491"/>
    <mergeCell ref="I489:I491"/>
    <mergeCell ref="N495:N497"/>
    <mergeCell ref="O495:O497"/>
    <mergeCell ref="N498:N500"/>
    <mergeCell ref="O498:O500"/>
    <mergeCell ref="F310:F312"/>
    <mergeCell ref="N407:N409"/>
    <mergeCell ref="O407:O409"/>
    <mergeCell ref="P407:P409"/>
    <mergeCell ref="Q407:Q409"/>
    <mergeCell ref="N371:N373"/>
    <mergeCell ref="B389:B392"/>
    <mergeCell ref="B310:B312"/>
    <mergeCell ref="C310:C312"/>
    <mergeCell ref="D310:D312"/>
    <mergeCell ref="B410:B412"/>
    <mergeCell ref="B426:B428"/>
    <mergeCell ref="C432:C435"/>
    <mergeCell ref="D432:D435"/>
    <mergeCell ref="E432:E435"/>
    <mergeCell ref="D365:D367"/>
    <mergeCell ref="E365:E367"/>
    <mergeCell ref="F365:F367"/>
    <mergeCell ref="G365:G367"/>
    <mergeCell ref="B401:B403"/>
    <mergeCell ref="D324:D326"/>
    <mergeCell ref="E324:E326"/>
    <mergeCell ref="F324:F326"/>
    <mergeCell ref="G324:G326"/>
    <mergeCell ref="B327:B329"/>
    <mergeCell ref="C327:C329"/>
    <mergeCell ref="F407:F409"/>
    <mergeCell ref="G407:G409"/>
    <mergeCell ref="D359:D361"/>
    <mergeCell ref="E359:E361"/>
    <mergeCell ref="G327:G329"/>
    <mergeCell ref="Q327:Q329"/>
    <mergeCell ref="Q313:Q315"/>
    <mergeCell ref="H316:H319"/>
    <mergeCell ref="I316:I319"/>
    <mergeCell ref="N316:N319"/>
    <mergeCell ref="O316:O319"/>
    <mergeCell ref="C324:C326"/>
    <mergeCell ref="G320:G323"/>
    <mergeCell ref="AJ244:AJ246"/>
    <mergeCell ref="AJ247:AJ249"/>
    <mergeCell ref="AJ333:AJ335"/>
    <mergeCell ref="B285:B287"/>
    <mergeCell ref="C285:C287"/>
    <mergeCell ref="D285:D287"/>
    <mergeCell ref="E285:E287"/>
    <mergeCell ref="F285:F287"/>
    <mergeCell ref="G285:G287"/>
    <mergeCell ref="H285:H287"/>
    <mergeCell ref="I285:I287"/>
    <mergeCell ref="S285:S287"/>
    <mergeCell ref="T285:T287"/>
    <mergeCell ref="B193:B195"/>
    <mergeCell ref="D193:D195"/>
    <mergeCell ref="B205:B208"/>
    <mergeCell ref="C205:C208"/>
    <mergeCell ref="B199:B201"/>
    <mergeCell ref="C199:C201"/>
    <mergeCell ref="D199:D201"/>
    <mergeCell ref="E199:E201"/>
    <mergeCell ref="F199:F201"/>
    <mergeCell ref="G199:G201"/>
    <mergeCell ref="Y193:Y195"/>
    <mergeCell ref="AC196:AC198"/>
    <mergeCell ref="AA199:AA201"/>
    <mergeCell ref="S266:S268"/>
    <mergeCell ref="M218:M219"/>
    <mergeCell ref="N218:N220"/>
    <mergeCell ref="O218:O220"/>
    <mergeCell ref="B288:B290"/>
    <mergeCell ref="AA254:AA256"/>
    <mergeCell ref="F212:F214"/>
    <mergeCell ref="B218:B220"/>
    <mergeCell ref="C218:C220"/>
    <mergeCell ref="D218:D220"/>
    <mergeCell ref="E218:E220"/>
    <mergeCell ref="F218:F220"/>
    <mergeCell ref="G218:G220"/>
    <mergeCell ref="H218:H220"/>
    <mergeCell ref="W273:W275"/>
    <mergeCell ref="Z254:Z256"/>
    <mergeCell ref="Q228:Q230"/>
    <mergeCell ref="G228:G230"/>
    <mergeCell ref="G238:G240"/>
    <mergeCell ref="H238:H240"/>
    <mergeCell ref="I238:I240"/>
    <mergeCell ref="C225:C227"/>
    <mergeCell ref="D225:D227"/>
    <mergeCell ref="AA238:AA240"/>
    <mergeCell ref="B231:B233"/>
    <mergeCell ref="C231:C233"/>
    <mergeCell ref="D231:D233"/>
    <mergeCell ref="E231:E233"/>
    <mergeCell ref="T196:T198"/>
    <mergeCell ref="B307:B309"/>
    <mergeCell ref="B298:B300"/>
    <mergeCell ref="C298:C300"/>
    <mergeCell ref="AI304:AI306"/>
    <mergeCell ref="AI301:AI303"/>
    <mergeCell ref="W307:W309"/>
    <mergeCell ref="O202:O204"/>
    <mergeCell ref="P202:P204"/>
    <mergeCell ref="Q202:Q204"/>
    <mergeCell ref="AJ282:AJ284"/>
    <mergeCell ref="R285:R287"/>
    <mergeCell ref="AJ186:AJ189"/>
    <mergeCell ref="AJ199:AJ201"/>
    <mergeCell ref="AJ205:AJ208"/>
    <mergeCell ref="AB285:AB287"/>
    <mergeCell ref="AD285:AD287"/>
    <mergeCell ref="AF279:AF281"/>
    <mergeCell ref="AE276:AE278"/>
    <mergeCell ref="W186:W189"/>
    <mergeCell ref="X186:X189"/>
    <mergeCell ref="Y186:Y189"/>
    <mergeCell ref="AJ254:AJ256"/>
    <mergeCell ref="U209:U211"/>
    <mergeCell ref="R260:R262"/>
    <mergeCell ref="R225:R227"/>
    <mergeCell ref="S225:S227"/>
    <mergeCell ref="T225:T227"/>
    <mergeCell ref="U225:U227"/>
    <mergeCell ref="V282:V284"/>
    <mergeCell ref="AD247:AD249"/>
    <mergeCell ref="AJ215:AJ217"/>
    <mergeCell ref="R231:R233"/>
    <mergeCell ref="S231:S233"/>
    <mergeCell ref="T266:T268"/>
    <mergeCell ref="U266:U268"/>
    <mergeCell ref="V266:V268"/>
    <mergeCell ref="S238:S240"/>
    <mergeCell ref="T238:T240"/>
    <mergeCell ref="V238:V240"/>
    <mergeCell ref="R234:R237"/>
    <mergeCell ref="AD250:AD253"/>
    <mergeCell ref="AE250:AE253"/>
    <mergeCell ref="AF250:AF253"/>
    <mergeCell ref="AE269:AE272"/>
    <mergeCell ref="AF269:AF272"/>
    <mergeCell ref="AE254:AE256"/>
    <mergeCell ref="AG244:AG246"/>
    <mergeCell ref="AE202:AE204"/>
    <mergeCell ref="AF202:AF204"/>
    <mergeCell ref="Y202:Y204"/>
    <mergeCell ref="S257:S259"/>
    <mergeCell ref="S260:S262"/>
    <mergeCell ref="S263:S265"/>
    <mergeCell ref="AD257:AD259"/>
    <mergeCell ref="AE257:AE259"/>
    <mergeCell ref="AF257:AF259"/>
    <mergeCell ref="AI193:AI195"/>
    <mergeCell ref="AG202:AG204"/>
    <mergeCell ref="AB228:AB230"/>
    <mergeCell ref="AI199:AI201"/>
    <mergeCell ref="Z199:Z201"/>
    <mergeCell ref="X228:X230"/>
    <mergeCell ref="U273:U275"/>
    <mergeCell ref="V273:V275"/>
    <mergeCell ref="V209:V211"/>
    <mergeCell ref="W190:W192"/>
    <mergeCell ref="X190:X192"/>
    <mergeCell ref="Y190:Y192"/>
    <mergeCell ref="V228:V230"/>
    <mergeCell ref="AF273:AF275"/>
    <mergeCell ref="R190:R192"/>
    <mergeCell ref="S190:S192"/>
    <mergeCell ref="Y279:Y281"/>
    <mergeCell ref="AJ190:AJ192"/>
    <mergeCell ref="Z186:Z189"/>
    <mergeCell ref="AF276:AF278"/>
    <mergeCell ref="AF190:AF192"/>
    <mergeCell ref="R193:R195"/>
    <mergeCell ref="S193:S195"/>
    <mergeCell ref="T193:T195"/>
    <mergeCell ref="AE205:AE208"/>
    <mergeCell ref="AF205:AF208"/>
    <mergeCell ref="AA205:AA208"/>
    <mergeCell ref="AB205:AB208"/>
    <mergeCell ref="AC205:AC208"/>
    <mergeCell ref="AD205:AD208"/>
    <mergeCell ref="U205:U208"/>
    <mergeCell ref="Y199:Y201"/>
    <mergeCell ref="X202:X204"/>
    <mergeCell ref="Z238:Z240"/>
    <mergeCell ref="Y228:Y230"/>
    <mergeCell ref="R228:R230"/>
    <mergeCell ref="AC212:AC214"/>
    <mergeCell ref="AD215:AD217"/>
    <mergeCell ref="AC209:AC211"/>
    <mergeCell ref="AD209:AD211"/>
    <mergeCell ref="AE209:AE211"/>
    <mergeCell ref="AF209:AF211"/>
    <mergeCell ref="AG209:AG211"/>
    <mergeCell ref="AG186:AG189"/>
    <mergeCell ref="AH186:AH189"/>
    <mergeCell ref="AG205:AG208"/>
    <mergeCell ref="AH205:AH208"/>
    <mergeCell ref="AI205:AI208"/>
    <mergeCell ref="AD190:AD192"/>
    <mergeCell ref="AG273:AG275"/>
    <mergeCell ref="AH209:AH211"/>
    <mergeCell ref="AI209:AI211"/>
    <mergeCell ref="AC238:AC240"/>
    <mergeCell ref="AD238:AD240"/>
    <mergeCell ref="AE238:AE240"/>
    <mergeCell ref="AF238:AF240"/>
    <mergeCell ref="AG238:AG240"/>
    <mergeCell ref="AH238:AH240"/>
    <mergeCell ref="AE228:AE230"/>
    <mergeCell ref="AF228:AF230"/>
    <mergeCell ref="AG228:AG230"/>
    <mergeCell ref="AH228:AH230"/>
    <mergeCell ref="AF193:AF195"/>
    <mergeCell ref="AG193:AG195"/>
    <mergeCell ref="AH193:AH195"/>
    <mergeCell ref="AE212:AE214"/>
    <mergeCell ref="W254:W256"/>
    <mergeCell ref="AC215:AC217"/>
    <mergeCell ref="AD218:AD220"/>
    <mergeCell ref="V212:V214"/>
    <mergeCell ref="W212:W214"/>
    <mergeCell ref="AJ263:AJ265"/>
    <mergeCell ref="AJ238:AJ240"/>
    <mergeCell ref="S228:S230"/>
    <mergeCell ref="T241:T243"/>
    <mergeCell ref="U241:U243"/>
    <mergeCell ref="S254:S256"/>
    <mergeCell ref="AH266:AH268"/>
    <mergeCell ref="AE234:AE237"/>
    <mergeCell ref="AF234:AF237"/>
    <mergeCell ref="AG234:AG237"/>
    <mergeCell ref="O225:O227"/>
    <mergeCell ref="N247:N249"/>
    <mergeCell ref="N260:N262"/>
    <mergeCell ref="O260:O262"/>
    <mergeCell ref="N250:N253"/>
    <mergeCell ref="P234:P237"/>
    <mergeCell ref="Q234:Q237"/>
    <mergeCell ref="L190:L191"/>
    <mergeCell ref="M190:M191"/>
    <mergeCell ref="N212:N214"/>
    <mergeCell ref="T276:T278"/>
    <mergeCell ref="U276:U278"/>
    <mergeCell ref="V276:V278"/>
    <mergeCell ref="E205:E208"/>
    <mergeCell ref="F205:F208"/>
    <mergeCell ref="G205:G208"/>
    <mergeCell ref="H205:H208"/>
    <mergeCell ref="I205:I208"/>
    <mergeCell ref="N205:N208"/>
    <mergeCell ref="O205:O208"/>
    <mergeCell ref="P205:P208"/>
    <mergeCell ref="Q205:Q208"/>
    <mergeCell ref="R205:R208"/>
    <mergeCell ref="S205:S208"/>
    <mergeCell ref="T205:T208"/>
    <mergeCell ref="I215:I217"/>
    <mergeCell ref="N215:N217"/>
    <mergeCell ref="P186:P189"/>
    <mergeCell ref="Q186:Q189"/>
    <mergeCell ref="R186:R189"/>
    <mergeCell ref="S186:S189"/>
    <mergeCell ref="T186:T189"/>
    <mergeCell ref="U186:U189"/>
    <mergeCell ref="V186:V189"/>
    <mergeCell ref="R202:R204"/>
    <mergeCell ref="S202:S204"/>
    <mergeCell ref="T202:T204"/>
    <mergeCell ref="P266:P268"/>
    <mergeCell ref="E266:E268"/>
    <mergeCell ref="N221:N224"/>
    <mergeCell ref="O221:O224"/>
    <mergeCell ref="P221:P224"/>
    <mergeCell ref="Q221:Q224"/>
    <mergeCell ref="N273:N275"/>
    <mergeCell ref="O273:O275"/>
    <mergeCell ref="Q263:Q265"/>
    <mergeCell ref="P215:P217"/>
    <mergeCell ref="Q215:Q217"/>
    <mergeCell ref="R215:R217"/>
    <mergeCell ref="S215:S217"/>
    <mergeCell ref="T215:T217"/>
    <mergeCell ref="U215:U217"/>
    <mergeCell ref="Q225:Q227"/>
    <mergeCell ref="P263:P265"/>
    <mergeCell ref="E234:E237"/>
    <mergeCell ref="AI186:AI189"/>
    <mergeCell ref="Z244:Z246"/>
    <mergeCell ref="AH244:AH246"/>
    <mergeCell ref="AI244:AI246"/>
    <mergeCell ref="Q401:Q403"/>
    <mergeCell ref="R401:R403"/>
    <mergeCell ref="S401:S403"/>
    <mergeCell ref="T401:T403"/>
    <mergeCell ref="U401:U403"/>
    <mergeCell ref="K218:K219"/>
    <mergeCell ref="P257:P259"/>
    <mergeCell ref="Q257:Q259"/>
    <mergeCell ref="R257:R259"/>
    <mergeCell ref="P273:P275"/>
    <mergeCell ref="Q273:Q275"/>
    <mergeCell ref="R273:R275"/>
    <mergeCell ref="S282:S284"/>
    <mergeCell ref="U298:U300"/>
    <mergeCell ref="T298:T300"/>
    <mergeCell ref="S288:S290"/>
    <mergeCell ref="T288:T290"/>
    <mergeCell ref="U285:U287"/>
    <mergeCell ref="P276:P278"/>
    <mergeCell ref="Q276:Q278"/>
    <mergeCell ref="R276:R278"/>
    <mergeCell ref="S276:S278"/>
    <mergeCell ref="O401:O403"/>
    <mergeCell ref="I401:I403"/>
    <mergeCell ref="X401:X403"/>
    <mergeCell ref="N401:N403"/>
    <mergeCell ref="W401:W403"/>
    <mergeCell ref="Y330:Y332"/>
    <mergeCell ref="Z330:Z332"/>
    <mergeCell ref="AB310:AB312"/>
    <mergeCell ref="AC310:AC312"/>
    <mergeCell ref="X336:X338"/>
    <mergeCell ref="I320:I323"/>
    <mergeCell ref="N320:N323"/>
    <mergeCell ref="O320:O323"/>
    <mergeCell ref="P320:P323"/>
    <mergeCell ref="S291:S294"/>
    <mergeCell ref="AC285:AC287"/>
    <mergeCell ref="AA298:AA300"/>
    <mergeCell ref="AB298:AB300"/>
    <mergeCell ref="I304:I306"/>
    <mergeCell ref="N304:N306"/>
    <mergeCell ref="O304:O306"/>
    <mergeCell ref="P304:P306"/>
    <mergeCell ref="W304:W306"/>
    <mergeCell ref="P250:P253"/>
    <mergeCell ref="V218:V220"/>
    <mergeCell ref="R238:R240"/>
    <mergeCell ref="O193:O195"/>
    <mergeCell ref="P193:P195"/>
    <mergeCell ref="I212:I214"/>
    <mergeCell ref="O212:O214"/>
    <mergeCell ref="P212:P214"/>
    <mergeCell ref="Q212:Q214"/>
    <mergeCell ref="R212:R214"/>
    <mergeCell ref="S212:S214"/>
    <mergeCell ref="T212:T214"/>
    <mergeCell ref="U212:U214"/>
    <mergeCell ref="V205:V208"/>
    <mergeCell ref="O215:O217"/>
    <mergeCell ref="T190:T192"/>
    <mergeCell ref="U190:U192"/>
    <mergeCell ref="V190:V192"/>
    <mergeCell ref="G212:G214"/>
    <mergeCell ref="H212:H214"/>
    <mergeCell ref="C215:C217"/>
    <mergeCell ref="N279:N281"/>
    <mergeCell ref="O279:O281"/>
    <mergeCell ref="C221:C224"/>
    <mergeCell ref="D221:D224"/>
    <mergeCell ref="E221:E224"/>
    <mergeCell ref="F221:F224"/>
    <mergeCell ref="G221:G224"/>
    <mergeCell ref="AJ183:AJ185"/>
    <mergeCell ref="I180:I182"/>
    <mergeCell ref="N180:N182"/>
    <mergeCell ref="O180:O182"/>
    <mergeCell ref="P180:P182"/>
    <mergeCell ref="Q180:Q182"/>
    <mergeCell ref="H221:H224"/>
    <mergeCell ref="I221:I224"/>
    <mergeCell ref="F234:F237"/>
    <mergeCell ref="G234:G237"/>
    <mergeCell ref="H234:H237"/>
    <mergeCell ref="I234:I237"/>
    <mergeCell ref="N234:N237"/>
    <mergeCell ref="O234:O237"/>
    <mergeCell ref="E269:E272"/>
    <mergeCell ref="D228:D230"/>
    <mergeCell ref="R263:R265"/>
    <mergeCell ref="U247:U249"/>
    <mergeCell ref="V247:V249"/>
    <mergeCell ref="N285:N287"/>
    <mergeCell ref="E190:E192"/>
    <mergeCell ref="F190:F192"/>
    <mergeCell ref="G190:G192"/>
    <mergeCell ref="H190:H192"/>
    <mergeCell ref="I190:I192"/>
    <mergeCell ref="N190:N192"/>
    <mergeCell ref="O190:O192"/>
    <mergeCell ref="F279:F281"/>
    <mergeCell ref="H279:H281"/>
    <mergeCell ref="I279:I281"/>
    <mergeCell ref="J190:J191"/>
    <mergeCell ref="K190:K191"/>
    <mergeCell ref="R180:R182"/>
    <mergeCell ref="S180:S182"/>
    <mergeCell ref="O183:O185"/>
    <mergeCell ref="O228:O230"/>
    <mergeCell ref="H228:H230"/>
    <mergeCell ref="F231:F233"/>
    <mergeCell ref="N209:N211"/>
    <mergeCell ref="G276:G278"/>
    <mergeCell ref="H276:H278"/>
    <mergeCell ref="I276:I278"/>
    <mergeCell ref="N276:N278"/>
    <mergeCell ref="O276:O278"/>
    <mergeCell ref="E244:E246"/>
    <mergeCell ref="F244:F246"/>
    <mergeCell ref="E238:E240"/>
    <mergeCell ref="I228:I230"/>
    <mergeCell ref="N228:N230"/>
    <mergeCell ref="D257:D259"/>
    <mergeCell ref="E257:E259"/>
    <mergeCell ref="D132:D134"/>
    <mergeCell ref="D269:D272"/>
    <mergeCell ref="C250:C253"/>
    <mergeCell ref="D250:D253"/>
    <mergeCell ref="D177:D179"/>
    <mergeCell ref="E177:E179"/>
    <mergeCell ref="F177:F179"/>
    <mergeCell ref="G168:G169"/>
    <mergeCell ref="H168:H169"/>
    <mergeCell ref="G177:G179"/>
    <mergeCell ref="H177:H179"/>
    <mergeCell ref="I177:I179"/>
    <mergeCell ref="D247:D249"/>
    <mergeCell ref="E247:E249"/>
    <mergeCell ref="F247:F249"/>
    <mergeCell ref="C463:C465"/>
    <mergeCell ref="D463:D465"/>
    <mergeCell ref="E463:E465"/>
    <mergeCell ref="F463:F465"/>
    <mergeCell ref="D316:D319"/>
    <mergeCell ref="E316:E319"/>
    <mergeCell ref="F316:F319"/>
    <mergeCell ref="G316:G319"/>
    <mergeCell ref="E295:E297"/>
    <mergeCell ref="AJ180:AJ182"/>
    <mergeCell ref="C183:C185"/>
    <mergeCell ref="D183:D185"/>
    <mergeCell ref="E183:E185"/>
    <mergeCell ref="F183:F185"/>
    <mergeCell ref="G183:G185"/>
    <mergeCell ref="H183:H185"/>
    <mergeCell ref="N183:N185"/>
    <mergeCell ref="AE180:AE182"/>
    <mergeCell ref="AD180:AD182"/>
    <mergeCell ref="P183:P185"/>
    <mergeCell ref="Q183:Q185"/>
    <mergeCell ref="R183:R185"/>
    <mergeCell ref="S183:S185"/>
    <mergeCell ref="T183:T185"/>
    <mergeCell ref="U183:U185"/>
    <mergeCell ref="V183:V185"/>
    <mergeCell ref="W183:W185"/>
    <mergeCell ref="X183:X185"/>
    <mergeCell ref="Y183:Y185"/>
    <mergeCell ref="Z183:Z185"/>
    <mergeCell ref="AA183:AA185"/>
    <mergeCell ref="AB183:AB185"/>
    <mergeCell ref="AC183:AC185"/>
    <mergeCell ref="AD183:AD185"/>
    <mergeCell ref="AC443:AC445"/>
    <mergeCell ref="AA443:AA445"/>
    <mergeCell ref="AA463:AA465"/>
    <mergeCell ref="AB463:AB465"/>
    <mergeCell ref="AC463:AC465"/>
    <mergeCell ref="AD463:AD465"/>
    <mergeCell ref="O209:O211"/>
    <mergeCell ref="P209:P211"/>
    <mergeCell ref="C288:C290"/>
    <mergeCell ref="D288:D290"/>
    <mergeCell ref="I202:I204"/>
    <mergeCell ref="E288:E290"/>
    <mergeCell ref="F288:F290"/>
    <mergeCell ref="L218:L219"/>
    <mergeCell ref="AI221:AI224"/>
    <mergeCell ref="G132:G134"/>
    <mergeCell ref="H132:H134"/>
    <mergeCell ref="B155:B158"/>
    <mergeCell ref="C155:C158"/>
    <mergeCell ref="D155:D158"/>
    <mergeCell ref="E155:E158"/>
    <mergeCell ref="F155:F158"/>
    <mergeCell ref="E141:E142"/>
    <mergeCell ref="F141:F142"/>
    <mergeCell ref="G141:G142"/>
    <mergeCell ref="I132:I134"/>
    <mergeCell ref="C241:C243"/>
    <mergeCell ref="V215:V217"/>
    <mergeCell ref="I225:I227"/>
    <mergeCell ref="N225:N227"/>
    <mergeCell ref="P190:P192"/>
    <mergeCell ref="I199:I201"/>
    <mergeCell ref="N199:N201"/>
    <mergeCell ref="O199:O201"/>
    <mergeCell ref="H209:H211"/>
    <mergeCell ref="I209:I211"/>
    <mergeCell ref="Q209:Q211"/>
    <mergeCell ref="R209:R211"/>
    <mergeCell ref="S209:S211"/>
    <mergeCell ref="U196:U198"/>
    <mergeCell ref="G209:G211"/>
    <mergeCell ref="D273:D275"/>
    <mergeCell ref="E273:E275"/>
    <mergeCell ref="B279:B281"/>
    <mergeCell ref="C279:C281"/>
    <mergeCell ref="D279:D281"/>
    <mergeCell ref="E279:E281"/>
    <mergeCell ref="B129:B131"/>
    <mergeCell ref="C129:C131"/>
    <mergeCell ref="D129:D131"/>
    <mergeCell ref="E129:E131"/>
    <mergeCell ref="G202:G204"/>
    <mergeCell ref="H202:H204"/>
    <mergeCell ref="G279:G281"/>
    <mergeCell ref="D212:D214"/>
    <mergeCell ref="E212:E214"/>
    <mergeCell ref="B183:B185"/>
    <mergeCell ref="B196:B198"/>
    <mergeCell ref="C196:C198"/>
    <mergeCell ref="D196:D198"/>
    <mergeCell ref="E196:E198"/>
    <mergeCell ref="F196:F198"/>
    <mergeCell ref="G196:G198"/>
    <mergeCell ref="H196:H198"/>
    <mergeCell ref="I196:I198"/>
    <mergeCell ref="G193:G195"/>
    <mergeCell ref="H193:H195"/>
    <mergeCell ref="I193:I195"/>
    <mergeCell ref="E225:E227"/>
    <mergeCell ref="B186:B189"/>
    <mergeCell ref="C186:C189"/>
    <mergeCell ref="D186:D189"/>
    <mergeCell ref="E186:E189"/>
    <mergeCell ref="F186:F189"/>
    <mergeCell ref="G186:G189"/>
    <mergeCell ref="H186:H189"/>
    <mergeCell ref="I186:I189"/>
    <mergeCell ref="E193:E195"/>
    <mergeCell ref="F193:F195"/>
    <mergeCell ref="C202:C204"/>
    <mergeCell ref="D202:D204"/>
    <mergeCell ref="E202:E204"/>
    <mergeCell ref="F202:F204"/>
    <mergeCell ref="B209:B211"/>
    <mergeCell ref="C238:C240"/>
    <mergeCell ref="D238:D240"/>
    <mergeCell ref="H273:H275"/>
    <mergeCell ref="I273:I275"/>
    <mergeCell ref="E209:E211"/>
    <mergeCell ref="F209:F211"/>
    <mergeCell ref="I291:I294"/>
    <mergeCell ref="I183:I185"/>
    <mergeCell ref="B159:B161"/>
    <mergeCell ref="C159:C161"/>
    <mergeCell ref="D159:D161"/>
    <mergeCell ref="E159:E161"/>
    <mergeCell ref="F159:F161"/>
    <mergeCell ref="G159:G161"/>
    <mergeCell ref="B162:B164"/>
    <mergeCell ref="B173:B176"/>
    <mergeCell ref="C173:C176"/>
    <mergeCell ref="D173:D176"/>
    <mergeCell ref="E173:E176"/>
    <mergeCell ref="F173:F176"/>
    <mergeCell ref="G173:G176"/>
    <mergeCell ref="H173:H176"/>
    <mergeCell ref="B170:B172"/>
    <mergeCell ref="D170:D172"/>
    <mergeCell ref="C170:C172"/>
    <mergeCell ref="H170:H172"/>
    <mergeCell ref="G170:G172"/>
    <mergeCell ref="F170:F172"/>
    <mergeCell ref="E170:E172"/>
    <mergeCell ref="B276:B278"/>
    <mergeCell ref="C276:C278"/>
    <mergeCell ref="D276:D278"/>
    <mergeCell ref="F273:F275"/>
    <mergeCell ref="B180:B182"/>
    <mergeCell ref="C180:C182"/>
    <mergeCell ref="B190:B192"/>
    <mergeCell ref="B177:B179"/>
    <mergeCell ref="C177:C179"/>
    <mergeCell ref="H215:H217"/>
    <mergeCell ref="C209:C211"/>
    <mergeCell ref="D209:D211"/>
    <mergeCell ref="D260:D262"/>
    <mergeCell ref="E260:E262"/>
    <mergeCell ref="D263:D265"/>
    <mergeCell ref="E263:E265"/>
    <mergeCell ref="D266:D268"/>
    <mergeCell ref="D205:D208"/>
    <mergeCell ref="D180:D182"/>
    <mergeCell ref="E180:E182"/>
    <mergeCell ref="F180:F182"/>
    <mergeCell ref="G180:G182"/>
    <mergeCell ref="H180:H182"/>
    <mergeCell ref="B212:B214"/>
    <mergeCell ref="C212:C214"/>
    <mergeCell ref="B269:B272"/>
    <mergeCell ref="B291:B294"/>
    <mergeCell ref="C291:C294"/>
    <mergeCell ref="F162:F164"/>
    <mergeCell ref="B282:B284"/>
    <mergeCell ref="C110:C112"/>
    <mergeCell ref="I162:I164"/>
    <mergeCell ref="H162:H164"/>
    <mergeCell ref="G162:G164"/>
    <mergeCell ref="E100:E102"/>
    <mergeCell ref="F100:F102"/>
    <mergeCell ref="G100:G102"/>
    <mergeCell ref="H100:H102"/>
    <mergeCell ref="I100:I102"/>
    <mergeCell ref="B126:B128"/>
    <mergeCell ref="C126:C128"/>
    <mergeCell ref="D126:D128"/>
    <mergeCell ref="E126:E128"/>
    <mergeCell ref="F126:F128"/>
    <mergeCell ref="G126:G128"/>
    <mergeCell ref="H126:H128"/>
    <mergeCell ref="I126:I128"/>
    <mergeCell ref="D110:D112"/>
    <mergeCell ref="E110:E112"/>
    <mergeCell ref="D120:D122"/>
    <mergeCell ref="E120:E122"/>
    <mergeCell ref="C193:C195"/>
    <mergeCell ref="G103:G104"/>
    <mergeCell ref="H103:H104"/>
    <mergeCell ref="I103:I104"/>
    <mergeCell ref="B123:B125"/>
    <mergeCell ref="C123:C125"/>
    <mergeCell ref="D123:D125"/>
    <mergeCell ref="G247:G249"/>
    <mergeCell ref="H247:H249"/>
    <mergeCell ref="I247:I249"/>
    <mergeCell ref="G269:G272"/>
    <mergeCell ref="H269:H272"/>
    <mergeCell ref="I269:I272"/>
    <mergeCell ref="E250:E253"/>
    <mergeCell ref="I250:I253"/>
    <mergeCell ref="D254:D256"/>
    <mergeCell ref="E254:E256"/>
    <mergeCell ref="B145:B147"/>
    <mergeCell ref="C145:C147"/>
    <mergeCell ref="D145:D147"/>
    <mergeCell ref="H225:H227"/>
    <mergeCell ref="D241:D243"/>
    <mergeCell ref="E241:E243"/>
    <mergeCell ref="F241:F243"/>
    <mergeCell ref="H129:H131"/>
    <mergeCell ref="D165:D167"/>
    <mergeCell ref="C165:C167"/>
    <mergeCell ref="H165:H167"/>
    <mergeCell ref="I170:I172"/>
    <mergeCell ref="I173:I176"/>
    <mergeCell ref="C103:C104"/>
    <mergeCell ref="D103:D104"/>
    <mergeCell ref="E103:E104"/>
    <mergeCell ref="F103:F104"/>
    <mergeCell ref="B116:B119"/>
    <mergeCell ref="C116:C119"/>
    <mergeCell ref="F129:F131"/>
    <mergeCell ref="G129:G131"/>
    <mergeCell ref="B202:B204"/>
    <mergeCell ref="AJ173:AJ176"/>
    <mergeCell ref="AH173:AH176"/>
    <mergeCell ref="AE103:AE104"/>
    <mergeCell ref="N100:N102"/>
    <mergeCell ref="O100:O102"/>
    <mergeCell ref="N94:N96"/>
    <mergeCell ref="E162:E164"/>
    <mergeCell ref="D162:D164"/>
    <mergeCell ref="C162:C164"/>
    <mergeCell ref="B165:B167"/>
    <mergeCell ref="H159:H161"/>
    <mergeCell ref="I159:I161"/>
    <mergeCell ref="N159:N161"/>
    <mergeCell ref="G165:G167"/>
    <mergeCell ref="F165:F167"/>
    <mergeCell ref="E165:E167"/>
    <mergeCell ref="O165:O167"/>
    <mergeCell ref="B168:B169"/>
    <mergeCell ref="C168:C169"/>
    <mergeCell ref="D168:D169"/>
    <mergeCell ref="E168:E169"/>
    <mergeCell ref="F168:F169"/>
    <mergeCell ref="E94:E96"/>
    <mergeCell ref="F94:F96"/>
    <mergeCell ref="AE94:AE96"/>
    <mergeCell ref="AF94:AF96"/>
    <mergeCell ref="Q68:Q70"/>
    <mergeCell ref="B94:B96"/>
    <mergeCell ref="C94:C96"/>
    <mergeCell ref="D94:D96"/>
    <mergeCell ref="G97:G99"/>
    <mergeCell ref="H97:H99"/>
    <mergeCell ref="I97:I99"/>
    <mergeCell ref="F123:F125"/>
    <mergeCell ref="D106:D109"/>
    <mergeCell ref="F110:F112"/>
    <mergeCell ref="D97:D99"/>
    <mergeCell ref="H94:H96"/>
    <mergeCell ref="I94:I96"/>
    <mergeCell ref="B97:B99"/>
    <mergeCell ref="C97:C99"/>
    <mergeCell ref="H113:H115"/>
    <mergeCell ref="I113:I115"/>
    <mergeCell ref="E106:E109"/>
    <mergeCell ref="F106:F109"/>
    <mergeCell ref="G106:G109"/>
    <mergeCell ref="B106:B109"/>
    <mergeCell ref="C106:C109"/>
    <mergeCell ref="B103:B104"/>
    <mergeCell ref="B110:B112"/>
    <mergeCell ref="B113:B115"/>
    <mergeCell ref="C113:C115"/>
    <mergeCell ref="E123:E125"/>
    <mergeCell ref="F120:F122"/>
    <mergeCell ref="B100:B102"/>
    <mergeCell ref="C100:C102"/>
    <mergeCell ref="D100:D102"/>
    <mergeCell ref="E148:E150"/>
    <mergeCell ref="F148:F150"/>
    <mergeCell ref="G148:G150"/>
    <mergeCell ref="H148:H150"/>
    <mergeCell ref="I148:I150"/>
    <mergeCell ref="E132:E134"/>
    <mergeCell ref="F132:F134"/>
    <mergeCell ref="W71:W73"/>
    <mergeCell ref="X71:X73"/>
    <mergeCell ref="B71:B73"/>
    <mergeCell ref="C71:C73"/>
    <mergeCell ref="R46:R49"/>
    <mergeCell ref="N52:N54"/>
    <mergeCell ref="O52:O54"/>
    <mergeCell ref="Y61:Y63"/>
    <mergeCell ref="Z61:Z63"/>
    <mergeCell ref="Z80:Z83"/>
    <mergeCell ref="U80:U83"/>
    <mergeCell ref="R71:R73"/>
    <mergeCell ref="S71:S73"/>
    <mergeCell ref="T71:T73"/>
    <mergeCell ref="U71:U73"/>
    <mergeCell ref="V71:V73"/>
    <mergeCell ref="D71:D73"/>
    <mergeCell ref="E71:E73"/>
    <mergeCell ref="F71:F73"/>
    <mergeCell ref="G71:G73"/>
    <mergeCell ref="H71:H73"/>
    <mergeCell ref="I71:I73"/>
    <mergeCell ref="E61:E63"/>
    <mergeCell ref="F61:F63"/>
    <mergeCell ref="G61:G63"/>
    <mergeCell ref="C42:C45"/>
    <mergeCell ref="K30:K31"/>
    <mergeCell ref="L30:L31"/>
    <mergeCell ref="M30:M31"/>
    <mergeCell ref="J39:J40"/>
    <mergeCell ref="K39:K40"/>
    <mergeCell ref="L39:L40"/>
    <mergeCell ref="M39:M40"/>
    <mergeCell ref="H30:H32"/>
    <mergeCell ref="I30:I32"/>
    <mergeCell ref="V36:V38"/>
    <mergeCell ref="I42:I45"/>
    <mergeCell ref="V39:V41"/>
    <mergeCell ref="W39:W41"/>
    <mergeCell ref="X39:X41"/>
    <mergeCell ref="U42:U45"/>
    <mergeCell ref="V42:V45"/>
    <mergeCell ref="W42:W45"/>
    <mergeCell ref="X42:X45"/>
    <mergeCell ref="N42:N45"/>
    <mergeCell ref="Z36:Z38"/>
    <mergeCell ref="B50:B51"/>
    <mergeCell ref="C50:C51"/>
    <mergeCell ref="D50:D51"/>
    <mergeCell ref="E50:E51"/>
    <mergeCell ref="F50:F51"/>
    <mergeCell ref="G50:G51"/>
    <mergeCell ref="H50:H51"/>
    <mergeCell ref="I50:I51"/>
    <mergeCell ref="N50:N51"/>
    <mergeCell ref="B68:B70"/>
    <mergeCell ref="AI173:AI176"/>
    <mergeCell ref="AG170:AG172"/>
    <mergeCell ref="AH170:AH172"/>
    <mergeCell ref="AC170:AC172"/>
    <mergeCell ref="AD170:AD172"/>
    <mergeCell ref="AG61:AG63"/>
    <mergeCell ref="AH61:AH63"/>
    <mergeCell ref="AG77:AG79"/>
    <mergeCell ref="AB135:AB137"/>
    <mergeCell ref="G120:G122"/>
    <mergeCell ref="D113:D115"/>
    <mergeCell ref="E113:E115"/>
    <mergeCell ref="AJ913:AJ915"/>
    <mergeCell ref="X913:X915"/>
    <mergeCell ref="B913:B915"/>
    <mergeCell ref="C913:C915"/>
    <mergeCell ref="D913:D915"/>
    <mergeCell ref="E913:E915"/>
    <mergeCell ref="F913:F915"/>
    <mergeCell ref="G913:G915"/>
    <mergeCell ref="H913:H915"/>
    <mergeCell ref="I913:I915"/>
    <mergeCell ref="N913:N915"/>
    <mergeCell ref="O913:O915"/>
    <mergeCell ref="P913:P915"/>
    <mergeCell ref="Q913:Q915"/>
    <mergeCell ref="R913:R915"/>
    <mergeCell ref="S913:S915"/>
    <mergeCell ref="T913:T915"/>
    <mergeCell ref="U913:U915"/>
    <mergeCell ref="V913:V915"/>
    <mergeCell ref="AJ890:AJ893"/>
    <mergeCell ref="W910:W912"/>
    <mergeCell ref="X910:X912"/>
    <mergeCell ref="Y910:Y912"/>
    <mergeCell ref="Z910:Z912"/>
    <mergeCell ref="AJ894:AJ896"/>
    <mergeCell ref="W894:W896"/>
    <mergeCell ref="X894:X896"/>
    <mergeCell ref="Y894:Y896"/>
    <mergeCell ref="Z894:Z896"/>
    <mergeCell ref="W890:W893"/>
    <mergeCell ref="X890:X893"/>
    <mergeCell ref="AD890:AD893"/>
    <mergeCell ref="AE890:AE893"/>
    <mergeCell ref="AF890:AF893"/>
    <mergeCell ref="O897:O899"/>
    <mergeCell ref="P897:P899"/>
    <mergeCell ref="Q897:Q899"/>
    <mergeCell ref="R897:R899"/>
    <mergeCell ref="S897:S899"/>
    <mergeCell ref="N910:N912"/>
    <mergeCell ref="O910:O912"/>
    <mergeCell ref="P910:P912"/>
    <mergeCell ref="Q910:Q912"/>
    <mergeCell ref="B890:B893"/>
    <mergeCell ref="C890:C893"/>
    <mergeCell ref="D890:D893"/>
    <mergeCell ref="E890:E893"/>
    <mergeCell ref="AF897:AF899"/>
    <mergeCell ref="AG897:AG899"/>
    <mergeCell ref="AH897:AH899"/>
    <mergeCell ref="AH900:AH902"/>
    <mergeCell ref="AI900:AI902"/>
    <mergeCell ref="N900:N902"/>
    <mergeCell ref="V900:V902"/>
    <mergeCell ref="W900:W902"/>
    <mergeCell ref="AH894:AH896"/>
    <mergeCell ref="AG890:AG893"/>
    <mergeCell ref="AH890:AH893"/>
    <mergeCell ref="AI890:AI893"/>
    <mergeCell ref="AI894:AI896"/>
    <mergeCell ref="R910:R912"/>
    <mergeCell ref="F890:F893"/>
    <mergeCell ref="G890:G893"/>
    <mergeCell ref="H890:H893"/>
    <mergeCell ref="G894:G896"/>
    <mergeCell ref="H894:H896"/>
    <mergeCell ref="N907:N909"/>
    <mergeCell ref="O907:O909"/>
    <mergeCell ref="P907:P909"/>
    <mergeCell ref="AI897:AI899"/>
    <mergeCell ref="I910:I912"/>
    <mergeCell ref="AF910:AF912"/>
    <mergeCell ref="B842:B844"/>
    <mergeCell ref="Q826:Q828"/>
    <mergeCell ref="R826:R828"/>
    <mergeCell ref="S826:S828"/>
    <mergeCell ref="P861:P864"/>
    <mergeCell ref="Q861:Q864"/>
    <mergeCell ref="R861:R864"/>
    <mergeCell ref="P865:P867"/>
    <mergeCell ref="Q865:Q867"/>
    <mergeCell ref="R865:R867"/>
    <mergeCell ref="C842:C844"/>
    <mergeCell ref="D842:D844"/>
    <mergeCell ref="B897:B899"/>
    <mergeCell ref="C897:C899"/>
    <mergeCell ref="AB894:AB896"/>
    <mergeCell ref="D897:D899"/>
    <mergeCell ref="G897:G899"/>
    <mergeCell ref="H897:H899"/>
    <mergeCell ref="I897:I899"/>
    <mergeCell ref="D894:D896"/>
    <mergeCell ref="E894:E896"/>
    <mergeCell ref="F865:F867"/>
    <mergeCell ref="D868:D870"/>
    <mergeCell ref="E868:E870"/>
    <mergeCell ref="B871:B873"/>
    <mergeCell ref="G865:G867"/>
    <mergeCell ref="B848:B851"/>
    <mergeCell ref="C848:C851"/>
    <mergeCell ref="D848:D851"/>
    <mergeCell ref="E848:E851"/>
    <mergeCell ref="F848:F851"/>
    <mergeCell ref="G848:G851"/>
    <mergeCell ref="B852:B854"/>
    <mergeCell ref="C852:C854"/>
    <mergeCell ref="D852:D854"/>
    <mergeCell ref="E852:E854"/>
    <mergeCell ref="F852:F854"/>
    <mergeCell ref="G852:G854"/>
    <mergeCell ref="U852:U854"/>
    <mergeCell ref="V852:V854"/>
    <mergeCell ref="T855:T857"/>
    <mergeCell ref="U855:U857"/>
    <mergeCell ref="V855:V857"/>
    <mergeCell ref="H848:H851"/>
    <mergeCell ref="AB852:AB854"/>
    <mergeCell ref="E663:E665"/>
    <mergeCell ref="F663:F665"/>
    <mergeCell ref="G663:G665"/>
    <mergeCell ref="H663:H665"/>
    <mergeCell ref="H736:H738"/>
    <mergeCell ref="B719:B722"/>
    <mergeCell ref="B669:B672"/>
    <mergeCell ref="D669:D672"/>
    <mergeCell ref="B673:B675"/>
    <mergeCell ref="C673:C675"/>
    <mergeCell ref="G716:G718"/>
    <mergeCell ref="H716:H718"/>
    <mergeCell ref="I716:I718"/>
    <mergeCell ref="N716:N718"/>
    <mergeCell ref="O716:O718"/>
    <mergeCell ref="P716:P718"/>
    <mergeCell ref="Q716:Q718"/>
    <mergeCell ref="R716:R718"/>
    <mergeCell ref="U706:U708"/>
    <mergeCell ref="V706:V708"/>
    <mergeCell ref="P719:P722"/>
    <mergeCell ref="Q719:Q722"/>
    <mergeCell ref="R719:R722"/>
    <mergeCell ref="G745:G748"/>
    <mergeCell ref="H749:H751"/>
    <mergeCell ref="G719:G722"/>
    <mergeCell ref="H719:H722"/>
    <mergeCell ref="H732:H735"/>
    <mergeCell ref="I732:I735"/>
    <mergeCell ref="N732:N735"/>
    <mergeCell ref="O732:O735"/>
    <mergeCell ref="P732:P735"/>
    <mergeCell ref="Q732:Q735"/>
    <mergeCell ref="K749:K750"/>
    <mergeCell ref="L749:L750"/>
    <mergeCell ref="M749:M750"/>
    <mergeCell ref="R749:R751"/>
    <mergeCell ref="B732:B735"/>
    <mergeCell ref="C732:C735"/>
    <mergeCell ref="D732:D735"/>
    <mergeCell ref="E732:E735"/>
    <mergeCell ref="F732:F735"/>
    <mergeCell ref="E669:E672"/>
    <mergeCell ref="F669:F672"/>
    <mergeCell ref="G669:G672"/>
    <mergeCell ref="H669:H672"/>
    <mergeCell ref="E723:E725"/>
    <mergeCell ref="F723:F725"/>
    <mergeCell ref="G723:G725"/>
    <mergeCell ref="H723:H725"/>
    <mergeCell ref="I723:I725"/>
    <mergeCell ref="N723:N725"/>
    <mergeCell ref="O723:O725"/>
    <mergeCell ref="P723:P725"/>
    <mergeCell ref="Q723:Q725"/>
    <mergeCell ref="R723:R725"/>
    <mergeCell ref="G682:G684"/>
    <mergeCell ref="E719:E722"/>
    <mergeCell ref="F719:F722"/>
    <mergeCell ref="T719:T722"/>
    <mergeCell ref="V723:V725"/>
    <mergeCell ref="I663:I665"/>
    <mergeCell ref="N663:N665"/>
    <mergeCell ref="AH257:AH259"/>
    <mergeCell ref="AG417:AG419"/>
    <mergeCell ref="P774:P776"/>
    <mergeCell ref="Q774:Q776"/>
    <mergeCell ref="O768:O770"/>
    <mergeCell ref="P768:P770"/>
    <mergeCell ref="Q768:Q770"/>
    <mergeCell ref="C739:C741"/>
    <mergeCell ref="D739:D741"/>
    <mergeCell ref="E739:E741"/>
    <mergeCell ref="F739:F741"/>
    <mergeCell ref="B745:B748"/>
    <mergeCell ref="F745:F748"/>
    <mergeCell ref="AG685:AG687"/>
    <mergeCell ref="AD685:AD687"/>
    <mergeCell ref="AE685:AE687"/>
    <mergeCell ref="AF685:AF687"/>
    <mergeCell ref="AC897:AC899"/>
    <mergeCell ref="AD897:AD899"/>
    <mergeCell ref="AE897:AE899"/>
    <mergeCell ref="AE703:AE705"/>
    <mergeCell ref="AF703:AF705"/>
    <mergeCell ref="AG703:AG705"/>
    <mergeCell ref="U716:U718"/>
    <mergeCell ref="W732:W735"/>
    <mergeCell ref="X732:X735"/>
    <mergeCell ref="Y732:Y735"/>
    <mergeCell ref="Z732:Z735"/>
    <mergeCell ref="AA723:AA725"/>
    <mergeCell ref="Y726:Y728"/>
    <mergeCell ref="Z726:Z728"/>
    <mergeCell ref="AE669:AE672"/>
    <mergeCell ref="AF669:AF672"/>
    <mergeCell ref="AG669:AG672"/>
    <mergeCell ref="T732:T735"/>
    <mergeCell ref="U732:U735"/>
    <mergeCell ref="V732:V735"/>
    <mergeCell ref="U719:U722"/>
    <mergeCell ref="AF768:AF770"/>
    <mergeCell ref="AG768:AG770"/>
    <mergeCell ref="S736:S738"/>
    <mergeCell ref="T736:T738"/>
    <mergeCell ref="U736:U738"/>
    <mergeCell ref="V736:V738"/>
    <mergeCell ref="S742:S744"/>
    <mergeCell ref="U742:U744"/>
    <mergeCell ref="V742:V744"/>
    <mergeCell ref="AF726:AF728"/>
    <mergeCell ref="AG726:AG728"/>
    <mergeCell ref="AF673:AF675"/>
    <mergeCell ref="Z723:Z725"/>
    <mergeCell ref="Y749:Y751"/>
    <mergeCell ref="Z749:Z751"/>
    <mergeCell ref="AG723:AG725"/>
    <mergeCell ref="W700:W702"/>
    <mergeCell ref="T729:T731"/>
    <mergeCell ref="AD688:AD690"/>
    <mergeCell ref="AE719:AE722"/>
    <mergeCell ref="AF719:AF722"/>
    <mergeCell ref="W842:W844"/>
    <mergeCell ref="Z832:Z835"/>
    <mergeCell ref="AA832:AA835"/>
    <mergeCell ref="AE836:AE838"/>
    <mergeCell ref="AF836:AF838"/>
    <mergeCell ref="AH276:AH278"/>
    <mergeCell ref="AD279:AD281"/>
    <mergeCell ref="R384:R385"/>
    <mergeCell ref="AA685:AA687"/>
    <mergeCell ref="AH703:AH705"/>
    <mergeCell ref="AI703:AI705"/>
    <mergeCell ref="AE709:AE712"/>
    <mergeCell ref="AF709:AF712"/>
    <mergeCell ref="P726:P728"/>
    <mergeCell ref="E666:E668"/>
    <mergeCell ref="F666:F668"/>
    <mergeCell ref="G666:G668"/>
    <mergeCell ref="H666:H668"/>
    <mergeCell ref="I666:I668"/>
    <mergeCell ref="N666:N668"/>
    <mergeCell ref="O666:O668"/>
    <mergeCell ref="C666:C668"/>
    <mergeCell ref="D666:D668"/>
    <mergeCell ref="C726:C728"/>
    <mergeCell ref="B723:B725"/>
    <mergeCell ref="C723:C725"/>
    <mergeCell ref="D723:D725"/>
    <mergeCell ref="B777:B779"/>
    <mergeCell ref="T209:T211"/>
    <mergeCell ref="Q504:Q506"/>
    <mergeCell ref="R504:R506"/>
    <mergeCell ref="Q173:Q176"/>
    <mergeCell ref="R173:R176"/>
    <mergeCell ref="W177:W179"/>
    <mergeCell ref="X177:X179"/>
    <mergeCell ref="Y177:Y179"/>
    <mergeCell ref="Z177:Z179"/>
    <mergeCell ref="AA177:AA179"/>
    <mergeCell ref="AG225:AG227"/>
    <mergeCell ref="AA234:AA237"/>
    <mergeCell ref="AF285:AF287"/>
    <mergeCell ref="AF288:AF290"/>
    <mergeCell ref="AC173:AC176"/>
    <mergeCell ref="AH254:AH256"/>
    <mergeCell ref="AD339:AD342"/>
    <mergeCell ref="AE273:AE275"/>
    <mergeCell ref="AE339:AE342"/>
    <mergeCell ref="AF339:AF342"/>
    <mergeCell ref="AG339:AG342"/>
    <mergeCell ref="Z457:Z459"/>
    <mergeCell ref="AD440:AD442"/>
    <mergeCell ref="AE440:AE442"/>
    <mergeCell ref="AF440:AF442"/>
    <mergeCell ref="AF436:AF439"/>
    <mergeCell ref="X436:X439"/>
    <mergeCell ref="AA429:AA431"/>
    <mergeCell ref="W426:W428"/>
    <mergeCell ref="V291:V294"/>
    <mergeCell ref="U288:U290"/>
    <mergeCell ref="AG269:AG272"/>
    <mergeCell ref="Z180:Z182"/>
    <mergeCell ref="T180:T182"/>
    <mergeCell ref="U180:U182"/>
    <mergeCell ref="V180:V182"/>
    <mergeCell ref="AA180:AA182"/>
    <mergeCell ref="AB180:AB182"/>
    <mergeCell ref="AC180:AC182"/>
    <mergeCell ref="AE183:AE185"/>
    <mergeCell ref="Z215:Z217"/>
    <mergeCell ref="AI183:AI185"/>
    <mergeCell ref="AH183:AH185"/>
    <mergeCell ref="AI273:AI275"/>
    <mergeCell ref="AH168:AH169"/>
    <mergeCell ref="AH247:AH249"/>
    <mergeCell ref="AD234:AD237"/>
    <mergeCell ref="AA165:AA167"/>
    <mergeCell ref="AA212:AA214"/>
    <mergeCell ref="Y495:Y497"/>
    <mergeCell ref="Q285:Q287"/>
    <mergeCell ref="AE241:AE243"/>
    <mergeCell ref="AF241:AF243"/>
    <mergeCell ref="AC298:AC300"/>
    <mergeCell ref="AD298:AD300"/>
    <mergeCell ref="AC288:AC290"/>
    <mergeCell ref="W218:W220"/>
    <mergeCell ref="X218:X220"/>
    <mergeCell ref="Z209:Z211"/>
    <mergeCell ref="Z218:Z220"/>
    <mergeCell ref="X241:X243"/>
    <mergeCell ref="Y276:Y278"/>
    <mergeCell ref="Z276:Z278"/>
    <mergeCell ref="AB234:AB237"/>
    <mergeCell ref="X301:X303"/>
    <mergeCell ref="Y301:Y303"/>
    <mergeCell ref="Z301:Z303"/>
    <mergeCell ref="Z313:Z315"/>
    <mergeCell ref="Y333:Y335"/>
    <mergeCell ref="AB353:AB355"/>
    <mergeCell ref="AC353:AC355"/>
    <mergeCell ref="U353:U355"/>
    <mergeCell ref="V353:V355"/>
    <mergeCell ref="W359:W361"/>
    <mergeCell ref="X399:X400"/>
    <mergeCell ref="X386:X388"/>
    <mergeCell ref="AA353:AA355"/>
    <mergeCell ref="AH353:AH355"/>
    <mergeCell ref="V324:V326"/>
    <mergeCell ref="AH324:AH326"/>
    <mergeCell ref="AI257:AI259"/>
    <mergeCell ref="AA310:AA312"/>
    <mergeCell ref="AA336:AA338"/>
    <mergeCell ref="AB336:AB338"/>
    <mergeCell ref="V333:V335"/>
    <mergeCell ref="W333:W335"/>
    <mergeCell ref="AB386:AB388"/>
    <mergeCell ref="X307:X309"/>
    <mergeCell ref="Y307:Y309"/>
    <mergeCell ref="Z307:Z309"/>
    <mergeCell ref="AA307:AA309"/>
    <mergeCell ref="AB307:AB309"/>
    <mergeCell ref="V347:V349"/>
    <mergeCell ref="V336:V338"/>
    <mergeCell ref="U307:U309"/>
    <mergeCell ref="V307:V309"/>
    <mergeCell ref="Z368:Z370"/>
    <mergeCell ref="AA371:AA373"/>
    <mergeCell ref="W313:W315"/>
    <mergeCell ref="W381:W383"/>
    <mergeCell ref="Z336:Z338"/>
    <mergeCell ref="X350:X352"/>
    <mergeCell ref="AA368:AA370"/>
    <mergeCell ref="AB368:AB370"/>
    <mergeCell ref="U316:U319"/>
    <mergeCell ref="AH336:AH338"/>
    <mergeCell ref="AC148:AC150"/>
    <mergeCell ref="AD148:AD150"/>
    <mergeCell ref="AE148:AE150"/>
    <mergeCell ref="AC155:AC158"/>
    <mergeCell ref="AI190:AI192"/>
    <mergeCell ref="AI263:AI265"/>
    <mergeCell ref="AH273:AH275"/>
    <mergeCell ref="AH225:AH227"/>
    <mergeCell ref="AI225:AI227"/>
    <mergeCell ref="AF159:AF161"/>
    <mergeCell ref="AH155:AH158"/>
    <mergeCell ref="AH148:AH150"/>
    <mergeCell ref="AA159:AA161"/>
    <mergeCell ref="AH221:AH224"/>
    <mergeCell ref="AA218:AA220"/>
    <mergeCell ref="AB221:AB224"/>
    <mergeCell ref="AC221:AC224"/>
    <mergeCell ref="AD221:AD224"/>
    <mergeCell ref="AG336:AG338"/>
    <mergeCell ref="AI177:AI179"/>
    <mergeCell ref="AF310:AF312"/>
    <mergeCell ref="AG310:AG312"/>
    <mergeCell ref="AG313:AG315"/>
    <mergeCell ref="AE327:AE329"/>
    <mergeCell ref="AF327:AF329"/>
    <mergeCell ref="AG327:AG329"/>
    <mergeCell ref="AI316:AI319"/>
    <mergeCell ref="AH151:AH154"/>
    <mergeCell ref="W241:W243"/>
    <mergeCell ref="AI228:AI230"/>
    <mergeCell ref="AG276:AG278"/>
    <mergeCell ref="AC260:AC262"/>
    <mergeCell ref="AD260:AD262"/>
    <mergeCell ref="AE260:AE262"/>
    <mergeCell ref="AF260:AF262"/>
    <mergeCell ref="AG260:AG262"/>
    <mergeCell ref="AI180:AI182"/>
    <mergeCell ref="AH180:AH182"/>
    <mergeCell ref="AF180:AF182"/>
    <mergeCell ref="Z165:Z167"/>
    <mergeCell ref="X276:X278"/>
    <mergeCell ref="Y273:Y275"/>
    <mergeCell ref="AA173:AA176"/>
    <mergeCell ref="AB173:AB176"/>
    <mergeCell ref="AG190:AG192"/>
    <mergeCell ref="AH190:AH192"/>
    <mergeCell ref="AE199:AE201"/>
    <mergeCell ref="AF199:AF201"/>
    <mergeCell ref="AI269:AI272"/>
    <mergeCell ref="AD196:AD198"/>
    <mergeCell ref="AD244:AD246"/>
    <mergeCell ref="AE244:AE246"/>
    <mergeCell ref="AA209:AA211"/>
    <mergeCell ref="AB209:AB211"/>
    <mergeCell ref="AA241:AA243"/>
    <mergeCell ref="AA273:AA275"/>
    <mergeCell ref="AA225:AA227"/>
    <mergeCell ref="X199:X201"/>
    <mergeCell ref="AI170:AI172"/>
    <mergeCell ref="AI212:AI214"/>
    <mergeCell ref="AI215:AI217"/>
    <mergeCell ref="AD228:AD230"/>
    <mergeCell ref="Y180:Y182"/>
    <mergeCell ref="AH196:AH198"/>
    <mergeCell ref="AE310:AE312"/>
    <mergeCell ref="AF336:AF338"/>
    <mergeCell ref="AD347:AD349"/>
    <mergeCell ref="AE347:AE349"/>
    <mergeCell ref="AE196:AE198"/>
    <mergeCell ref="AF196:AF198"/>
    <mergeCell ref="AG196:AG198"/>
    <mergeCell ref="AH269:AH272"/>
    <mergeCell ref="AA193:AA195"/>
    <mergeCell ref="AC193:AC195"/>
    <mergeCell ref="AD193:AD195"/>
    <mergeCell ref="AB193:AB195"/>
    <mergeCell ref="AD199:AD201"/>
    <mergeCell ref="AG298:AG300"/>
    <mergeCell ref="AH298:AH300"/>
    <mergeCell ref="AJ298:AJ300"/>
    <mergeCell ref="AI295:AI297"/>
    <mergeCell ref="AJ209:AJ211"/>
    <mergeCell ref="AJ295:AJ297"/>
    <mergeCell ref="AI218:AI220"/>
    <mergeCell ref="AJ218:AJ220"/>
    <mergeCell ref="AJ212:AJ214"/>
    <mergeCell ref="AJ316:AJ319"/>
    <mergeCell ref="AJ193:AJ195"/>
    <mergeCell ref="AH291:AH294"/>
    <mergeCell ref="AJ347:AJ349"/>
    <mergeCell ref="AF347:AF349"/>
    <mergeCell ref="AH320:AH323"/>
    <mergeCell ref="AJ324:AJ326"/>
    <mergeCell ref="AJ320:AJ323"/>
    <mergeCell ref="AI320:AI323"/>
    <mergeCell ref="AC336:AC338"/>
    <mergeCell ref="AI333:AI335"/>
    <mergeCell ref="AJ285:AJ287"/>
    <mergeCell ref="AJ279:AJ281"/>
    <mergeCell ref="AI288:AI290"/>
    <mergeCell ref="AJ288:AJ290"/>
    <mergeCell ref="AJ276:AJ278"/>
    <mergeCell ref="AI285:AI287"/>
    <mergeCell ref="AI279:AI281"/>
    <mergeCell ref="AI276:AI278"/>
    <mergeCell ref="AI291:AI294"/>
    <mergeCell ref="AJ291:AJ294"/>
    <mergeCell ref="AJ269:AJ272"/>
    <mergeCell ref="AJ330:AJ332"/>
    <mergeCell ref="AI330:AI332"/>
    <mergeCell ref="AH310:AH312"/>
    <mergeCell ref="AJ304:AJ306"/>
    <mergeCell ref="AI310:AI312"/>
    <mergeCell ref="AG320:AG323"/>
    <mergeCell ref="AG291:AG294"/>
    <mergeCell ref="AE218:AE220"/>
    <mergeCell ref="AF218:AF220"/>
    <mergeCell ref="AG218:AG220"/>
    <mergeCell ref="AH218:AH220"/>
    <mergeCell ref="AE279:AE281"/>
    <mergeCell ref="AE285:AE287"/>
    <mergeCell ref="AE288:AE290"/>
    <mergeCell ref="AE282:AE284"/>
    <mergeCell ref="AG316:AG319"/>
    <mergeCell ref="AH316:AH319"/>
    <mergeCell ref="AG215:AG217"/>
    <mergeCell ref="AH215:AH217"/>
    <mergeCell ref="AJ177:AJ179"/>
    <mergeCell ref="AJ94:AJ96"/>
    <mergeCell ref="AH24:AH29"/>
    <mergeCell ref="AI15:AI17"/>
    <mergeCell ref="AI18:AI23"/>
    <mergeCell ref="AG15:AG17"/>
    <mergeCell ref="AH15:AH17"/>
    <mergeCell ref="AE24:AE27"/>
    <mergeCell ref="AF97:AF99"/>
    <mergeCell ref="AD36:AD38"/>
    <mergeCell ref="AC244:AC246"/>
    <mergeCell ref="AF254:AF256"/>
    <mergeCell ref="AC190:AC192"/>
    <mergeCell ref="AF212:AF214"/>
    <mergeCell ref="AG212:AG214"/>
    <mergeCell ref="AH212:AH214"/>
    <mergeCell ref="AG129:AG131"/>
    <mergeCell ref="AC307:AC309"/>
    <mergeCell ref="AD307:AD309"/>
    <mergeCell ref="AE307:AE309"/>
    <mergeCell ref="AF307:AF309"/>
    <mergeCell ref="AG307:AG309"/>
    <mergeCell ref="AH307:AH309"/>
    <mergeCell ref="AC304:AC306"/>
    <mergeCell ref="AD304:AD306"/>
    <mergeCell ref="AH301:AH303"/>
    <mergeCell ref="AC177:AC179"/>
    <mergeCell ref="AD177:AD179"/>
    <mergeCell ref="AE177:AE179"/>
    <mergeCell ref="AF177:AF179"/>
    <mergeCell ref="AG177:AG179"/>
    <mergeCell ref="AH177:AH179"/>
    <mergeCell ref="AD276:AD278"/>
    <mergeCell ref="AH138:AH140"/>
    <mergeCell ref="AH263:AH265"/>
    <mergeCell ref="AH295:AH297"/>
    <mergeCell ref="AH279:AH281"/>
    <mergeCell ref="AH285:AH287"/>
    <mergeCell ref="AG279:AG281"/>
    <mergeCell ref="AG285:AG287"/>
    <mergeCell ref="AD159:AD161"/>
    <mergeCell ref="AE159:AE161"/>
    <mergeCell ref="AE247:AE249"/>
    <mergeCell ref="AF247:AF249"/>
    <mergeCell ref="AG247:AG249"/>
    <mergeCell ref="AC250:AC253"/>
    <mergeCell ref="AC186:AC189"/>
    <mergeCell ref="AC263:AC265"/>
    <mergeCell ref="AD263:AD265"/>
    <mergeCell ref="AF138:AF140"/>
    <mergeCell ref="AG138:AG140"/>
    <mergeCell ref="AJ266:AJ268"/>
    <mergeCell ref="AE84:AE86"/>
    <mergeCell ref="AF84:AF86"/>
    <mergeCell ref="AG84:AG86"/>
    <mergeCell ref="AE77:AE79"/>
    <mergeCell ref="AF77:AF79"/>
    <mergeCell ref="AH84:AH86"/>
    <mergeCell ref="AI94:AI96"/>
    <mergeCell ref="AJ168:AJ169"/>
    <mergeCell ref="AJ165:AJ167"/>
    <mergeCell ref="AI159:AI161"/>
    <mergeCell ref="AH234:AH237"/>
    <mergeCell ref="AG231:AG233"/>
    <mergeCell ref="AJ100:AJ102"/>
    <mergeCell ref="AG100:AG102"/>
    <mergeCell ref="AH100:AH102"/>
    <mergeCell ref="AI100:AI102"/>
    <mergeCell ref="AE97:AE99"/>
    <mergeCell ref="AC100:AC102"/>
    <mergeCell ref="AD100:AD102"/>
    <mergeCell ref="AF33:AF35"/>
    <mergeCell ref="AG33:AG35"/>
    <mergeCell ref="AI162:AI164"/>
    <mergeCell ref="X126:X128"/>
    <mergeCell ref="AD20:AD21"/>
    <mergeCell ref="AE20:AE21"/>
    <mergeCell ref="AG24:AG29"/>
    <mergeCell ref="AB18:AB19"/>
    <mergeCell ref="AB20:AB21"/>
    <mergeCell ref="AJ24:AJ29"/>
    <mergeCell ref="AI24:AI29"/>
    <mergeCell ref="X129:X131"/>
    <mergeCell ref="V30:V32"/>
    <mergeCell ref="Y39:Y41"/>
    <mergeCell ref="U39:U41"/>
    <mergeCell ref="AE36:AE38"/>
    <mergeCell ref="AF36:AF38"/>
    <mergeCell ref="AB159:AB161"/>
    <mergeCell ref="AC159:AC161"/>
    <mergeCell ref="AI36:AI38"/>
    <mergeCell ref="AC42:AC45"/>
    <mergeCell ref="AD42:AD45"/>
    <mergeCell ref="AE42:AE45"/>
    <mergeCell ref="AF42:AF45"/>
    <mergeCell ref="AG42:AG45"/>
    <mergeCell ref="AH42:AH45"/>
    <mergeCell ref="AI42:AI45"/>
    <mergeCell ref="AB61:AB63"/>
    <mergeCell ref="AA20:AA21"/>
    <mergeCell ref="AA18:AA19"/>
    <mergeCell ref="AC61:AC63"/>
    <mergeCell ref="AD61:AD63"/>
    <mergeCell ref="AE61:AE63"/>
    <mergeCell ref="AE129:AE131"/>
    <mergeCell ref="AJ106:AJ109"/>
    <mergeCell ref="AB106:AB109"/>
    <mergeCell ref="AC106:AC109"/>
    <mergeCell ref="AD106:AD109"/>
    <mergeCell ref="AJ110:AJ112"/>
    <mergeCell ref="AI110:AI112"/>
    <mergeCell ref="AI71:AI73"/>
    <mergeCell ref="AI129:AI131"/>
    <mergeCell ref="AI123:AI125"/>
    <mergeCell ref="AE120:AE122"/>
    <mergeCell ref="AI132:AI134"/>
    <mergeCell ref="AJ132:AJ134"/>
    <mergeCell ref="AJ52:AJ54"/>
    <mergeCell ref="AJ87:AJ89"/>
    <mergeCell ref="AE50:AE51"/>
    <mergeCell ref="AJ64:AJ67"/>
    <mergeCell ref="Z84:Z86"/>
    <mergeCell ref="AA84:AA86"/>
    <mergeCell ref="AB84:AB86"/>
    <mergeCell ref="AC84:AC86"/>
    <mergeCell ref="AB162:AB164"/>
    <mergeCell ref="AC162:AC164"/>
    <mergeCell ref="AD162:AD164"/>
    <mergeCell ref="AI61:AI63"/>
    <mergeCell ref="AF55:AF57"/>
    <mergeCell ref="AG55:AG57"/>
    <mergeCell ref="AH55:AH57"/>
    <mergeCell ref="AC58:AC60"/>
    <mergeCell ref="AD58:AD60"/>
    <mergeCell ref="AE58:AE60"/>
    <mergeCell ref="AH77:AH79"/>
    <mergeCell ref="AI58:AI60"/>
    <mergeCell ref="AJ58:AJ60"/>
    <mergeCell ref="AI68:AI70"/>
    <mergeCell ref="AD80:AD83"/>
    <mergeCell ref="AE80:AE83"/>
    <mergeCell ref="AC52:AC54"/>
    <mergeCell ref="AD52:AD54"/>
    <mergeCell ref="AB39:AB41"/>
    <mergeCell ref="AC39:AC41"/>
    <mergeCell ref="Z30:Z32"/>
    <mergeCell ref="AA52:AA54"/>
    <mergeCell ref="AA46:AA49"/>
    <mergeCell ref="Z39:Z41"/>
    <mergeCell ref="AF50:AF51"/>
    <mergeCell ref="AB30:AB32"/>
    <mergeCell ref="AC30:AC32"/>
    <mergeCell ref="AD30:AD32"/>
    <mergeCell ref="AE30:AE32"/>
    <mergeCell ref="AF30:AF32"/>
    <mergeCell ref="AG30:AG32"/>
    <mergeCell ref="AH30:AH32"/>
    <mergeCell ref="AJ42:AJ45"/>
    <mergeCell ref="AF80:AF83"/>
    <mergeCell ref="AG80:AG83"/>
    <mergeCell ref="AH80:AH83"/>
    <mergeCell ref="AA80:AA83"/>
    <mergeCell ref="AB80:AB83"/>
    <mergeCell ref="AA61:AA63"/>
    <mergeCell ref="Z42:Z45"/>
    <mergeCell ref="Z33:Z35"/>
    <mergeCell ref="Z46:Z49"/>
    <mergeCell ref="AJ36:AJ38"/>
    <mergeCell ref="AE52:AE54"/>
    <mergeCell ref="Z55:Z57"/>
    <mergeCell ref="AA55:AA57"/>
    <mergeCell ref="AB55:AB57"/>
    <mergeCell ref="AG36:AG38"/>
    <mergeCell ref="AI30:AI32"/>
    <mergeCell ref="AA30:AA32"/>
    <mergeCell ref="AA77:AA79"/>
    <mergeCell ref="AH129:AH131"/>
    <mergeCell ref="Z64:Z67"/>
    <mergeCell ref="B80:B83"/>
    <mergeCell ref="C80:C83"/>
    <mergeCell ref="D80:D83"/>
    <mergeCell ref="E80:E83"/>
    <mergeCell ref="F80:F83"/>
    <mergeCell ref="F33:F35"/>
    <mergeCell ref="G33:G35"/>
    <mergeCell ref="H33:H35"/>
    <mergeCell ref="I33:I35"/>
    <mergeCell ref="N33:N35"/>
    <mergeCell ref="F22:F23"/>
    <mergeCell ref="Y103:Y104"/>
    <mergeCell ref="N46:N49"/>
    <mergeCell ref="O46:O49"/>
    <mergeCell ref="D36:D38"/>
    <mergeCell ref="E36:E38"/>
    <mergeCell ref="F36:F38"/>
    <mergeCell ref="G36:G38"/>
    <mergeCell ref="H36:H38"/>
    <mergeCell ref="I36:I38"/>
    <mergeCell ref="N36:N38"/>
    <mergeCell ref="N97:N99"/>
    <mergeCell ref="O94:O96"/>
    <mergeCell ref="W97:W99"/>
    <mergeCell ref="V97:V99"/>
    <mergeCell ref="V94:V96"/>
    <mergeCell ref="X97:X99"/>
    <mergeCell ref="AG52:AG54"/>
    <mergeCell ref="AH52:AH54"/>
    <mergeCell ref="AE100:AE102"/>
    <mergeCell ref="T97:T99"/>
    <mergeCell ref="AB64:AB67"/>
    <mergeCell ref="AC64:AC67"/>
    <mergeCell ref="AD64:AD67"/>
    <mergeCell ref="AE64:AE67"/>
    <mergeCell ref="AA64:AA67"/>
    <mergeCell ref="AF64:AF67"/>
    <mergeCell ref="AG64:AG67"/>
    <mergeCell ref="AH64:AH67"/>
    <mergeCell ref="AG97:AG99"/>
    <mergeCell ref="AH97:AH99"/>
    <mergeCell ref="AD94:AD96"/>
    <mergeCell ref="AG46:AG49"/>
    <mergeCell ref="AH46:AH49"/>
    <mergeCell ref="F113:F115"/>
    <mergeCell ref="B24:B29"/>
    <mergeCell ref="C24:C29"/>
    <mergeCell ref="D24:D29"/>
    <mergeCell ref="E24:E29"/>
    <mergeCell ref="G24:G29"/>
    <mergeCell ref="H24:H29"/>
    <mergeCell ref="I24:I29"/>
    <mergeCell ref="AD84:AD86"/>
    <mergeCell ref="B87:B89"/>
    <mergeCell ref="AB77:AB79"/>
    <mergeCell ref="AC77:AC79"/>
    <mergeCell ref="AA33:AA35"/>
    <mergeCell ref="AB33:AB35"/>
    <mergeCell ref="Y126:Y128"/>
    <mergeCell ref="B33:B35"/>
    <mergeCell ref="C33:C35"/>
    <mergeCell ref="B30:B32"/>
    <mergeCell ref="C87:C89"/>
    <mergeCell ref="D87:D89"/>
    <mergeCell ref="E87:E89"/>
    <mergeCell ref="F87:F89"/>
    <mergeCell ref="G87:G89"/>
    <mergeCell ref="I84:I86"/>
    <mergeCell ref="B58:B60"/>
    <mergeCell ref="C58:C60"/>
    <mergeCell ref="D58:D60"/>
    <mergeCell ref="O42:O45"/>
    <mergeCell ref="Y20:Y21"/>
    <mergeCell ref="Y33:Y35"/>
    <mergeCell ref="R64:R67"/>
    <mergeCell ref="S64:S67"/>
    <mergeCell ref="T64:T67"/>
    <mergeCell ref="U64:U67"/>
    <mergeCell ref="V64:V67"/>
    <mergeCell ref="W64:W67"/>
    <mergeCell ref="O33:O35"/>
    <mergeCell ref="N30:N32"/>
    <mergeCell ref="O30:O32"/>
    <mergeCell ref="G80:G83"/>
    <mergeCell ref="H80:H83"/>
    <mergeCell ref="I80:I83"/>
    <mergeCell ref="N80:N83"/>
    <mergeCell ref="G30:G32"/>
    <mergeCell ref="N71:N73"/>
    <mergeCell ref="F68:F70"/>
    <mergeCell ref="X68:X70"/>
    <mergeCell ref="X80:X83"/>
    <mergeCell ref="Y80:Y83"/>
    <mergeCell ref="K25:K27"/>
    <mergeCell ref="G68:G70"/>
    <mergeCell ref="R61:R63"/>
    <mergeCell ref="Y30:Y32"/>
    <mergeCell ref="B36:B38"/>
    <mergeCell ref="H68:H70"/>
    <mergeCell ref="I68:I70"/>
    <mergeCell ref="N68:N70"/>
    <mergeCell ref="J25:J27"/>
    <mergeCell ref="Y58:Y60"/>
    <mergeCell ref="W68:W70"/>
    <mergeCell ref="Y64:Y67"/>
    <mergeCell ref="D33:D35"/>
    <mergeCell ref="Y42:Y45"/>
    <mergeCell ref="Q36:Q38"/>
    <mergeCell ref="R36:R38"/>
    <mergeCell ref="S36:S38"/>
    <mergeCell ref="T36:T38"/>
    <mergeCell ref="E33:E35"/>
    <mergeCell ref="P36:P38"/>
    <mergeCell ref="H61:H63"/>
    <mergeCell ref="B52:B54"/>
    <mergeCell ref="C52:C54"/>
    <mergeCell ref="D52:D54"/>
    <mergeCell ref="E52:E54"/>
    <mergeCell ref="F52:F54"/>
    <mergeCell ref="G52:G54"/>
    <mergeCell ref="H52:H54"/>
    <mergeCell ref="I52:I54"/>
    <mergeCell ref="B64:B67"/>
    <mergeCell ref="X61:X63"/>
    <mergeCell ref="B61:B63"/>
    <mergeCell ref="C61:C63"/>
    <mergeCell ref="S61:S63"/>
    <mergeCell ref="T61:T63"/>
    <mergeCell ref="U61:U63"/>
    <mergeCell ref="N24:N29"/>
    <mergeCell ref="F28:F29"/>
    <mergeCell ref="F24:F27"/>
    <mergeCell ref="B18:B23"/>
    <mergeCell ref="C18:C23"/>
    <mergeCell ref="D18:D23"/>
    <mergeCell ref="E18:E23"/>
    <mergeCell ref="U20:U21"/>
    <mergeCell ref="V20:V21"/>
    <mergeCell ref="Y18:Y19"/>
    <mergeCell ref="D64:D67"/>
    <mergeCell ref="E64:E67"/>
    <mergeCell ref="F64:F67"/>
    <mergeCell ref="G64:G67"/>
    <mergeCell ref="H64:H67"/>
    <mergeCell ref="I64:I67"/>
    <mergeCell ref="C64:C67"/>
    <mergeCell ref="I61:I63"/>
    <mergeCell ref="Y46:Y49"/>
    <mergeCell ref="N61:N63"/>
    <mergeCell ref="O61:O63"/>
    <mergeCell ref="P61:P63"/>
    <mergeCell ref="Q61:Q63"/>
    <mergeCell ref="C36:C38"/>
    <mergeCell ref="C30:C32"/>
    <mergeCell ref="D30:D32"/>
    <mergeCell ref="E30:E32"/>
    <mergeCell ref="F30:F32"/>
    <mergeCell ref="B42:B45"/>
    <mergeCell ref="D42:D45"/>
    <mergeCell ref="E42:E45"/>
    <mergeCell ref="F42:F45"/>
    <mergeCell ref="G42:G45"/>
    <mergeCell ref="H42:H45"/>
    <mergeCell ref="B39:B41"/>
    <mergeCell ref="C39:C41"/>
    <mergeCell ref="D39:D41"/>
    <mergeCell ref="E39:E41"/>
    <mergeCell ref="F39:F41"/>
    <mergeCell ref="G39:G41"/>
    <mergeCell ref="H39:H41"/>
    <mergeCell ref="I39:I41"/>
    <mergeCell ref="N39:N41"/>
    <mergeCell ref="O39:O41"/>
    <mergeCell ref="O36:O38"/>
    <mergeCell ref="S39:S41"/>
    <mergeCell ref="O55:O57"/>
    <mergeCell ref="D61:D63"/>
    <mergeCell ref="D46:D49"/>
    <mergeCell ref="E46:E49"/>
    <mergeCell ref="F46:F49"/>
    <mergeCell ref="G46:G49"/>
    <mergeCell ref="H46:H49"/>
    <mergeCell ref="I46:I49"/>
    <mergeCell ref="B46:B49"/>
    <mergeCell ref="C46:C49"/>
    <mergeCell ref="J30:J31"/>
    <mergeCell ref="O24:O29"/>
    <mergeCell ref="X20:X21"/>
    <mergeCell ref="Y52:Y54"/>
    <mergeCell ref="R39:R41"/>
    <mergeCell ref="W30:W32"/>
    <mergeCell ref="X30:X32"/>
    <mergeCell ref="Y36:Y38"/>
    <mergeCell ref="Z52:Z54"/>
    <mergeCell ref="Z58:Z60"/>
    <mergeCell ref="Q33:Q35"/>
    <mergeCell ref="R33:R35"/>
    <mergeCell ref="S33:S35"/>
    <mergeCell ref="T33:T35"/>
    <mergeCell ref="U33:U35"/>
    <mergeCell ref="V33:V35"/>
    <mergeCell ref="W33:W35"/>
    <mergeCell ref="X33:X35"/>
    <mergeCell ref="P30:P32"/>
    <mergeCell ref="Q30:Q32"/>
    <mergeCell ref="R30:R32"/>
    <mergeCell ref="S30:S32"/>
    <mergeCell ref="T30:T32"/>
    <mergeCell ref="U30:U32"/>
    <mergeCell ref="P39:P41"/>
    <mergeCell ref="Q39:Q41"/>
    <mergeCell ref="P52:P54"/>
    <mergeCell ref="Q52:Q54"/>
    <mergeCell ref="R52:R54"/>
    <mergeCell ref="S52:S54"/>
    <mergeCell ref="T52:T54"/>
    <mergeCell ref="U52:U54"/>
    <mergeCell ref="V52:V54"/>
    <mergeCell ref="W28:W29"/>
    <mergeCell ref="X28:X29"/>
    <mergeCell ref="N55:N57"/>
    <mergeCell ref="P18:P23"/>
    <mergeCell ref="X55:X57"/>
    <mergeCell ref="P46:P49"/>
    <mergeCell ref="Q46:Q49"/>
    <mergeCell ref="T46:T49"/>
    <mergeCell ref="Y55:Y57"/>
    <mergeCell ref="L25:L27"/>
    <mergeCell ref="M25:M27"/>
    <mergeCell ref="U24:U27"/>
    <mergeCell ref="W24:W27"/>
    <mergeCell ref="X24:X27"/>
    <mergeCell ref="N18:N23"/>
    <mergeCell ref="O18:O23"/>
    <mergeCell ref="O50:O51"/>
    <mergeCell ref="P50:P51"/>
    <mergeCell ref="Q50:Q51"/>
    <mergeCell ref="W20:W21"/>
    <mergeCell ref="U22:U23"/>
    <mergeCell ref="U36:U38"/>
    <mergeCell ref="AC55:AC57"/>
    <mergeCell ref="AD55:AD57"/>
    <mergeCell ref="AE55:AE57"/>
    <mergeCell ref="AA28:AA29"/>
    <mergeCell ref="AB28:AB29"/>
    <mergeCell ref="AC28:AC29"/>
    <mergeCell ref="AD28:AD29"/>
    <mergeCell ref="AB24:AB27"/>
    <mergeCell ref="AC33:AC35"/>
    <mergeCell ref="AD33:AD35"/>
    <mergeCell ref="AE33:AE35"/>
    <mergeCell ref="AA42:AA45"/>
    <mergeCell ref="AB42:AB45"/>
    <mergeCell ref="AA36:AA38"/>
    <mergeCell ref="AB36:AB38"/>
    <mergeCell ref="AC36:AC38"/>
    <mergeCell ref="AE28:AE29"/>
    <mergeCell ref="Y24:Y27"/>
    <mergeCell ref="Y28:Y29"/>
    <mergeCell ref="V18:V19"/>
    <mergeCell ref="Y22:Y23"/>
    <mergeCell ref="AA24:AA27"/>
    <mergeCell ref="P24:P29"/>
    <mergeCell ref="AA58:AA60"/>
    <mergeCell ref="U46:U49"/>
    <mergeCell ref="V46:V49"/>
    <mergeCell ref="W46:W49"/>
    <mergeCell ref="X46:X49"/>
    <mergeCell ref="P33:P35"/>
    <mergeCell ref="S46:S49"/>
    <mergeCell ref="P42:P45"/>
    <mergeCell ref="Q42:Q45"/>
    <mergeCell ref="R42:R45"/>
    <mergeCell ref="S42:S45"/>
    <mergeCell ref="T42:T45"/>
    <mergeCell ref="W36:W38"/>
    <mergeCell ref="X36:X38"/>
    <mergeCell ref="T39:T41"/>
    <mergeCell ref="AC24:AC27"/>
    <mergeCell ref="AD24:AD27"/>
    <mergeCell ref="P55:P57"/>
    <mergeCell ref="Q55:Q57"/>
    <mergeCell ref="R55:R57"/>
    <mergeCell ref="S55:S57"/>
    <mergeCell ref="T55:T57"/>
    <mergeCell ref="U55:U57"/>
    <mergeCell ref="V55:V57"/>
    <mergeCell ref="W55:W57"/>
    <mergeCell ref="V28:V29"/>
    <mergeCell ref="Z28:Z29"/>
    <mergeCell ref="T15:T17"/>
    <mergeCell ref="W18:W19"/>
    <mergeCell ref="X18:X19"/>
    <mergeCell ref="W22:W23"/>
    <mergeCell ref="X22:X23"/>
    <mergeCell ref="Z24:Z27"/>
    <mergeCell ref="AF22:AF23"/>
    <mergeCell ref="AD22:AD23"/>
    <mergeCell ref="AE22:AE23"/>
    <mergeCell ref="AA22:AA23"/>
    <mergeCell ref="V22:V23"/>
    <mergeCell ref="Q18:Q23"/>
    <mergeCell ref="V24:V27"/>
    <mergeCell ref="U28:U29"/>
    <mergeCell ref="Q24:Q29"/>
    <mergeCell ref="R24:R29"/>
    <mergeCell ref="S24:S29"/>
    <mergeCell ref="T24:T29"/>
    <mergeCell ref="U18:U19"/>
    <mergeCell ref="S18:S23"/>
    <mergeCell ref="U15:U17"/>
    <mergeCell ref="AB22:AB23"/>
    <mergeCell ref="P15:P17"/>
    <mergeCell ref="AC22:AC23"/>
    <mergeCell ref="AF24:AF27"/>
    <mergeCell ref="AF28:AF29"/>
    <mergeCell ref="AC18:AC19"/>
    <mergeCell ref="AD18:AD19"/>
    <mergeCell ref="AE18:AE19"/>
    <mergeCell ref="W52:W54"/>
    <mergeCell ref="X52:X54"/>
    <mergeCell ref="AJ9:AJ14"/>
    <mergeCell ref="AA9:AA14"/>
    <mergeCell ref="F13:F14"/>
    <mergeCell ref="Z20:Z21"/>
    <mergeCell ref="R18:R23"/>
    <mergeCell ref="T18:T23"/>
    <mergeCell ref="Q15:Q17"/>
    <mergeCell ref="R15:R17"/>
    <mergeCell ref="S15:S17"/>
    <mergeCell ref="E15:E17"/>
    <mergeCell ref="G15:G17"/>
    <mergeCell ref="H15:H17"/>
    <mergeCell ref="I15:I17"/>
    <mergeCell ref="N15:N17"/>
    <mergeCell ref="F18:F19"/>
    <mergeCell ref="AJ18:AJ23"/>
    <mergeCell ref="AJ15:AJ17"/>
    <mergeCell ref="G18:G23"/>
    <mergeCell ref="H18:H23"/>
    <mergeCell ref="F20:F21"/>
    <mergeCell ref="I18:I23"/>
    <mergeCell ref="AF18:AF19"/>
    <mergeCell ref="Z18:Z19"/>
    <mergeCell ref="AC20:AC21"/>
    <mergeCell ref="Z22:Z23"/>
    <mergeCell ref="AF20:AF21"/>
    <mergeCell ref="AJ5:AJ6"/>
    <mergeCell ref="P5:P6"/>
    <mergeCell ref="Q5:Q6"/>
    <mergeCell ref="R5:R6"/>
    <mergeCell ref="AC5:AC6"/>
    <mergeCell ref="B9:B14"/>
    <mergeCell ref="C9:C14"/>
    <mergeCell ref="D9:D14"/>
    <mergeCell ref="E9:E14"/>
    <mergeCell ref="G9:G14"/>
    <mergeCell ref="H9:H14"/>
    <mergeCell ref="I9:I14"/>
    <mergeCell ref="N9:N14"/>
    <mergeCell ref="O9:O14"/>
    <mergeCell ref="P9:P14"/>
    <mergeCell ref="Q9:Q14"/>
    <mergeCell ref="AG5:AG6"/>
    <mergeCell ref="N5:N6"/>
    <mergeCell ref="W9:W14"/>
    <mergeCell ref="X9:X14"/>
    <mergeCell ref="AI9:AI14"/>
    <mergeCell ref="V9:V14"/>
    <mergeCell ref="AB9:AB14"/>
    <mergeCell ref="AC9:AC14"/>
    <mergeCell ref="AD9:AD14"/>
    <mergeCell ref="AH18:AH23"/>
    <mergeCell ref="AG18:AG23"/>
    <mergeCell ref="B3:AI3"/>
    <mergeCell ref="AH5:AH6"/>
    <mergeCell ref="AI5:AI6"/>
    <mergeCell ref="U5:U6"/>
    <mergeCell ref="V5:AA5"/>
    <mergeCell ref="AB5:AB6"/>
    <mergeCell ref="J5:M5"/>
    <mergeCell ref="O5:O6"/>
    <mergeCell ref="S5:S6"/>
    <mergeCell ref="T5:T6"/>
    <mergeCell ref="G5:G6"/>
    <mergeCell ref="H5:H6"/>
    <mergeCell ref="I5:I6"/>
    <mergeCell ref="Y9:Y14"/>
    <mergeCell ref="Z9:Z14"/>
    <mergeCell ref="F9:F10"/>
    <mergeCell ref="F11:F12"/>
    <mergeCell ref="B5:B6"/>
    <mergeCell ref="C5:C6"/>
    <mergeCell ref="D5:D6"/>
    <mergeCell ref="E5:E6"/>
    <mergeCell ref="F5:F6"/>
    <mergeCell ref="AD5:AF5"/>
    <mergeCell ref="O15:O17"/>
    <mergeCell ref="AH9:AH14"/>
    <mergeCell ref="AG9:AG14"/>
    <mergeCell ref="R9:R14"/>
    <mergeCell ref="S9:S14"/>
    <mergeCell ref="T9:T14"/>
    <mergeCell ref="U9:U14"/>
    <mergeCell ref="AE9:AE14"/>
    <mergeCell ref="AF9:AF14"/>
    <mergeCell ref="B15:B17"/>
    <mergeCell ref="C15:C17"/>
    <mergeCell ref="D15:D17"/>
    <mergeCell ref="AJ159:AJ161"/>
    <mergeCell ref="AH33:AH35"/>
    <mergeCell ref="AD46:AD49"/>
    <mergeCell ref="AE46:AE49"/>
    <mergeCell ref="AF46:AF49"/>
    <mergeCell ref="AJ30:AJ32"/>
    <mergeCell ref="AG39:AG41"/>
    <mergeCell ref="AH39:AH41"/>
    <mergeCell ref="AI39:AI41"/>
    <mergeCell ref="AJ39:AJ41"/>
    <mergeCell ref="AD39:AD41"/>
    <mergeCell ref="AE39:AE41"/>
    <mergeCell ref="AI46:AI49"/>
    <mergeCell ref="AJ46:AJ49"/>
    <mergeCell ref="AI33:AI35"/>
    <mergeCell ref="AJ33:AJ35"/>
    <mergeCell ref="AD173:AD176"/>
    <mergeCell ref="AD113:AD115"/>
    <mergeCell ref="AE74:AE76"/>
    <mergeCell ref="AF74:AF76"/>
    <mergeCell ref="AG74:AG76"/>
    <mergeCell ref="AC71:AC73"/>
    <mergeCell ref="AD71:AD73"/>
    <mergeCell ref="AE71:AE73"/>
    <mergeCell ref="AF71:AF73"/>
    <mergeCell ref="AG168:AG169"/>
    <mergeCell ref="AA170:AA172"/>
    <mergeCell ref="AI165:AI167"/>
    <mergeCell ref="AF162:AF164"/>
    <mergeCell ref="AB113:AB115"/>
    <mergeCell ref="AE106:AE109"/>
    <mergeCell ref="AG103:AG104"/>
    <mergeCell ref="AA106:AA109"/>
    <mergeCell ref="AJ103:AJ104"/>
    <mergeCell ref="AB52:AB54"/>
    <mergeCell ref="AF52:AF54"/>
    <mergeCell ref="AH36:AH38"/>
    <mergeCell ref="AF39:AF41"/>
    <mergeCell ref="AG165:AG167"/>
    <mergeCell ref="AH165:AH167"/>
    <mergeCell ref="AJ116:AJ119"/>
    <mergeCell ref="AI113:AI115"/>
    <mergeCell ref="AJ113:AJ115"/>
    <mergeCell ref="AI106:AI109"/>
    <mergeCell ref="AJ90:AJ93"/>
    <mergeCell ref="AJ97:AJ99"/>
    <mergeCell ref="AI155:AI158"/>
    <mergeCell ref="AE141:AE142"/>
    <mergeCell ref="AF141:AF142"/>
    <mergeCell ref="AB46:AB49"/>
    <mergeCell ref="AC46:AC49"/>
    <mergeCell ref="AA39:AA41"/>
    <mergeCell ref="AF173:AF176"/>
    <mergeCell ref="AI55:AI57"/>
    <mergeCell ref="AJ55:AJ57"/>
    <mergeCell ref="AI52:AI54"/>
    <mergeCell ref="AJ61:AJ63"/>
    <mergeCell ref="AC87:AC89"/>
    <mergeCell ref="AI103:AI104"/>
    <mergeCell ref="AG145:AG147"/>
    <mergeCell ref="AG159:AG161"/>
    <mergeCell ref="AB126:AB128"/>
    <mergeCell ref="AA120:AA122"/>
    <mergeCell ref="AB120:AB122"/>
    <mergeCell ref="AF58:AF60"/>
    <mergeCell ref="AG58:AG60"/>
    <mergeCell ref="AA393:AA395"/>
    <mergeCell ref="AC393:AC395"/>
    <mergeCell ref="AD393:AD395"/>
    <mergeCell ref="AE393:AE395"/>
    <mergeCell ref="AD371:AD373"/>
    <mergeCell ref="W374:W377"/>
    <mergeCell ref="X374:X377"/>
    <mergeCell ref="V374:V377"/>
    <mergeCell ref="Y374:Y377"/>
    <mergeCell ref="AB374:AB377"/>
    <mergeCell ref="X378:X380"/>
    <mergeCell ref="AD378:AD380"/>
    <mergeCell ref="Z135:Z137"/>
    <mergeCell ref="AG162:AG164"/>
    <mergeCell ref="U126:U128"/>
    <mergeCell ref="U106:U109"/>
    <mergeCell ref="AF266:AF268"/>
    <mergeCell ref="AC254:AC256"/>
    <mergeCell ref="AD254:AD256"/>
    <mergeCell ref="AE266:AE268"/>
    <mergeCell ref="Z260:Z262"/>
    <mergeCell ref="AB238:AB240"/>
    <mergeCell ref="Z231:Z233"/>
    <mergeCell ref="AA231:AA233"/>
    <mergeCell ref="V148:V150"/>
    <mergeCell ref="AG324:AG326"/>
    <mergeCell ref="W330:W332"/>
    <mergeCell ref="W320:W323"/>
    <mergeCell ref="AC324:AC326"/>
    <mergeCell ref="AD324:AD326"/>
    <mergeCell ref="AE324:AE326"/>
    <mergeCell ref="AF324:AF326"/>
    <mergeCell ref="AA324:AA326"/>
    <mergeCell ref="AC228:AC230"/>
    <mergeCell ref="AC141:AC142"/>
    <mergeCell ref="AD141:AD142"/>
    <mergeCell ref="AB273:AB275"/>
    <mergeCell ref="AB225:AB227"/>
    <mergeCell ref="U173:U176"/>
    <mergeCell ref="X64:X67"/>
    <mergeCell ref="AC103:AC104"/>
    <mergeCell ref="Z77:Z79"/>
    <mergeCell ref="U177:U179"/>
    <mergeCell ref="AA186:AA189"/>
    <mergeCell ref="Y135:Y137"/>
    <mergeCell ref="AF61:AF63"/>
    <mergeCell ref="V61:V63"/>
    <mergeCell ref="W61:W63"/>
    <mergeCell ref="AF263:AF265"/>
    <mergeCell ref="AG263:AG265"/>
    <mergeCell ref="AG257:AG259"/>
    <mergeCell ref="AB58:AB60"/>
    <mergeCell ref="AA100:AA102"/>
    <mergeCell ref="AA97:AA99"/>
    <mergeCell ref="AB97:AB99"/>
    <mergeCell ref="AA94:AA96"/>
    <mergeCell ref="AB94:AB96"/>
    <mergeCell ref="AB100:AB102"/>
    <mergeCell ref="AC347:AC349"/>
    <mergeCell ref="AA333:AA335"/>
    <mergeCell ref="AA347:AA349"/>
    <mergeCell ref="AF343:AF346"/>
    <mergeCell ref="V170:V172"/>
    <mergeCell ref="W170:W172"/>
    <mergeCell ref="X170:X172"/>
    <mergeCell ref="Y170:Y172"/>
    <mergeCell ref="AA162:AA164"/>
    <mergeCell ref="X180:X182"/>
    <mergeCell ref="AB212:AB214"/>
    <mergeCell ref="AD212:AD214"/>
    <mergeCell ref="AC165:AC167"/>
    <mergeCell ref="AB277:AB278"/>
    <mergeCell ref="AF333:AF335"/>
    <mergeCell ref="AG333:AG335"/>
    <mergeCell ref="AD266:AD268"/>
    <mergeCell ref="AF291:AF294"/>
    <mergeCell ref="U356:U358"/>
    <mergeCell ref="U519:U522"/>
    <mergeCell ref="V457:V459"/>
    <mergeCell ref="V495:V497"/>
    <mergeCell ref="V501:V503"/>
    <mergeCell ref="U479:U481"/>
    <mergeCell ref="U504:U506"/>
    <mergeCell ref="V513:V515"/>
    <mergeCell ref="AB168:AB169"/>
    <mergeCell ref="AC168:AC169"/>
    <mergeCell ref="U113:U115"/>
    <mergeCell ref="V113:V115"/>
    <mergeCell ref="AE113:AE115"/>
    <mergeCell ref="AA141:AA142"/>
    <mergeCell ref="Z145:Z147"/>
    <mergeCell ref="AA145:AA147"/>
    <mergeCell ref="AD132:AD134"/>
    <mergeCell ref="AC218:AC220"/>
    <mergeCell ref="Y234:Y237"/>
    <mergeCell ref="W279:W281"/>
    <mergeCell ref="W234:W237"/>
    <mergeCell ref="AG343:AG346"/>
    <mergeCell ref="AD316:AD319"/>
    <mergeCell ref="AE316:AE319"/>
    <mergeCell ref="AB313:AB315"/>
    <mergeCell ref="AC313:AC315"/>
    <mergeCell ref="AA316:AA319"/>
    <mergeCell ref="AE298:AE300"/>
    <mergeCell ref="AE162:AE164"/>
    <mergeCell ref="AD273:AD275"/>
    <mergeCell ref="AG295:AG297"/>
    <mergeCell ref="AC276:AC278"/>
    <mergeCell ref="AA330:AA332"/>
    <mergeCell ref="V173:V176"/>
    <mergeCell ref="V254:V256"/>
    <mergeCell ref="V177:V179"/>
    <mergeCell ref="V165:V167"/>
    <mergeCell ref="AF183:AF185"/>
    <mergeCell ref="AE190:AE192"/>
    <mergeCell ref="V316:V319"/>
    <mergeCell ref="AE336:AE338"/>
    <mergeCell ref="AC327:AC329"/>
    <mergeCell ref="AD327:AD329"/>
    <mergeCell ref="AB333:AB335"/>
    <mergeCell ref="AA215:AA217"/>
    <mergeCell ref="Z221:Z224"/>
    <mergeCell ref="AG180:AG182"/>
    <mergeCell ref="AE221:AE224"/>
    <mergeCell ref="AG183:AG185"/>
    <mergeCell ref="AF186:AF189"/>
    <mergeCell ref="H141:H142"/>
    <mergeCell ref="N141:N142"/>
    <mergeCell ref="AE263:AE265"/>
    <mergeCell ref="I894:I896"/>
    <mergeCell ref="N894:N896"/>
    <mergeCell ref="O894:O896"/>
    <mergeCell ref="P894:P896"/>
    <mergeCell ref="I657:I659"/>
    <mergeCell ref="R894:R896"/>
    <mergeCell ref="O170:O172"/>
    <mergeCell ref="O129:O131"/>
    <mergeCell ref="P129:P131"/>
    <mergeCell ref="U135:U137"/>
    <mergeCell ref="AD155:AD158"/>
    <mergeCell ref="AE155:AE158"/>
    <mergeCell ref="W155:W158"/>
    <mergeCell ref="Z138:Z140"/>
    <mergeCell ref="X132:X134"/>
    <mergeCell ref="AI907:AI909"/>
    <mergeCell ref="O900:O902"/>
    <mergeCell ref="P900:P902"/>
    <mergeCell ref="U897:U899"/>
    <mergeCell ref="V897:V899"/>
    <mergeCell ref="B910:B912"/>
    <mergeCell ref="C910:C912"/>
    <mergeCell ref="D910:D912"/>
    <mergeCell ref="E910:E912"/>
    <mergeCell ref="F910:F912"/>
    <mergeCell ref="G910:G912"/>
    <mergeCell ref="H910:H912"/>
    <mergeCell ref="E900:E902"/>
    <mergeCell ref="F900:F902"/>
    <mergeCell ref="B903:B906"/>
    <mergeCell ref="C903:C906"/>
    <mergeCell ref="D903:D906"/>
    <mergeCell ref="E903:E906"/>
    <mergeCell ref="F903:F906"/>
    <mergeCell ref="G903:G906"/>
    <mergeCell ref="H903:H906"/>
    <mergeCell ref="I903:I906"/>
    <mergeCell ref="N903:N906"/>
    <mergeCell ref="O903:O906"/>
    <mergeCell ref="P903:P906"/>
    <mergeCell ref="Q903:Q906"/>
    <mergeCell ref="R903:R906"/>
    <mergeCell ref="S903:S906"/>
    <mergeCell ref="T903:T906"/>
    <mergeCell ref="U903:U906"/>
    <mergeCell ref="V903:V906"/>
    <mergeCell ref="W903:W906"/>
    <mergeCell ref="X903:X906"/>
    <mergeCell ref="N897:N899"/>
    <mergeCell ref="AG900:AG902"/>
    <mergeCell ref="AD910:AD912"/>
    <mergeCell ref="AE910:AE912"/>
    <mergeCell ref="I907:I909"/>
    <mergeCell ref="E897:E899"/>
    <mergeCell ref="F897:F899"/>
    <mergeCell ref="AH498:AH500"/>
    <mergeCell ref="Z501:Z503"/>
    <mergeCell ref="AB538:AB539"/>
    <mergeCell ref="AC538:AC539"/>
    <mergeCell ref="AA532:AA534"/>
    <mergeCell ref="X495:X497"/>
    <mergeCell ref="J126:J127"/>
    <mergeCell ref="AC116:AC119"/>
    <mergeCell ref="AD116:AD119"/>
    <mergeCell ref="P123:P125"/>
    <mergeCell ref="Q123:Q125"/>
    <mergeCell ref="R123:R125"/>
    <mergeCell ref="V168:V169"/>
    <mergeCell ref="W168:W169"/>
    <mergeCell ref="AJ170:AJ172"/>
    <mergeCell ref="S123:S125"/>
    <mergeCell ref="T123:T125"/>
    <mergeCell ref="AJ138:AJ140"/>
    <mergeCell ref="AI138:AI140"/>
    <mergeCell ref="AJ257:AJ259"/>
    <mergeCell ref="AJ260:AJ262"/>
    <mergeCell ref="I141:I142"/>
    <mergeCell ref="AB526:AB528"/>
    <mergeCell ref="B894:B896"/>
    <mergeCell ref="C894:C896"/>
    <mergeCell ref="AG173:AG176"/>
    <mergeCell ref="AE173:AE176"/>
    <mergeCell ref="Y205:Y208"/>
    <mergeCell ref="W205:W208"/>
    <mergeCell ref="AH359:AH361"/>
    <mergeCell ref="AH529:AH531"/>
    <mergeCell ref="AB547:AB549"/>
    <mergeCell ref="S129:S131"/>
    <mergeCell ref="R159:R161"/>
    <mergeCell ref="S159:S161"/>
    <mergeCell ref="AC138:AC140"/>
    <mergeCell ref="Y138:Y140"/>
    <mergeCell ref="T228:T230"/>
    <mergeCell ref="U228:U230"/>
    <mergeCell ref="Z228:Z230"/>
    <mergeCell ref="AH241:AH243"/>
    <mergeCell ref="AB241:AB243"/>
    <mergeCell ref="AC241:AC243"/>
    <mergeCell ref="AD241:AD243"/>
    <mergeCell ref="AI250:AI253"/>
    <mergeCell ref="S353:S355"/>
    <mergeCell ref="N327:N329"/>
    <mergeCell ref="O327:O329"/>
    <mergeCell ref="AI532:AI534"/>
    <mergeCell ref="S495:S497"/>
    <mergeCell ref="P495:P497"/>
    <mergeCell ref="P498:P500"/>
    <mergeCell ref="P501:P503"/>
    <mergeCell ref="P504:P506"/>
    <mergeCell ref="P507:P508"/>
    <mergeCell ref="P509:P512"/>
    <mergeCell ref="T495:T497"/>
    <mergeCell ref="U495:U497"/>
    <mergeCell ref="AI449:AI451"/>
    <mergeCell ref="AG432:AG435"/>
    <mergeCell ref="AH432:AH435"/>
    <mergeCell ref="AB440:AB442"/>
    <mergeCell ref="AH440:AH442"/>
    <mergeCell ref="AA190:AA192"/>
    <mergeCell ref="AB190:AB192"/>
    <mergeCell ref="Y389:Y392"/>
    <mergeCell ref="Z389:Z392"/>
    <mergeCell ref="AA389:AA392"/>
    <mergeCell ref="AB389:AB392"/>
    <mergeCell ref="AH399:AH400"/>
    <mergeCell ref="AI910:AI912"/>
    <mergeCell ref="R900:R902"/>
    <mergeCell ref="S900:S902"/>
    <mergeCell ref="Q120:Q122"/>
    <mergeCell ref="AG116:AG119"/>
    <mergeCell ref="AH116:AH119"/>
    <mergeCell ref="AF132:AF134"/>
    <mergeCell ref="AG132:AG134"/>
    <mergeCell ref="AH132:AH134"/>
    <mergeCell ref="AE132:AE134"/>
    <mergeCell ref="O138:O140"/>
    <mergeCell ref="P138:P140"/>
    <mergeCell ref="Q138:Q140"/>
    <mergeCell ref="R138:R140"/>
    <mergeCell ref="S138:S140"/>
    <mergeCell ref="T138:T140"/>
    <mergeCell ref="AB148:AB150"/>
    <mergeCell ref="AF148:AF150"/>
    <mergeCell ref="T129:T131"/>
    <mergeCell ref="U129:U131"/>
    <mergeCell ref="Z129:Z131"/>
    <mergeCell ref="AA129:AA131"/>
    <mergeCell ref="AB129:AB131"/>
    <mergeCell ref="AC129:AC131"/>
    <mergeCell ref="AD129:AD131"/>
    <mergeCell ref="AF129:AF131"/>
    <mergeCell ref="W129:W131"/>
    <mergeCell ref="T135:T137"/>
    <mergeCell ref="W116:W119"/>
    <mergeCell ref="P126:P128"/>
    <mergeCell ref="U123:U125"/>
    <mergeCell ref="AE123:AE125"/>
    <mergeCell ref="AA126:AA128"/>
    <mergeCell ref="X404:X406"/>
    <mergeCell ref="AG404:AG406"/>
    <mergeCell ref="AB404:AB406"/>
    <mergeCell ref="W135:W137"/>
    <mergeCell ref="X135:X137"/>
    <mergeCell ref="AA135:AA137"/>
    <mergeCell ref="Z141:Z142"/>
    <mergeCell ref="AH330:AH332"/>
    <mergeCell ref="AF298:AF300"/>
    <mergeCell ref="AH304:AH306"/>
    <mergeCell ref="AF244:AF246"/>
    <mergeCell ref="X205:X208"/>
    <mergeCell ref="U168:U169"/>
    <mergeCell ref="Y359:Y361"/>
    <mergeCell ref="Z359:Z361"/>
    <mergeCell ref="X432:X435"/>
    <mergeCell ref="AD550:AD553"/>
    <mergeCell ref="AG436:AG439"/>
    <mergeCell ref="V162:V164"/>
    <mergeCell ref="Z162:Z164"/>
    <mergeCell ref="X173:X176"/>
    <mergeCell ref="AG221:AG224"/>
    <mergeCell ref="AA221:AA224"/>
    <mergeCell ref="U393:U395"/>
    <mergeCell ref="V365:V367"/>
    <mergeCell ref="W365:W367"/>
    <mergeCell ref="Z263:Z265"/>
    <mergeCell ref="AA263:AA265"/>
    <mergeCell ref="AB263:AB265"/>
    <mergeCell ref="AG266:AG268"/>
    <mergeCell ref="AE170:AE172"/>
    <mergeCell ref="P231:P233"/>
    <mergeCell ref="Q231:Q233"/>
    <mergeCell ref="AE165:AE167"/>
    <mergeCell ref="T159:T161"/>
    <mergeCell ref="U159:U161"/>
    <mergeCell ref="W162:W164"/>
    <mergeCell ref="X162:X164"/>
    <mergeCell ref="Y162:Y164"/>
    <mergeCell ref="AD165:AD167"/>
    <mergeCell ref="X155:X158"/>
    <mergeCell ref="Q177:Q179"/>
    <mergeCell ref="R177:R179"/>
    <mergeCell ref="S177:S179"/>
    <mergeCell ref="T177:T179"/>
    <mergeCell ref="Q250:Q253"/>
    <mergeCell ref="T168:T169"/>
    <mergeCell ref="AD330:AD332"/>
    <mergeCell ref="AE330:AE332"/>
    <mergeCell ref="N298:N300"/>
    <mergeCell ref="O298:O300"/>
    <mergeCell ref="P324:P326"/>
    <mergeCell ref="AF330:AF332"/>
    <mergeCell ref="H307:H309"/>
    <mergeCell ref="H324:H326"/>
    <mergeCell ref="W897:W899"/>
    <mergeCell ref="X897:X899"/>
    <mergeCell ref="Y897:Y899"/>
    <mergeCell ref="Z897:Z899"/>
    <mergeCell ref="AA897:AA899"/>
    <mergeCell ref="AB897:AB899"/>
    <mergeCell ref="I900:I902"/>
    <mergeCell ref="AJ907:AJ909"/>
    <mergeCell ref="W907:W909"/>
    <mergeCell ref="AJ900:AJ902"/>
    <mergeCell ref="AA900:AA902"/>
    <mergeCell ref="AB900:AB902"/>
    <mergeCell ref="AJ903:AJ906"/>
    <mergeCell ref="Y900:Y902"/>
    <mergeCell ref="Z900:Z902"/>
    <mergeCell ref="V285:V287"/>
    <mergeCell ref="AC526:AC528"/>
    <mergeCell ref="AD168:AD169"/>
    <mergeCell ref="AE168:AE169"/>
    <mergeCell ref="AF168:AF169"/>
    <mergeCell ref="AF221:AF224"/>
    <mergeCell ref="AE523:AE525"/>
    <mergeCell ref="AF523:AF525"/>
    <mergeCell ref="AG523:AG525"/>
    <mergeCell ref="AB446:AB448"/>
    <mergeCell ref="AC446:AC448"/>
    <mergeCell ref="AE443:AE445"/>
    <mergeCell ref="AG429:AG431"/>
    <mergeCell ref="Z443:Z445"/>
    <mergeCell ref="X446:X448"/>
    <mergeCell ref="Y446:Y448"/>
    <mergeCell ref="V426:V428"/>
    <mergeCell ref="X426:X428"/>
    <mergeCell ref="AG440:AG442"/>
    <mergeCell ref="AB436:AB439"/>
    <mergeCell ref="U523:U525"/>
    <mergeCell ref="U162:U164"/>
    <mergeCell ref="AC225:AC227"/>
    <mergeCell ref="Y291:Y294"/>
    <mergeCell ref="Z291:Z294"/>
    <mergeCell ref="Q126:Q128"/>
    <mergeCell ref="R126:R128"/>
    <mergeCell ref="S126:S128"/>
    <mergeCell ref="T126:T128"/>
    <mergeCell ref="R162:R164"/>
    <mergeCell ref="S162:S164"/>
    <mergeCell ref="Q162:Q164"/>
    <mergeCell ref="Q165:Q167"/>
    <mergeCell ref="W126:W128"/>
    <mergeCell ref="V129:V131"/>
    <mergeCell ref="AC120:AC122"/>
    <mergeCell ref="V135:V137"/>
    <mergeCell ref="O71:O73"/>
    <mergeCell ref="P71:P73"/>
    <mergeCell ref="AI80:AI83"/>
    <mergeCell ref="AJ80:AJ83"/>
    <mergeCell ref="AI74:AI76"/>
    <mergeCell ref="AJ74:AJ76"/>
    <mergeCell ref="AI84:AI86"/>
    <mergeCell ref="AA71:AA73"/>
    <mergeCell ref="AB71:AB73"/>
    <mergeCell ref="AH71:AH73"/>
    <mergeCell ref="R68:R70"/>
    <mergeCell ref="S68:S70"/>
    <mergeCell ref="T68:T70"/>
    <mergeCell ref="U68:U70"/>
    <mergeCell ref="V68:V70"/>
    <mergeCell ref="Y68:Y70"/>
    <mergeCell ref="Z68:Z70"/>
    <mergeCell ref="AA68:AA70"/>
    <mergeCell ref="AB68:AB70"/>
    <mergeCell ref="O68:O70"/>
    <mergeCell ref="P68:P70"/>
    <mergeCell ref="AH68:AH70"/>
    <mergeCell ref="O80:O83"/>
    <mergeCell ref="P80:P83"/>
    <mergeCell ref="Q80:Q83"/>
    <mergeCell ref="R80:R83"/>
    <mergeCell ref="S80:S83"/>
    <mergeCell ref="T80:T83"/>
    <mergeCell ref="V80:V83"/>
    <mergeCell ref="W80:W83"/>
    <mergeCell ref="Q71:Q73"/>
    <mergeCell ref="AJ84:AJ86"/>
    <mergeCell ref="AJ71:AJ73"/>
    <mergeCell ref="S84:S86"/>
    <mergeCell ref="T84:T86"/>
    <mergeCell ref="U84:U86"/>
    <mergeCell ref="V84:V86"/>
    <mergeCell ref="W84:W86"/>
    <mergeCell ref="X84:X86"/>
    <mergeCell ref="Y84:Y86"/>
    <mergeCell ref="AA138:AA140"/>
    <mergeCell ref="Y141:Y142"/>
    <mergeCell ref="AJ68:AJ70"/>
    <mergeCell ref="X87:X89"/>
    <mergeCell ref="Y87:Y89"/>
    <mergeCell ref="Z87:Z89"/>
    <mergeCell ref="AA87:AA89"/>
    <mergeCell ref="AB87:AB89"/>
    <mergeCell ref="O159:O161"/>
    <mergeCell ref="X110:X112"/>
    <mergeCell ref="Y110:Y112"/>
    <mergeCell ref="Z110:Z112"/>
    <mergeCell ref="E58:E60"/>
    <mergeCell ref="F58:F60"/>
    <mergeCell ref="G58:G60"/>
    <mergeCell ref="H58:H60"/>
    <mergeCell ref="I58:I60"/>
    <mergeCell ref="N58:N60"/>
    <mergeCell ref="O58:O60"/>
    <mergeCell ref="P58:P60"/>
    <mergeCell ref="Q58:Q60"/>
    <mergeCell ref="R58:R60"/>
    <mergeCell ref="S58:S60"/>
    <mergeCell ref="T58:T60"/>
    <mergeCell ref="U58:U60"/>
    <mergeCell ref="V58:V60"/>
    <mergeCell ref="W58:W60"/>
    <mergeCell ref="X58:X60"/>
    <mergeCell ref="B120:B122"/>
    <mergeCell ref="C120:C122"/>
    <mergeCell ref="B84:B86"/>
    <mergeCell ref="C84:C86"/>
    <mergeCell ref="D84:D86"/>
    <mergeCell ref="E84:E86"/>
    <mergeCell ref="F84:F86"/>
    <mergeCell ref="G84:G86"/>
    <mergeCell ref="N84:N86"/>
    <mergeCell ref="O84:O86"/>
    <mergeCell ref="P84:P86"/>
    <mergeCell ref="Q84:Q86"/>
    <mergeCell ref="R84:R86"/>
    <mergeCell ref="H84:H86"/>
    <mergeCell ref="AI64:AI67"/>
    <mergeCell ref="AD68:AD70"/>
    <mergeCell ref="AE68:AE70"/>
    <mergeCell ref="AF68:AF70"/>
    <mergeCell ref="AG68:AG70"/>
    <mergeCell ref="AI77:AI79"/>
    <mergeCell ref="Y71:Y73"/>
    <mergeCell ref="Z71:Z73"/>
    <mergeCell ref="AH74:AH76"/>
    <mergeCell ref="X77:X79"/>
    <mergeCell ref="Y77:Y79"/>
    <mergeCell ref="AG71:AG73"/>
    <mergeCell ref="AC80:AC83"/>
    <mergeCell ref="AF120:AF122"/>
    <mergeCell ref="AG120:AG122"/>
    <mergeCell ref="AH120:AH122"/>
    <mergeCell ref="AI120:AI122"/>
    <mergeCell ref="Z113:Z115"/>
    <mergeCell ref="AA113:AA115"/>
    <mergeCell ref="AE110:AE112"/>
    <mergeCell ref="AF110:AF112"/>
    <mergeCell ref="AH58:AH60"/>
    <mergeCell ref="N64:N67"/>
    <mergeCell ref="O64:O67"/>
    <mergeCell ref="P64:P67"/>
    <mergeCell ref="Q64:Q67"/>
    <mergeCell ref="B77:B79"/>
    <mergeCell ref="C77:C79"/>
    <mergeCell ref="D77:D79"/>
    <mergeCell ref="E77:E79"/>
    <mergeCell ref="F77:F79"/>
    <mergeCell ref="G77:G79"/>
    <mergeCell ref="H77:H79"/>
    <mergeCell ref="I77:I79"/>
    <mergeCell ref="N77:N79"/>
    <mergeCell ref="O77:O79"/>
    <mergeCell ref="P77:P79"/>
    <mergeCell ref="Q77:Q79"/>
    <mergeCell ref="R77:R79"/>
    <mergeCell ref="S77:S79"/>
    <mergeCell ref="T77:T79"/>
    <mergeCell ref="U77:U79"/>
    <mergeCell ref="B74:B76"/>
    <mergeCell ref="C74:C76"/>
    <mergeCell ref="D74:D76"/>
    <mergeCell ref="E74:E76"/>
    <mergeCell ref="F74:F76"/>
    <mergeCell ref="G74:G76"/>
    <mergeCell ref="H74:H76"/>
    <mergeCell ref="I74:I76"/>
    <mergeCell ref="N74:N76"/>
    <mergeCell ref="O74:O76"/>
    <mergeCell ref="P74:P76"/>
    <mergeCell ref="AA74:AA76"/>
    <mergeCell ref="AB74:AB76"/>
    <mergeCell ref="AC74:AC76"/>
    <mergeCell ref="AD74:AD76"/>
    <mergeCell ref="V77:V79"/>
    <mergeCell ref="W77:W79"/>
    <mergeCell ref="Q74:Q76"/>
    <mergeCell ref="R74:R76"/>
    <mergeCell ref="S74:S76"/>
    <mergeCell ref="T74:T76"/>
    <mergeCell ref="U74:U76"/>
    <mergeCell ref="V74:V76"/>
    <mergeCell ref="W74:W76"/>
    <mergeCell ref="X74:X76"/>
    <mergeCell ref="Y74:Y76"/>
    <mergeCell ref="Z74:Z76"/>
    <mergeCell ref="C68:C70"/>
    <mergeCell ref="D68:D70"/>
    <mergeCell ref="E68:E70"/>
    <mergeCell ref="AJ77:AJ79"/>
    <mergeCell ref="AC68:AC70"/>
    <mergeCell ref="AD77:AD79"/>
    <mergeCell ref="B55:B57"/>
    <mergeCell ref="C55:C57"/>
    <mergeCell ref="D55:D57"/>
    <mergeCell ref="E55:E57"/>
    <mergeCell ref="F55:F57"/>
    <mergeCell ref="G55:G57"/>
    <mergeCell ref="H55:H57"/>
    <mergeCell ref="I55:I57"/>
    <mergeCell ref="O106:O109"/>
    <mergeCell ref="AG110:AG112"/>
    <mergeCell ref="AH110:AH112"/>
    <mergeCell ref="AA110:AA112"/>
    <mergeCell ref="AB110:AB112"/>
    <mergeCell ref="AC110:AC112"/>
    <mergeCell ref="AD110:AD112"/>
    <mergeCell ref="AF106:AF109"/>
    <mergeCell ref="Z106:Z109"/>
    <mergeCell ref="V106:V109"/>
    <mergeCell ref="V103:V104"/>
    <mergeCell ref="T90:T93"/>
    <mergeCell ref="U90:U93"/>
    <mergeCell ref="V90:V93"/>
    <mergeCell ref="E97:E99"/>
    <mergeCell ref="F97:F99"/>
    <mergeCell ref="S97:S99"/>
    <mergeCell ref="U97:U99"/>
    <mergeCell ref="U94:U96"/>
    <mergeCell ref="G94:G96"/>
    <mergeCell ref="AA103:AA104"/>
    <mergeCell ref="W103:W104"/>
    <mergeCell ref="AI97:AI99"/>
    <mergeCell ref="R94:R96"/>
    <mergeCell ref="S94:S96"/>
    <mergeCell ref="T94:T96"/>
    <mergeCell ref="H87:H89"/>
    <mergeCell ref="I87:I89"/>
    <mergeCell ref="N87:N89"/>
    <mergeCell ref="O87:O89"/>
    <mergeCell ref="P87:P89"/>
    <mergeCell ref="Q87:Q89"/>
    <mergeCell ref="W90:W93"/>
    <mergeCell ref="X90:X93"/>
    <mergeCell ref="Y90:Y93"/>
    <mergeCell ref="Z90:Z93"/>
    <mergeCell ref="AA90:AA93"/>
    <mergeCell ref="AB90:AB93"/>
    <mergeCell ref="AC90:AC93"/>
    <mergeCell ref="AD90:AD93"/>
    <mergeCell ref="AE90:AE93"/>
    <mergeCell ref="AF90:AF93"/>
    <mergeCell ref="AG90:AG93"/>
    <mergeCell ref="AH90:AH93"/>
    <mergeCell ref="AI90:AI93"/>
    <mergeCell ref="S87:S89"/>
    <mergeCell ref="T87:T89"/>
    <mergeCell ref="U87:U89"/>
    <mergeCell ref="V87:V89"/>
    <mergeCell ref="W87:W89"/>
    <mergeCell ref="B90:B93"/>
    <mergeCell ref="C90:C93"/>
    <mergeCell ref="D90:D93"/>
    <mergeCell ref="E90:E93"/>
    <mergeCell ref="F90:F93"/>
    <mergeCell ref="G90:G93"/>
    <mergeCell ref="H90:H93"/>
    <mergeCell ref="I90:I93"/>
    <mergeCell ref="N90:N93"/>
    <mergeCell ref="O90:O93"/>
    <mergeCell ref="P90:P93"/>
    <mergeCell ref="Q90:Q93"/>
    <mergeCell ref="R90:R93"/>
    <mergeCell ref="S90:S93"/>
    <mergeCell ref="R97:R99"/>
    <mergeCell ref="AG106:AG109"/>
    <mergeCell ref="AH106:AH109"/>
    <mergeCell ref="AG94:AG96"/>
    <mergeCell ref="AH94:AH96"/>
    <mergeCell ref="D116:D119"/>
    <mergeCell ref="E116:E119"/>
    <mergeCell ref="F116:F119"/>
    <mergeCell ref="G116:G119"/>
    <mergeCell ref="H116:H119"/>
    <mergeCell ref="I116:I119"/>
    <mergeCell ref="V110:V112"/>
    <mergeCell ref="W110:W112"/>
    <mergeCell ref="Y116:Y119"/>
    <mergeCell ref="Z116:Z119"/>
    <mergeCell ref="G113:G115"/>
    <mergeCell ref="H106:H109"/>
    <mergeCell ref="I106:I109"/>
    <mergeCell ref="J110:J111"/>
    <mergeCell ref="K110:K111"/>
    <mergeCell ref="L110:L111"/>
    <mergeCell ref="N110:N112"/>
    <mergeCell ref="O110:O112"/>
    <mergeCell ref="S116:S119"/>
    <mergeCell ref="T116:T119"/>
    <mergeCell ref="U116:U119"/>
    <mergeCell ref="V116:V119"/>
    <mergeCell ref="Y113:Y115"/>
    <mergeCell ref="T110:T112"/>
    <mergeCell ref="U110:U112"/>
    <mergeCell ref="X116:X119"/>
    <mergeCell ref="AA116:AA119"/>
    <mergeCell ref="AB116:AB119"/>
    <mergeCell ref="Q110:Q112"/>
    <mergeCell ref="R110:R112"/>
    <mergeCell ref="S110:S112"/>
    <mergeCell ref="G110:G112"/>
    <mergeCell ref="H110:H112"/>
    <mergeCell ref="I110:I112"/>
    <mergeCell ref="M110:M111"/>
    <mergeCell ref="N103:N104"/>
    <mergeCell ref="O103:O104"/>
    <mergeCell ref="P103:P104"/>
    <mergeCell ref="Q103:Q104"/>
    <mergeCell ref="R103:R104"/>
    <mergeCell ref="S103:S104"/>
    <mergeCell ref="T103:T104"/>
    <mergeCell ref="U103:U104"/>
    <mergeCell ref="H120:H122"/>
    <mergeCell ref="I120:I122"/>
    <mergeCell ref="N120:N122"/>
    <mergeCell ref="O120:O122"/>
    <mergeCell ref="P120:P122"/>
    <mergeCell ref="N106:N109"/>
    <mergeCell ref="N113:N115"/>
    <mergeCell ref="O113:O115"/>
    <mergeCell ref="P113:P115"/>
    <mergeCell ref="Q113:Q115"/>
    <mergeCell ref="R113:R115"/>
    <mergeCell ref="S113:S115"/>
    <mergeCell ref="T113:T115"/>
    <mergeCell ref="AC113:AC115"/>
    <mergeCell ref="AC94:AC96"/>
    <mergeCell ref="AD97:AD99"/>
    <mergeCell ref="AG113:AG115"/>
    <mergeCell ref="AH113:AH115"/>
    <mergeCell ref="W113:W115"/>
    <mergeCell ref="X113:X115"/>
    <mergeCell ref="AF100:AF102"/>
    <mergeCell ref="AC97:AC99"/>
    <mergeCell ref="AF113:AF115"/>
    <mergeCell ref="P94:P96"/>
    <mergeCell ref="Q94:Q96"/>
    <mergeCell ref="P106:P109"/>
    <mergeCell ref="Q106:Q109"/>
    <mergeCell ref="R106:R109"/>
    <mergeCell ref="S106:S109"/>
    <mergeCell ref="T106:T109"/>
    <mergeCell ref="P100:P102"/>
    <mergeCell ref="Q100:Q102"/>
    <mergeCell ref="Z103:Z104"/>
    <mergeCell ref="O97:O99"/>
    <mergeCell ref="P97:P99"/>
    <mergeCell ref="Q97:Q99"/>
    <mergeCell ref="AF116:AF119"/>
    <mergeCell ref="P110:P112"/>
    <mergeCell ref="R100:R102"/>
    <mergeCell ref="S100:S102"/>
    <mergeCell ref="AH103:AH104"/>
    <mergeCell ref="X94:X96"/>
    <mergeCell ref="Y94:Y96"/>
    <mergeCell ref="Z94:Z96"/>
    <mergeCell ref="V100:V102"/>
    <mergeCell ref="W100:W102"/>
    <mergeCell ref="X100:X102"/>
    <mergeCell ref="Y100:Y102"/>
    <mergeCell ref="Z100:Z102"/>
    <mergeCell ref="Z97:Z99"/>
    <mergeCell ref="Y97:Y99"/>
    <mergeCell ref="W94:W96"/>
    <mergeCell ref="AD103:AD104"/>
    <mergeCell ref="U120:U122"/>
    <mergeCell ref="V120:V122"/>
    <mergeCell ref="W120:W122"/>
    <mergeCell ref="X120:X122"/>
    <mergeCell ref="Y106:Y109"/>
    <mergeCell ref="W106:W109"/>
    <mergeCell ref="X106:X109"/>
    <mergeCell ref="T100:T102"/>
    <mergeCell ref="R87:R89"/>
    <mergeCell ref="AE87:AE89"/>
    <mergeCell ref="AI87:AI89"/>
    <mergeCell ref="AD87:AD89"/>
    <mergeCell ref="AF87:AF89"/>
    <mergeCell ref="AG87:AG89"/>
    <mergeCell ref="AH87:AH89"/>
    <mergeCell ref="X103:X104"/>
    <mergeCell ref="U100:U102"/>
    <mergeCell ref="AF103:AF104"/>
    <mergeCell ref="AB103:AB104"/>
    <mergeCell ref="AJ126:AJ128"/>
    <mergeCell ref="AF126:AF128"/>
    <mergeCell ref="AG126:AG128"/>
    <mergeCell ref="AH126:AH128"/>
    <mergeCell ref="AI126:AI128"/>
    <mergeCell ref="AC126:AC128"/>
    <mergeCell ref="AD126:AD128"/>
    <mergeCell ref="O126:O128"/>
    <mergeCell ref="N116:N119"/>
    <mergeCell ref="O116:O119"/>
    <mergeCell ref="P116:P119"/>
    <mergeCell ref="Q116:Q119"/>
    <mergeCell ref="R116:R119"/>
    <mergeCell ref="AJ129:AJ131"/>
    <mergeCell ref="J129:J130"/>
    <mergeCell ref="K129:K130"/>
    <mergeCell ref="L129:L130"/>
    <mergeCell ref="M129:M130"/>
    <mergeCell ref="N126:N128"/>
    <mergeCell ref="G123:G125"/>
    <mergeCell ref="H123:H125"/>
    <mergeCell ref="I123:I125"/>
    <mergeCell ref="J123:J124"/>
    <mergeCell ref="K123:K124"/>
    <mergeCell ref="L123:L124"/>
    <mergeCell ref="M123:M124"/>
    <mergeCell ref="V123:V125"/>
    <mergeCell ref="K126:K127"/>
    <mergeCell ref="L126:L127"/>
    <mergeCell ref="M126:M127"/>
    <mergeCell ref="AE116:AE119"/>
    <mergeCell ref="Y120:Y122"/>
    <mergeCell ref="Z120:Z122"/>
    <mergeCell ref="AD120:AD122"/>
    <mergeCell ref="W123:W125"/>
    <mergeCell ref="X123:X125"/>
    <mergeCell ref="Y123:Y125"/>
    <mergeCell ref="Z123:Z125"/>
    <mergeCell ref="AA123:AA125"/>
    <mergeCell ref="AB123:AB125"/>
    <mergeCell ref="AC123:AC125"/>
    <mergeCell ref="AD123:AD125"/>
    <mergeCell ref="N123:N125"/>
    <mergeCell ref="O123:O125"/>
    <mergeCell ref="S120:S122"/>
    <mergeCell ref="AJ120:AJ122"/>
    <mergeCell ref="AE126:AE128"/>
    <mergeCell ref="Q129:Q131"/>
    <mergeCell ref="R129:R131"/>
    <mergeCell ref="T120:T122"/>
    <mergeCell ref="R120:R122"/>
    <mergeCell ref="AI116:AI119"/>
    <mergeCell ref="N129:N131"/>
    <mergeCell ref="Z126:Z128"/>
    <mergeCell ref="Y129:Y131"/>
    <mergeCell ref="V126:V128"/>
    <mergeCell ref="AJ123:AJ125"/>
    <mergeCell ref="AF123:AF125"/>
    <mergeCell ref="AG123:AG125"/>
    <mergeCell ref="AH123:AH125"/>
    <mergeCell ref="I129:I131"/>
    <mergeCell ref="B132:B134"/>
    <mergeCell ref="C132:C134"/>
    <mergeCell ref="P132:P134"/>
    <mergeCell ref="B135:B137"/>
    <mergeCell ref="C135:C137"/>
    <mergeCell ref="D135:D137"/>
    <mergeCell ref="E135:E137"/>
    <mergeCell ref="F135:F137"/>
    <mergeCell ref="G135:G137"/>
    <mergeCell ref="H135:H137"/>
    <mergeCell ref="I135:I137"/>
    <mergeCell ref="B151:B154"/>
    <mergeCell ref="C151:C154"/>
    <mergeCell ref="D151:D154"/>
    <mergeCell ref="E151:E154"/>
    <mergeCell ref="F151:F154"/>
    <mergeCell ref="G151:G154"/>
    <mergeCell ref="H151:H154"/>
    <mergeCell ref="I151:I154"/>
    <mergeCell ref="U138:U140"/>
    <mergeCell ref="V138:V140"/>
    <mergeCell ref="P218:P220"/>
    <mergeCell ref="Q218:Q220"/>
    <mergeCell ref="AB132:AB134"/>
    <mergeCell ref="AC132:AC134"/>
    <mergeCell ref="AG148:AG150"/>
    <mergeCell ref="E145:E147"/>
    <mergeCell ref="F145:F147"/>
    <mergeCell ref="G145:G147"/>
    <mergeCell ref="H145:H147"/>
    <mergeCell ref="I145:I147"/>
    <mergeCell ref="N145:N147"/>
    <mergeCell ref="V145:V147"/>
    <mergeCell ref="W145:W147"/>
    <mergeCell ref="B138:B140"/>
    <mergeCell ref="C138:C140"/>
    <mergeCell ref="D138:D140"/>
    <mergeCell ref="E138:E140"/>
    <mergeCell ref="F138:F140"/>
    <mergeCell ref="G138:G140"/>
    <mergeCell ref="H138:H140"/>
    <mergeCell ref="I138:I140"/>
    <mergeCell ref="B148:B150"/>
    <mergeCell ref="B141:B142"/>
    <mergeCell ref="C141:C142"/>
    <mergeCell ref="D141:D142"/>
    <mergeCell ref="C148:C150"/>
    <mergeCell ref="D148:D150"/>
    <mergeCell ref="D215:D217"/>
    <mergeCell ref="E215:E217"/>
    <mergeCell ref="F215:F217"/>
    <mergeCell ref="G215:G217"/>
    <mergeCell ref="T132:T134"/>
    <mergeCell ref="U132:U134"/>
    <mergeCell ref="V132:V134"/>
    <mergeCell ref="Y132:Y134"/>
    <mergeCell ref="AA168:AA169"/>
    <mergeCell ref="U165:U167"/>
    <mergeCell ref="W165:W167"/>
    <mergeCell ref="AH135:AH137"/>
    <mergeCell ref="W221:W224"/>
    <mergeCell ref="X221:X224"/>
    <mergeCell ref="Y221:Y224"/>
    <mergeCell ref="Y218:Y220"/>
    <mergeCell ref="AB218:AB220"/>
    <mergeCell ref="AJ221:AJ224"/>
    <mergeCell ref="AI135:AI137"/>
    <mergeCell ref="AJ135:AJ137"/>
    <mergeCell ref="P135:P137"/>
    <mergeCell ref="Q135:Q137"/>
    <mergeCell ref="R135:R137"/>
    <mergeCell ref="S135:S137"/>
    <mergeCell ref="AD138:AD140"/>
    <mergeCell ref="AE138:AE140"/>
    <mergeCell ref="O135:O137"/>
    <mergeCell ref="X138:X140"/>
    <mergeCell ref="AB138:AB140"/>
    <mergeCell ref="N138:N140"/>
    <mergeCell ref="S221:S224"/>
    <mergeCell ref="T221:T224"/>
    <mergeCell ref="U221:U224"/>
    <mergeCell ref="V221:V224"/>
    <mergeCell ref="W138:W140"/>
    <mergeCell ref="W148:W150"/>
    <mergeCell ref="AA148:AA150"/>
    <mergeCell ref="X148:X150"/>
    <mergeCell ref="Y148:Y150"/>
    <mergeCell ref="Z148:Z150"/>
    <mergeCell ref="N135:N137"/>
    <mergeCell ref="AF145:AF147"/>
    <mergeCell ref="S141:S142"/>
    <mergeCell ref="T141:T142"/>
    <mergeCell ref="U141:U142"/>
    <mergeCell ref="V141:V142"/>
    <mergeCell ref="W141:W142"/>
    <mergeCell ref="X141:X142"/>
    <mergeCell ref="AB141:AB142"/>
    <mergeCell ref="Z196:Z198"/>
    <mergeCell ref="AF170:AF172"/>
    <mergeCell ref="AB215:AB217"/>
    <mergeCell ref="AD151:AD154"/>
    <mergeCell ref="AE151:AE154"/>
    <mergeCell ref="AF151:AF154"/>
    <mergeCell ref="AG151:AG154"/>
    <mergeCell ref="R218:R220"/>
    <mergeCell ref="S218:S220"/>
    <mergeCell ref="T218:T220"/>
    <mergeCell ref="U218:U220"/>
    <mergeCell ref="AH162:AH164"/>
    <mergeCell ref="AJ155:AJ158"/>
    <mergeCell ref="AH145:AH147"/>
    <mergeCell ref="AH159:AH161"/>
    <mergeCell ref="AH141:AH142"/>
    <mergeCell ref="AI141:AI142"/>
    <mergeCell ref="AJ141:AJ142"/>
    <mergeCell ref="AI148:AI150"/>
    <mergeCell ref="AF165:AF167"/>
    <mergeCell ref="AB165:AB167"/>
    <mergeCell ref="P168:P169"/>
    <mergeCell ref="U155:U158"/>
    <mergeCell ref="Z132:Z134"/>
    <mergeCell ref="AA132:AA134"/>
    <mergeCell ref="S151:S154"/>
    <mergeCell ref="T151:T154"/>
    <mergeCell ref="U151:U154"/>
    <mergeCell ref="V151:V154"/>
    <mergeCell ref="W151:W154"/>
    <mergeCell ref="X151:X154"/>
    <mergeCell ref="Y151:Y154"/>
    <mergeCell ref="AJ162:AJ164"/>
    <mergeCell ref="S165:S167"/>
    <mergeCell ref="R165:R167"/>
    <mergeCell ref="AI168:AI169"/>
    <mergeCell ref="W132:W134"/>
    <mergeCell ref="AC135:AC137"/>
    <mergeCell ref="AD135:AD137"/>
    <mergeCell ref="AE135:AE137"/>
    <mergeCell ref="AF135:AF137"/>
    <mergeCell ref="AG135:AG137"/>
    <mergeCell ref="AJ250:AJ253"/>
    <mergeCell ref="AI254:AI256"/>
    <mergeCell ref="Y288:Y290"/>
    <mergeCell ref="AA288:AA290"/>
    <mergeCell ref="AC273:AC275"/>
    <mergeCell ref="AC279:AC281"/>
    <mergeCell ref="AE291:AE294"/>
    <mergeCell ref="R288:R290"/>
    <mergeCell ref="P288:P290"/>
    <mergeCell ref="Q282:Q284"/>
    <mergeCell ref="R282:R284"/>
    <mergeCell ref="P291:P294"/>
    <mergeCell ref="Y269:Y272"/>
    <mergeCell ref="Z269:Z272"/>
    <mergeCell ref="AA269:AA272"/>
    <mergeCell ref="AJ273:AJ275"/>
    <mergeCell ref="AH260:AH262"/>
    <mergeCell ref="AI260:AI262"/>
    <mergeCell ref="AC282:AC284"/>
    <mergeCell ref="AB282:AB284"/>
    <mergeCell ref="AD288:AD290"/>
    <mergeCell ref="AD282:AD284"/>
    <mergeCell ref="AC231:AC233"/>
    <mergeCell ref="AD231:AD233"/>
    <mergeCell ref="AB254:AB256"/>
    <mergeCell ref="AH250:AH253"/>
    <mergeCell ref="AI266:AI268"/>
    <mergeCell ref="AD269:AD272"/>
    <mergeCell ref="W266:W268"/>
    <mergeCell ref="X266:X268"/>
    <mergeCell ref="Y266:Y268"/>
    <mergeCell ref="V260:V262"/>
    <mergeCell ref="AD291:AD294"/>
    <mergeCell ref="AA285:AA287"/>
    <mergeCell ref="Z279:Z281"/>
    <mergeCell ref="AA276:AA278"/>
    <mergeCell ref="Z288:Z290"/>
    <mergeCell ref="W285:W287"/>
    <mergeCell ref="W260:W262"/>
    <mergeCell ref="X260:X262"/>
    <mergeCell ref="Y260:Y262"/>
    <mergeCell ref="AB279:AB281"/>
    <mergeCell ref="V288:V290"/>
    <mergeCell ref="AA291:AA294"/>
    <mergeCell ref="AB291:AB294"/>
    <mergeCell ref="B295:B297"/>
    <mergeCell ref="P279:P281"/>
    <mergeCell ref="B273:B275"/>
    <mergeCell ref="C273:C275"/>
    <mergeCell ref="E282:E284"/>
    <mergeCell ref="F282:F284"/>
    <mergeCell ref="O250:O253"/>
    <mergeCell ref="C295:C297"/>
    <mergeCell ref="D295:D297"/>
    <mergeCell ref="P228:P230"/>
    <mergeCell ref="T250:T253"/>
    <mergeCell ref="U250:U253"/>
    <mergeCell ref="B353:B355"/>
    <mergeCell ref="E368:E370"/>
    <mergeCell ref="F368:F370"/>
    <mergeCell ref="G368:G370"/>
    <mergeCell ref="H368:H370"/>
    <mergeCell ref="P368:P370"/>
    <mergeCell ref="Q368:Q370"/>
    <mergeCell ref="R368:R370"/>
    <mergeCell ref="D234:D237"/>
    <mergeCell ref="D389:D392"/>
    <mergeCell ref="D386:D388"/>
    <mergeCell ref="E386:E388"/>
    <mergeCell ref="P374:P377"/>
    <mergeCell ref="N359:N361"/>
    <mergeCell ref="O359:O361"/>
    <mergeCell ref="O368:O370"/>
    <mergeCell ref="T384:T385"/>
    <mergeCell ref="U381:U383"/>
    <mergeCell ref="U384:U385"/>
    <mergeCell ref="R389:R392"/>
    <mergeCell ref="C260:C262"/>
    <mergeCell ref="T260:T262"/>
    <mergeCell ref="U260:U262"/>
    <mergeCell ref="R250:R253"/>
    <mergeCell ref="S250:S253"/>
    <mergeCell ref="G295:G297"/>
    <mergeCell ref="S273:S275"/>
    <mergeCell ref="I254:I256"/>
    <mergeCell ref="C269:C272"/>
    <mergeCell ref="F260:F262"/>
    <mergeCell ref="G260:G262"/>
    <mergeCell ref="H260:H262"/>
    <mergeCell ref="I260:I262"/>
    <mergeCell ref="F295:F297"/>
    <mergeCell ref="T273:T275"/>
    <mergeCell ref="S295:S297"/>
    <mergeCell ref="T295:T297"/>
    <mergeCell ref="U295:U297"/>
    <mergeCell ref="Q279:Q281"/>
    <mergeCell ref="R279:R281"/>
    <mergeCell ref="C282:C284"/>
    <mergeCell ref="D282:D284"/>
    <mergeCell ref="G282:G284"/>
    <mergeCell ref="H282:H284"/>
    <mergeCell ref="R295:R297"/>
    <mergeCell ref="O282:O284"/>
    <mergeCell ref="P282:P284"/>
    <mergeCell ref="Q288:Q290"/>
    <mergeCell ref="H310:H312"/>
    <mergeCell ref="I310:I312"/>
    <mergeCell ref="O291:O294"/>
    <mergeCell ref="G273:G275"/>
    <mergeCell ref="B429:B431"/>
    <mergeCell ref="C429:C431"/>
    <mergeCell ref="D429:D431"/>
    <mergeCell ref="E429:E431"/>
    <mergeCell ref="F429:F431"/>
    <mergeCell ref="G429:G431"/>
    <mergeCell ref="H429:H431"/>
    <mergeCell ref="B423:B425"/>
    <mergeCell ref="C423:C425"/>
    <mergeCell ref="D423:D425"/>
    <mergeCell ref="E423:E425"/>
    <mergeCell ref="F423:F425"/>
    <mergeCell ref="G423:G425"/>
    <mergeCell ref="H423:H425"/>
    <mergeCell ref="B396:B398"/>
    <mergeCell ref="B399:B400"/>
    <mergeCell ref="B371:B373"/>
    <mergeCell ref="P401:P403"/>
    <mergeCell ref="B393:B395"/>
    <mergeCell ref="U410:U412"/>
    <mergeCell ref="N350:N352"/>
    <mergeCell ref="O350:O352"/>
    <mergeCell ref="P350:P352"/>
    <mergeCell ref="O347:O349"/>
    <mergeCell ref="P347:P349"/>
    <mergeCell ref="Q347:Q349"/>
    <mergeCell ref="G350:G352"/>
    <mergeCell ref="B417:B419"/>
    <mergeCell ref="C417:C419"/>
    <mergeCell ref="D417:D419"/>
    <mergeCell ref="E417:E419"/>
    <mergeCell ref="F417:F419"/>
    <mergeCell ref="B374:B377"/>
    <mergeCell ref="B381:B383"/>
    <mergeCell ref="B404:B406"/>
    <mergeCell ref="C393:C395"/>
    <mergeCell ref="C347:C349"/>
    <mergeCell ref="D362:D364"/>
    <mergeCell ref="U426:U428"/>
    <mergeCell ref="H404:H406"/>
    <mergeCell ref="P410:P412"/>
    <mergeCell ref="H365:H367"/>
    <mergeCell ref="I365:I367"/>
    <mergeCell ref="T347:T349"/>
    <mergeCell ref="U347:U349"/>
    <mergeCell ref="H353:H355"/>
    <mergeCell ref="I353:I355"/>
    <mergeCell ref="I359:I361"/>
    <mergeCell ref="F359:F361"/>
    <mergeCell ref="F396:F398"/>
    <mergeCell ref="C399:C400"/>
    <mergeCell ref="E353:E355"/>
    <mergeCell ref="H381:H383"/>
    <mergeCell ref="H384:H385"/>
    <mergeCell ref="I410:I412"/>
    <mergeCell ref="N417:N419"/>
    <mergeCell ref="O417:O419"/>
    <mergeCell ref="P417:P419"/>
    <mergeCell ref="O389:O392"/>
    <mergeCell ref="G396:G398"/>
    <mergeCell ref="T389:T392"/>
    <mergeCell ref="G386:G388"/>
    <mergeCell ref="H417:H419"/>
    <mergeCell ref="S368:S370"/>
    <mergeCell ref="AD429:AD431"/>
    <mergeCell ref="AB519:AB522"/>
    <mergeCell ref="AC492:AC494"/>
    <mergeCell ref="AD469:AD471"/>
    <mergeCell ref="Y469:Y471"/>
    <mergeCell ref="AJ472:AJ474"/>
    <mergeCell ref="AF472:AF474"/>
    <mergeCell ref="AG472:AG474"/>
    <mergeCell ref="AH472:AH474"/>
    <mergeCell ref="AB457:AB459"/>
    <mergeCell ref="AJ479:AJ481"/>
    <mergeCell ref="Y482:Y484"/>
    <mergeCell ref="Z482:Z484"/>
    <mergeCell ref="AA482:AA484"/>
    <mergeCell ref="AB482:AB484"/>
    <mergeCell ref="Y479:Y481"/>
    <mergeCell ref="AC516:AC518"/>
    <mergeCell ref="AC513:AC515"/>
    <mergeCell ref="AE463:AE465"/>
    <mergeCell ref="AF463:AF465"/>
    <mergeCell ref="Y475:Y478"/>
    <mergeCell ref="AA501:AA503"/>
    <mergeCell ref="Y504:Y506"/>
    <mergeCell ref="AA492:AA494"/>
    <mergeCell ref="AH489:AH491"/>
    <mergeCell ref="AI489:AI491"/>
    <mergeCell ref="AH479:AH481"/>
    <mergeCell ref="AH436:AH439"/>
    <mergeCell ref="AI432:AI435"/>
    <mergeCell ref="AB513:AB515"/>
    <mergeCell ref="AC501:AC503"/>
    <mergeCell ref="AE475:AE478"/>
    <mergeCell ref="AI498:AI500"/>
    <mergeCell ref="AH457:AH459"/>
    <mergeCell ref="AH492:AH494"/>
    <mergeCell ref="AF429:AF431"/>
    <mergeCell ref="AF501:AF503"/>
    <mergeCell ref="AJ489:AJ491"/>
    <mergeCell ref="AJ482:AJ484"/>
    <mergeCell ref="AE513:AE515"/>
    <mergeCell ref="AH516:AH518"/>
    <mergeCell ref="AH519:AH522"/>
    <mergeCell ref="AA513:AA515"/>
    <mergeCell ref="AG443:AG445"/>
    <mergeCell ref="AI485:AI488"/>
    <mergeCell ref="AG489:AG491"/>
    <mergeCell ref="V498:V500"/>
    <mergeCell ref="Y498:Y500"/>
    <mergeCell ref="Q507:Q508"/>
    <mergeCell ref="R507:R508"/>
    <mergeCell ref="AJ443:AJ445"/>
    <mergeCell ref="AI436:AI439"/>
    <mergeCell ref="AI426:AI428"/>
    <mergeCell ref="AI440:AI442"/>
    <mergeCell ref="AG479:AG481"/>
    <mergeCell ref="AC475:AC478"/>
    <mergeCell ref="AH475:AH478"/>
    <mergeCell ref="AI475:AI478"/>
    <mergeCell ref="AA475:AA478"/>
    <mergeCell ref="AI472:AI474"/>
    <mergeCell ref="AI492:AI494"/>
    <mergeCell ref="AB492:AB494"/>
    <mergeCell ref="AJ501:AJ503"/>
    <mergeCell ref="AH501:AH503"/>
    <mergeCell ref="AI501:AI503"/>
    <mergeCell ref="AB501:AB503"/>
    <mergeCell ref="AG501:AG503"/>
    <mergeCell ref="G460:G462"/>
    <mergeCell ref="G504:G506"/>
    <mergeCell ref="G475:G478"/>
    <mergeCell ref="H475:H478"/>
    <mergeCell ref="G482:G484"/>
    <mergeCell ref="H492:H494"/>
    <mergeCell ref="H495:H497"/>
    <mergeCell ref="H498:H500"/>
    <mergeCell ref="AJ485:AJ488"/>
    <mergeCell ref="AH485:AH488"/>
    <mergeCell ref="AJ466:AJ468"/>
    <mergeCell ref="AJ469:AJ471"/>
    <mergeCell ref="AI469:AI471"/>
    <mergeCell ref="AG492:AG494"/>
    <mergeCell ref="AJ446:AJ448"/>
    <mergeCell ref="AI479:AI481"/>
    <mergeCell ref="AF457:AF459"/>
    <mergeCell ref="AB449:AB451"/>
    <mergeCell ref="H501:H503"/>
    <mergeCell ref="H504:H506"/>
    <mergeCell ref="X449:X451"/>
    <mergeCell ref="Y449:Y451"/>
    <mergeCell ref="AJ475:AJ478"/>
    <mergeCell ref="AJ492:AJ494"/>
    <mergeCell ref="AJ504:AJ506"/>
    <mergeCell ref="AH504:AH506"/>
    <mergeCell ref="AI504:AI506"/>
    <mergeCell ref="AB504:AB506"/>
    <mergeCell ref="W436:W439"/>
    <mergeCell ref="Q429:Q431"/>
    <mergeCell ref="R429:R431"/>
    <mergeCell ref="S429:S431"/>
    <mergeCell ref="T429:T431"/>
    <mergeCell ref="U429:U431"/>
    <mergeCell ref="R432:R435"/>
    <mergeCell ref="Q443:Q445"/>
    <mergeCell ref="R443:R445"/>
    <mergeCell ref="U446:U448"/>
    <mergeCell ref="V446:V448"/>
    <mergeCell ref="R457:R459"/>
    <mergeCell ref="S457:S459"/>
    <mergeCell ref="N429:N431"/>
    <mergeCell ref="O429:O431"/>
    <mergeCell ref="Z423:Z425"/>
    <mergeCell ref="Z446:Z448"/>
    <mergeCell ref="AD432:AD435"/>
    <mergeCell ref="Y432:Y435"/>
    <mergeCell ref="Y426:Y428"/>
    <mergeCell ref="Z426:Z428"/>
    <mergeCell ref="Y440:Y442"/>
    <mergeCell ref="Z440:Z442"/>
    <mergeCell ref="AE436:AE439"/>
    <mergeCell ref="AC440:AC442"/>
    <mergeCell ref="I472:I474"/>
    <mergeCell ref="N472:N474"/>
    <mergeCell ref="O472:O474"/>
    <mergeCell ref="S423:S425"/>
    <mergeCell ref="W423:W425"/>
    <mergeCell ref="V429:V431"/>
    <mergeCell ref="X413:X416"/>
    <mergeCell ref="N516:N518"/>
    <mergeCell ref="AE446:AE448"/>
    <mergeCell ref="R479:R481"/>
    <mergeCell ref="S479:S481"/>
    <mergeCell ref="X504:X506"/>
    <mergeCell ref="AE492:AE494"/>
    <mergeCell ref="AD492:AD494"/>
    <mergeCell ref="AD513:AD515"/>
    <mergeCell ref="X482:X484"/>
    <mergeCell ref="X479:X481"/>
    <mergeCell ref="X463:X465"/>
    <mergeCell ref="X460:X462"/>
    <mergeCell ref="Y501:Y503"/>
    <mergeCell ref="V504:V506"/>
    <mergeCell ref="AG475:AG478"/>
    <mergeCell ref="AB475:AB478"/>
    <mergeCell ref="Z463:Z465"/>
    <mergeCell ref="P472:P474"/>
    <mergeCell ref="Q472:Q474"/>
    <mergeCell ref="R472:R474"/>
    <mergeCell ref="S472:S474"/>
    <mergeCell ref="I417:I419"/>
    <mergeCell ref="T457:T459"/>
    <mergeCell ref="X440:X442"/>
    <mergeCell ref="Q423:Q425"/>
    <mergeCell ref="R423:R425"/>
    <mergeCell ref="Z413:Z416"/>
    <mergeCell ref="AA413:AA416"/>
    <mergeCell ref="U457:U459"/>
    <mergeCell ref="AF423:AF425"/>
    <mergeCell ref="AG423:AG425"/>
    <mergeCell ref="V423:V425"/>
    <mergeCell ref="W429:W431"/>
    <mergeCell ref="X429:X431"/>
    <mergeCell ref="W457:W459"/>
    <mergeCell ref="X457:X459"/>
    <mergeCell ref="S516:S518"/>
    <mergeCell ref="T516:T518"/>
    <mergeCell ref="R489:R491"/>
    <mergeCell ref="S489:S491"/>
    <mergeCell ref="T489:T491"/>
    <mergeCell ref="U489:U491"/>
    <mergeCell ref="I507:I508"/>
    <mergeCell ref="I509:I512"/>
    <mergeCell ref="O509:O512"/>
    <mergeCell ref="N504:N506"/>
    <mergeCell ref="I429:I431"/>
    <mergeCell ref="AB682:AB684"/>
    <mergeCell ref="AC719:AC722"/>
    <mergeCell ref="AD719:AD722"/>
    <mergeCell ref="AD682:AD684"/>
    <mergeCell ref="AE682:AE684"/>
    <mergeCell ref="W719:W722"/>
    <mergeCell ref="X719:X722"/>
    <mergeCell ref="AB669:AB672"/>
    <mergeCell ref="AC669:AC672"/>
    <mergeCell ref="Z716:Z718"/>
    <mergeCell ref="AA716:AA718"/>
    <mergeCell ref="AD716:AD718"/>
    <mergeCell ref="S726:S728"/>
    <mergeCell ref="T726:T728"/>
    <mergeCell ref="U726:U728"/>
    <mergeCell ref="V726:V728"/>
    <mergeCell ref="AB719:AB722"/>
    <mergeCell ref="AD726:AD728"/>
    <mergeCell ref="AE726:AE728"/>
    <mergeCell ref="AE673:AE675"/>
    <mergeCell ref="AI709:AI712"/>
    <mergeCell ref="AH673:AH675"/>
    <mergeCell ref="AI673:AI675"/>
    <mergeCell ref="AH676:AH678"/>
    <mergeCell ref="AH726:AH728"/>
    <mergeCell ref="AI726:AI728"/>
    <mergeCell ref="S719:S722"/>
    <mergeCell ref="F729:F731"/>
    <mergeCell ref="AJ742:AJ744"/>
    <mergeCell ref="AA736:AA738"/>
    <mergeCell ref="AB736:AB738"/>
    <mergeCell ref="AC736:AC738"/>
    <mergeCell ref="AD736:AD738"/>
    <mergeCell ref="AJ736:AJ738"/>
    <mergeCell ref="X736:X738"/>
    <mergeCell ref="Y736:Y738"/>
    <mergeCell ref="Z736:Z738"/>
    <mergeCell ref="AH736:AH738"/>
    <mergeCell ref="AB732:AB735"/>
    <mergeCell ref="AC732:AC735"/>
    <mergeCell ref="AD732:AD735"/>
    <mergeCell ref="AG732:AG735"/>
    <mergeCell ref="AH732:AH735"/>
    <mergeCell ref="AI732:AI735"/>
    <mergeCell ref="I669:I672"/>
    <mergeCell ref="N669:N672"/>
    <mergeCell ref="O669:O672"/>
    <mergeCell ref="AH723:AH725"/>
    <mergeCell ref="AB716:AB718"/>
    <mergeCell ref="AH716:AH718"/>
    <mergeCell ref="W716:W718"/>
    <mergeCell ref="S706:S708"/>
    <mergeCell ref="N682:N684"/>
    <mergeCell ref="O682:O684"/>
    <mergeCell ref="P682:P684"/>
    <mergeCell ref="Z669:Z672"/>
    <mergeCell ref="AA669:AA672"/>
    <mergeCell ref="AH679:AH681"/>
    <mergeCell ref="AI679:AI681"/>
    <mergeCell ref="Y673:Y675"/>
    <mergeCell ref="Z673:Z675"/>
    <mergeCell ref="Q682:Q684"/>
    <mergeCell ref="R682:R684"/>
    <mergeCell ref="AH682:AH684"/>
    <mergeCell ref="W764:W767"/>
    <mergeCell ref="X764:X767"/>
    <mergeCell ref="Y764:Y767"/>
    <mergeCell ref="Z764:Z767"/>
    <mergeCell ref="W745:W748"/>
    <mergeCell ref="W742:W744"/>
    <mergeCell ref="AE742:AE744"/>
    <mergeCell ref="AA764:AA767"/>
    <mergeCell ref="AJ719:AJ722"/>
    <mergeCell ref="AB723:AB725"/>
    <mergeCell ref="AC723:AC725"/>
    <mergeCell ref="AI723:AI725"/>
    <mergeCell ref="AJ723:AJ725"/>
    <mergeCell ref="AA719:AA722"/>
    <mergeCell ref="AJ716:AJ718"/>
    <mergeCell ref="AJ669:AJ672"/>
    <mergeCell ref="AI716:AI718"/>
    <mergeCell ref="AJ688:AJ690"/>
    <mergeCell ref="B691:B693"/>
    <mergeCell ref="C691:C693"/>
    <mergeCell ref="D691:D693"/>
    <mergeCell ref="E691:E693"/>
    <mergeCell ref="F691:F693"/>
    <mergeCell ref="G691:G693"/>
    <mergeCell ref="AF713:AF715"/>
    <mergeCell ref="H673:H675"/>
    <mergeCell ref="AG709:AG712"/>
    <mergeCell ref="AD729:AD731"/>
    <mergeCell ref="AE729:AE731"/>
    <mergeCell ref="AF729:AF731"/>
    <mergeCell ref="AG729:AG731"/>
    <mergeCell ref="AC726:AC728"/>
    <mergeCell ref="AA729:AA731"/>
    <mergeCell ref="AB729:AB731"/>
    <mergeCell ref="AC729:AC731"/>
    <mergeCell ref="X726:X728"/>
    <mergeCell ref="W726:W728"/>
    <mergeCell ref="H682:H684"/>
    <mergeCell ref="I682:I684"/>
    <mergeCell ref="B726:B728"/>
    <mergeCell ref="D726:D728"/>
    <mergeCell ref="E726:E728"/>
    <mergeCell ref="F726:F728"/>
    <mergeCell ref="G726:G728"/>
    <mergeCell ref="H726:H728"/>
    <mergeCell ref="I726:I728"/>
    <mergeCell ref="N726:N728"/>
    <mergeCell ref="O726:O728"/>
    <mergeCell ref="AF716:AF718"/>
    <mergeCell ref="AG716:AG718"/>
    <mergeCell ref="AH742:AH744"/>
    <mergeCell ref="AI758:AI760"/>
    <mergeCell ref="Q742:Q744"/>
    <mergeCell ref="AE716:AE718"/>
    <mergeCell ref="AF745:AF748"/>
    <mergeCell ref="AG745:AG748"/>
    <mergeCell ref="AH745:AH748"/>
    <mergeCell ref="AI719:AI722"/>
    <mergeCell ref="Y719:Y722"/>
    <mergeCell ref="Z719:Z722"/>
    <mergeCell ref="AJ732:AJ735"/>
    <mergeCell ref="AE732:AE735"/>
    <mergeCell ref="AF732:AF735"/>
    <mergeCell ref="AA732:AA735"/>
    <mergeCell ref="P607:P610"/>
    <mergeCell ref="Q607:Q610"/>
    <mergeCell ref="R607:R610"/>
    <mergeCell ref="S607:S610"/>
    <mergeCell ref="Q630:Q632"/>
    <mergeCell ref="R630:R632"/>
    <mergeCell ref="P633:P635"/>
    <mergeCell ref="Q633:Q635"/>
    <mergeCell ref="R633:R635"/>
    <mergeCell ref="T630:T632"/>
    <mergeCell ref="U630:U632"/>
    <mergeCell ref="T633:T635"/>
    <mergeCell ref="U633:U635"/>
    <mergeCell ref="AI666:AI668"/>
    <mergeCell ref="AA626:AA629"/>
    <mergeCell ref="AB626:AB629"/>
    <mergeCell ref="Y618:Y620"/>
    <mergeCell ref="AC618:AC620"/>
    <mergeCell ref="AB624:AB625"/>
    <mergeCell ref="AC624:AC625"/>
    <mergeCell ref="AD624:AD625"/>
    <mergeCell ref="AI651:AI653"/>
    <mergeCell ref="AH663:AH665"/>
    <mergeCell ref="AI663:AI665"/>
    <mergeCell ref="AI654:AI656"/>
    <mergeCell ref="X618:X620"/>
    <mergeCell ref="V682:V684"/>
    <mergeCell ref="W682:W684"/>
    <mergeCell ref="X682:X684"/>
    <mergeCell ref="Y682:Y684"/>
    <mergeCell ref="Z682:Z684"/>
    <mergeCell ref="AA682:AA684"/>
    <mergeCell ref="V651:V653"/>
    <mergeCell ref="V618:V620"/>
    <mergeCell ref="R611:R613"/>
    <mergeCell ref="P654:P656"/>
    <mergeCell ref="Q654:Q656"/>
    <mergeCell ref="AE676:AE678"/>
    <mergeCell ref="AG637:AG639"/>
    <mergeCell ref="W651:W653"/>
    <mergeCell ref="AC644:AC646"/>
    <mergeCell ref="AF647:AF650"/>
    <mergeCell ref="AG647:AG650"/>
    <mergeCell ref="AH647:AH650"/>
    <mergeCell ref="AB614:AB617"/>
    <mergeCell ref="AD657:AD659"/>
    <mergeCell ref="Z651:Z653"/>
    <mergeCell ref="AA651:AA653"/>
    <mergeCell ref="AB651:AB653"/>
    <mergeCell ref="AC651:AC653"/>
    <mergeCell ref="AD651:AD653"/>
    <mergeCell ref="AE651:AE653"/>
    <mergeCell ref="AF651:AF653"/>
    <mergeCell ref="AG651:AG653"/>
    <mergeCell ref="P669:P672"/>
    <mergeCell ref="Q669:Q672"/>
    <mergeCell ref="R669:R672"/>
    <mergeCell ref="S669:S672"/>
    <mergeCell ref="T669:T672"/>
    <mergeCell ref="U669:U672"/>
    <mergeCell ref="W660:W662"/>
    <mergeCell ref="AB666:AB668"/>
    <mergeCell ref="AC666:AC668"/>
    <mergeCell ref="AD666:AD668"/>
    <mergeCell ref="AB758:AB760"/>
    <mergeCell ref="W752:W754"/>
    <mergeCell ref="AH761:AH763"/>
    <mergeCell ref="AC758:AC760"/>
    <mergeCell ref="F440:F442"/>
    <mergeCell ref="B764:B767"/>
    <mergeCell ref="AI764:AI767"/>
    <mergeCell ref="C764:C767"/>
    <mergeCell ref="AD742:AD744"/>
    <mergeCell ref="AI742:AI744"/>
    <mergeCell ref="W749:W751"/>
    <mergeCell ref="X749:X751"/>
    <mergeCell ref="AE231:AE233"/>
    <mergeCell ref="AF231:AF233"/>
    <mergeCell ref="Q244:Q246"/>
    <mergeCell ref="R244:R246"/>
    <mergeCell ref="P244:P246"/>
    <mergeCell ref="AI238:AI240"/>
    <mergeCell ref="U231:U233"/>
    <mergeCell ref="V231:V233"/>
    <mergeCell ref="Q247:Q249"/>
    <mergeCell ref="R247:R249"/>
    <mergeCell ref="S247:S249"/>
    <mergeCell ref="AD758:AD760"/>
    <mergeCell ref="AE758:AE760"/>
    <mergeCell ref="AF758:AF760"/>
    <mergeCell ref="AG758:AG760"/>
    <mergeCell ref="AH758:AH760"/>
    <mergeCell ref="Y752:Y754"/>
    <mergeCell ref="Z752:Z754"/>
    <mergeCell ref="AA752:AA754"/>
    <mergeCell ref="AB752:AB754"/>
    <mergeCell ref="AH764:AH767"/>
    <mergeCell ref="AI745:AI748"/>
    <mergeCell ref="G679:G681"/>
    <mergeCell ref="H679:H681"/>
    <mergeCell ref="AE736:AE738"/>
    <mergeCell ref="AF736:AF738"/>
    <mergeCell ref="AG736:AG738"/>
    <mergeCell ref="AH350:AH352"/>
    <mergeCell ref="AI350:AI352"/>
    <mergeCell ref="W460:W462"/>
    <mergeCell ref="W463:W465"/>
    <mergeCell ref="Z611:Z613"/>
    <mergeCell ref="AG611:AG613"/>
    <mergeCell ref="AH611:AH613"/>
    <mergeCell ref="X700:X702"/>
    <mergeCell ref="Y700:Y702"/>
    <mergeCell ref="AI676:AI678"/>
    <mergeCell ref="X538:X539"/>
    <mergeCell ref="C663:C665"/>
    <mergeCell ref="C343:C346"/>
    <mergeCell ref="T460:T462"/>
    <mergeCell ref="G359:G361"/>
    <mergeCell ref="H359:H361"/>
    <mergeCell ref="V313:V315"/>
    <mergeCell ref="Q333:Q335"/>
    <mergeCell ref="R333:R335"/>
    <mergeCell ref="T417:T419"/>
    <mergeCell ref="U417:U419"/>
    <mergeCell ref="V417:V419"/>
    <mergeCell ref="W417:W419"/>
    <mergeCell ref="Q516:Q518"/>
    <mergeCell ref="I423:I425"/>
    <mergeCell ref="P429:P431"/>
    <mergeCell ref="G432:G435"/>
    <mergeCell ref="Q440:Q442"/>
    <mergeCell ref="R440:R442"/>
    <mergeCell ref="U443:U445"/>
    <mergeCell ref="V443:V445"/>
    <mergeCell ref="I460:I462"/>
    <mergeCell ref="N460:N462"/>
    <mergeCell ref="W513:W515"/>
    <mergeCell ref="R540:R543"/>
    <mergeCell ref="W368:W370"/>
    <mergeCell ref="V381:V383"/>
    <mergeCell ref="V384:V385"/>
    <mergeCell ref="W404:W406"/>
    <mergeCell ref="V393:V395"/>
    <mergeCell ref="R407:R409"/>
    <mergeCell ref="S407:S409"/>
    <mergeCell ref="T407:T409"/>
    <mergeCell ref="U407:U409"/>
    <mergeCell ref="S371:S373"/>
    <mergeCell ref="R330:R332"/>
    <mergeCell ref="S330:S332"/>
    <mergeCell ref="T330:T332"/>
    <mergeCell ref="R327:R329"/>
    <mergeCell ref="S327:S329"/>
    <mergeCell ref="O333:O335"/>
    <mergeCell ref="Q336:Q338"/>
    <mergeCell ref="S336:S338"/>
    <mergeCell ref="S343:S346"/>
    <mergeCell ref="T343:T346"/>
    <mergeCell ref="H313:H315"/>
    <mergeCell ref="I313:I315"/>
    <mergeCell ref="N336:N338"/>
    <mergeCell ref="N399:N400"/>
    <mergeCell ref="N384:N385"/>
    <mergeCell ref="O396:O398"/>
    <mergeCell ref="H339:H342"/>
    <mergeCell ref="I339:I342"/>
    <mergeCell ref="N339:N342"/>
    <mergeCell ref="O339:O342"/>
    <mergeCell ref="V386:V388"/>
    <mergeCell ref="V538:V539"/>
    <mergeCell ref="P393:P395"/>
    <mergeCell ref="R378:R380"/>
    <mergeCell ref="W399:W400"/>
    <mergeCell ref="G417:G419"/>
    <mergeCell ref="O356:O358"/>
    <mergeCell ref="T371:T373"/>
    <mergeCell ref="P378:P380"/>
    <mergeCell ref="Q378:Q380"/>
    <mergeCell ref="O463:O465"/>
    <mergeCell ref="P463:P465"/>
    <mergeCell ref="Q463:Q465"/>
    <mergeCell ref="R463:R465"/>
    <mergeCell ref="S463:S465"/>
    <mergeCell ref="I513:I515"/>
    <mergeCell ref="I516:I518"/>
    <mergeCell ref="I413:I416"/>
    <mergeCell ref="W343:W346"/>
    <mergeCell ref="P339:P342"/>
    <mergeCell ref="Q339:Q342"/>
    <mergeCell ref="R339:R342"/>
    <mergeCell ref="S339:S342"/>
    <mergeCell ref="T339:T342"/>
    <mergeCell ref="O611:O613"/>
    <mergeCell ref="P611:P613"/>
    <mergeCell ref="Q611:Q613"/>
    <mergeCell ref="W618:W620"/>
    <mergeCell ref="AH368:AH370"/>
    <mergeCell ref="AD356:AD358"/>
    <mergeCell ref="AF362:AF364"/>
    <mergeCell ref="AG362:AG364"/>
    <mergeCell ref="AC401:AC403"/>
    <mergeCell ref="AD401:AD403"/>
    <mergeCell ref="AE356:AE358"/>
    <mergeCell ref="Y356:Y358"/>
    <mergeCell ref="R663:R665"/>
    <mergeCell ref="S663:S665"/>
    <mergeCell ref="AJ654:AJ656"/>
    <mergeCell ref="W657:W659"/>
    <mergeCell ref="AG463:AG465"/>
    <mergeCell ref="AF460:AF462"/>
    <mergeCell ref="AG460:AG462"/>
    <mergeCell ref="AF657:AF659"/>
    <mergeCell ref="S657:S659"/>
    <mergeCell ref="J611:J612"/>
    <mergeCell ref="K611:K612"/>
    <mergeCell ref="L611:L612"/>
    <mergeCell ref="N368:N370"/>
    <mergeCell ref="AF401:AF403"/>
    <mergeCell ref="AG401:AG403"/>
    <mergeCell ref="AH401:AH403"/>
    <mergeCell ref="V529:V531"/>
    <mergeCell ref="U365:U367"/>
    <mergeCell ref="V368:V370"/>
    <mergeCell ref="R513:R515"/>
    <mergeCell ref="S513:S515"/>
    <mergeCell ref="T513:T515"/>
    <mergeCell ref="U513:U515"/>
    <mergeCell ref="P523:P525"/>
    <mergeCell ref="S498:S500"/>
    <mergeCell ref="T498:T500"/>
    <mergeCell ref="N413:N416"/>
    <mergeCell ref="O413:O416"/>
    <mergeCell ref="P413:P416"/>
    <mergeCell ref="Q413:Q416"/>
    <mergeCell ref="R413:R416"/>
    <mergeCell ref="S413:S416"/>
    <mergeCell ref="T413:T416"/>
    <mergeCell ref="Q365:Q367"/>
    <mergeCell ref="R365:R367"/>
    <mergeCell ref="S384:S385"/>
    <mergeCell ref="S396:S398"/>
    <mergeCell ref="S399:S400"/>
    <mergeCell ref="S381:S383"/>
    <mergeCell ref="X368:X370"/>
    <mergeCell ref="Y381:Y383"/>
    <mergeCell ref="AA381:AA383"/>
    <mergeCell ref="AC381:AC383"/>
    <mergeCell ref="V359:V361"/>
    <mergeCell ref="W362:W364"/>
    <mergeCell ref="AJ374:AJ377"/>
    <mergeCell ref="AJ378:AJ380"/>
    <mergeCell ref="AJ381:AJ383"/>
    <mergeCell ref="X381:X383"/>
    <mergeCell ref="AD381:AD383"/>
    <mergeCell ref="AE426:AE428"/>
    <mergeCell ref="AF426:AF428"/>
    <mergeCell ref="AG426:AG428"/>
    <mergeCell ref="AE368:AE370"/>
    <mergeCell ref="AF368:AF370"/>
    <mergeCell ref="AG368:AG370"/>
    <mergeCell ref="R353:R355"/>
    <mergeCell ref="AA356:AA358"/>
    <mergeCell ref="AB356:AB358"/>
    <mergeCell ref="AC356:AC358"/>
    <mergeCell ref="U413:U416"/>
    <mergeCell ref="V413:V416"/>
    <mergeCell ref="W413:W416"/>
    <mergeCell ref="V407:V409"/>
    <mergeCell ref="U404:U406"/>
    <mergeCell ref="V404:V406"/>
    <mergeCell ref="W407:W409"/>
    <mergeCell ref="X407:X409"/>
    <mergeCell ref="T404:T406"/>
    <mergeCell ref="AI374:AI377"/>
    <mergeCell ref="T365:T367"/>
    <mergeCell ref="Y353:Y355"/>
    <mergeCell ref="Z353:Z355"/>
    <mergeCell ref="AJ426:AJ428"/>
    <mergeCell ref="Y429:Y431"/>
    <mergeCell ref="Z384:Z385"/>
    <mergeCell ref="AA384:AA385"/>
    <mergeCell ref="AF384:AF385"/>
    <mergeCell ref="AG384:AG385"/>
    <mergeCell ref="AE410:AE412"/>
    <mergeCell ref="AF410:AF412"/>
    <mergeCell ref="AG410:AG412"/>
    <mergeCell ref="Q410:Q412"/>
    <mergeCell ref="R410:R412"/>
    <mergeCell ref="S410:S412"/>
    <mergeCell ref="AJ404:AJ406"/>
    <mergeCell ref="Z401:Z403"/>
    <mergeCell ref="AJ365:AJ367"/>
    <mergeCell ref="AD365:AD367"/>
    <mergeCell ref="AC362:AC364"/>
    <mergeCell ref="AD362:AD364"/>
    <mergeCell ref="AB359:AB361"/>
    <mergeCell ref="AC359:AC361"/>
    <mergeCell ref="AD359:AD361"/>
    <mergeCell ref="AA362:AA364"/>
    <mergeCell ref="AB362:AB364"/>
    <mergeCell ref="AJ356:AJ358"/>
    <mergeCell ref="AH362:AH364"/>
    <mergeCell ref="AI362:AI364"/>
    <mergeCell ref="AJ362:AJ364"/>
    <mergeCell ref="Q359:Q361"/>
    <mergeCell ref="R359:R361"/>
    <mergeCell ref="S359:S361"/>
    <mergeCell ref="T359:T361"/>
    <mergeCell ref="U359:U361"/>
    <mergeCell ref="AH429:AH431"/>
    <mergeCell ref="AJ353:AJ355"/>
    <mergeCell ref="AC371:AC373"/>
    <mergeCell ref="AE371:AE373"/>
    <mergeCell ref="R386:R388"/>
    <mergeCell ref="Z381:Z383"/>
    <mergeCell ref="W396:W398"/>
    <mergeCell ref="X396:X398"/>
    <mergeCell ref="U396:U398"/>
    <mergeCell ref="T393:T395"/>
    <mergeCell ref="AH371:AH373"/>
    <mergeCell ref="AJ310:AJ312"/>
    <mergeCell ref="AI307:AI309"/>
    <mergeCell ref="AJ307:AJ309"/>
    <mergeCell ref="X310:X312"/>
    <mergeCell ref="U282:U284"/>
    <mergeCell ref="T327:T329"/>
    <mergeCell ref="U327:U329"/>
    <mergeCell ref="Q324:Q326"/>
    <mergeCell ref="H327:H329"/>
    <mergeCell ref="P327:P329"/>
    <mergeCell ref="AJ327:AJ329"/>
    <mergeCell ref="W327:W329"/>
    <mergeCell ref="AB269:AB272"/>
    <mergeCell ref="AC269:AC272"/>
    <mergeCell ref="AJ336:AJ338"/>
    <mergeCell ref="U269:U272"/>
    <mergeCell ref="V269:V272"/>
    <mergeCell ref="AE304:AE306"/>
    <mergeCell ref="AA301:AA303"/>
    <mergeCell ref="AB301:AB303"/>
    <mergeCell ref="AC301:AC303"/>
    <mergeCell ref="AJ301:AJ303"/>
    <mergeCell ref="AA339:AA342"/>
    <mergeCell ref="AB339:AB342"/>
    <mergeCell ref="AC339:AC342"/>
    <mergeCell ref="W276:W278"/>
    <mergeCell ref="W269:W272"/>
    <mergeCell ref="X269:X272"/>
    <mergeCell ref="F269:F272"/>
    <mergeCell ref="W263:W265"/>
    <mergeCell ref="X263:X265"/>
    <mergeCell ref="I263:I265"/>
    <mergeCell ref="V250:V253"/>
    <mergeCell ref="N269:N272"/>
    <mergeCell ref="F250:F253"/>
    <mergeCell ref="AH339:AH342"/>
    <mergeCell ref="AI339:AI342"/>
    <mergeCell ref="H333:H335"/>
    <mergeCell ref="I333:I335"/>
    <mergeCell ref="W316:W319"/>
    <mergeCell ref="N310:N312"/>
    <mergeCell ref="O310:O312"/>
    <mergeCell ref="P310:P312"/>
    <mergeCell ref="Q310:Q312"/>
    <mergeCell ref="R310:R312"/>
    <mergeCell ref="S310:S312"/>
    <mergeCell ref="T310:T312"/>
    <mergeCell ref="U310:U312"/>
    <mergeCell ref="V310:V312"/>
    <mergeCell ref="W310:W312"/>
    <mergeCell ref="T282:T284"/>
    <mergeCell ref="P307:P309"/>
    <mergeCell ref="Q307:Q309"/>
    <mergeCell ref="R307:R309"/>
    <mergeCell ref="S307:S309"/>
    <mergeCell ref="U333:U335"/>
    <mergeCell ref="AG250:AG253"/>
    <mergeCell ref="Y254:Y256"/>
    <mergeCell ref="Y263:Y265"/>
    <mergeCell ref="N291:N294"/>
    <mergeCell ref="I282:I284"/>
    <mergeCell ref="V301:V303"/>
    <mergeCell ref="W301:W303"/>
    <mergeCell ref="U324:U326"/>
    <mergeCell ref="Z266:Z268"/>
    <mergeCell ref="AC266:AC268"/>
    <mergeCell ref="AC247:AC249"/>
    <mergeCell ref="Y250:Y253"/>
    <mergeCell ref="Z250:Z253"/>
    <mergeCell ref="AA250:AA253"/>
    <mergeCell ref="AB250:AB253"/>
    <mergeCell ref="X254:X256"/>
    <mergeCell ref="T254:T256"/>
    <mergeCell ref="U254:U256"/>
    <mergeCell ref="P254:P256"/>
    <mergeCell ref="Q254:Q256"/>
    <mergeCell ref="R254:R256"/>
    <mergeCell ref="AA350:AA352"/>
    <mergeCell ref="Y238:Y240"/>
    <mergeCell ref="R304:R306"/>
    <mergeCell ref="S304:S306"/>
    <mergeCell ref="T304:T306"/>
    <mergeCell ref="T307:T309"/>
    <mergeCell ref="T301:T303"/>
    <mergeCell ref="U301:U303"/>
    <mergeCell ref="AA304:AA306"/>
    <mergeCell ref="AB304:AB306"/>
    <mergeCell ref="S301:S303"/>
    <mergeCell ref="Q291:Q294"/>
    <mergeCell ref="R291:R294"/>
    <mergeCell ref="Z298:Z300"/>
    <mergeCell ref="G336:G338"/>
    <mergeCell ref="H336:H338"/>
    <mergeCell ref="I336:I338"/>
    <mergeCell ref="I307:I309"/>
    <mergeCell ref="AB330:AB332"/>
    <mergeCell ref="AC330:AC332"/>
    <mergeCell ref="O285:O287"/>
    <mergeCell ref="P285:P287"/>
    <mergeCell ref="S333:S335"/>
    <mergeCell ref="T333:T335"/>
    <mergeCell ref="O254:O256"/>
    <mergeCell ref="G254:G256"/>
    <mergeCell ref="H254:H256"/>
    <mergeCell ref="AA244:AA246"/>
    <mergeCell ref="X247:X249"/>
    <mergeCell ref="Y247:Y249"/>
    <mergeCell ref="Z247:Z249"/>
    <mergeCell ref="AA247:AA249"/>
    <mergeCell ref="AB247:AB249"/>
    <mergeCell ref="Y244:Y246"/>
    <mergeCell ref="S269:S272"/>
    <mergeCell ref="T269:T272"/>
    <mergeCell ref="G250:G253"/>
    <mergeCell ref="H250:H253"/>
    <mergeCell ref="V350:V352"/>
    <mergeCell ref="W298:W300"/>
    <mergeCell ref="H295:H297"/>
    <mergeCell ref="I295:I297"/>
    <mergeCell ref="T247:T249"/>
    <mergeCell ref="O247:O249"/>
    <mergeCell ref="P247:P249"/>
    <mergeCell ref="X291:X294"/>
    <mergeCell ref="Y320:Y323"/>
    <mergeCell ref="Z333:Z335"/>
    <mergeCell ref="V327:V329"/>
    <mergeCell ref="AB320:AB323"/>
    <mergeCell ref="X330:X332"/>
    <mergeCell ref="X250:X253"/>
    <mergeCell ref="AG347:AG349"/>
    <mergeCell ref="AG350:AG352"/>
    <mergeCell ref="AD336:AD338"/>
    <mergeCell ref="AD310:AD312"/>
    <mergeCell ref="W209:W211"/>
    <mergeCell ref="AB177:AB179"/>
    <mergeCell ref="O186:O189"/>
    <mergeCell ref="T231:T233"/>
    <mergeCell ref="V263:V265"/>
    <mergeCell ref="U368:U370"/>
    <mergeCell ref="I371:I373"/>
    <mergeCell ref="Y368:Y370"/>
    <mergeCell ref="AG254:AG256"/>
    <mergeCell ref="AB244:AB246"/>
    <mergeCell ref="O269:O272"/>
    <mergeCell ref="P269:P272"/>
    <mergeCell ref="Q269:Q272"/>
    <mergeCell ref="R269:R272"/>
    <mergeCell ref="AB260:AB262"/>
    <mergeCell ref="I257:I259"/>
    <mergeCell ref="N257:N259"/>
    <mergeCell ref="O257:O259"/>
    <mergeCell ref="T257:T259"/>
    <mergeCell ref="U257:U259"/>
    <mergeCell ref="V257:V259"/>
    <mergeCell ref="W257:W259"/>
    <mergeCell ref="X257:X259"/>
    <mergeCell ref="Y257:Y259"/>
    <mergeCell ref="Z257:Z259"/>
    <mergeCell ref="AA257:AA259"/>
    <mergeCell ref="AB257:AB259"/>
    <mergeCell ref="AC257:AC259"/>
    <mergeCell ref="P333:P335"/>
    <mergeCell ref="N333:N335"/>
    <mergeCell ref="U371:U373"/>
    <mergeCell ref="V371:V373"/>
    <mergeCell ref="AG371:AG373"/>
    <mergeCell ref="X298:X300"/>
    <mergeCell ref="Y298:Y300"/>
    <mergeCell ref="X327:X329"/>
    <mergeCell ref="Y327:Y329"/>
    <mergeCell ref="AB324:AB326"/>
    <mergeCell ref="AA279:AA281"/>
    <mergeCell ref="AA320:AA323"/>
    <mergeCell ref="AG288:AG290"/>
    <mergeCell ref="P356:P358"/>
    <mergeCell ref="Q356:Q358"/>
    <mergeCell ref="R356:R358"/>
    <mergeCell ref="S356:S358"/>
    <mergeCell ref="S324:S326"/>
    <mergeCell ref="T324:T326"/>
    <mergeCell ref="O336:O338"/>
    <mergeCell ref="R336:R338"/>
    <mergeCell ref="N313:N315"/>
    <mergeCell ref="R316:R319"/>
    <mergeCell ref="S316:S319"/>
    <mergeCell ref="T316:T319"/>
    <mergeCell ref="N324:N326"/>
    <mergeCell ref="P313:P315"/>
    <mergeCell ref="O324:O326"/>
    <mergeCell ref="AC333:AC335"/>
    <mergeCell ref="AD333:AD335"/>
    <mergeCell ref="AF350:AF352"/>
    <mergeCell ref="G155:G158"/>
    <mergeCell ref="H155:H158"/>
    <mergeCell ref="I155:I158"/>
    <mergeCell ref="N155:N158"/>
    <mergeCell ref="O155:O158"/>
    <mergeCell ref="P225:P227"/>
    <mergeCell ref="X343:X346"/>
    <mergeCell ref="O362:O364"/>
    <mergeCell ref="AF356:AF358"/>
    <mergeCell ref="C190:C192"/>
    <mergeCell ref="D190:D192"/>
    <mergeCell ref="AF225:AF227"/>
    <mergeCell ref="AB186:AB189"/>
    <mergeCell ref="AD186:AD189"/>
    <mergeCell ref="AE186:AE189"/>
    <mergeCell ref="J168:J169"/>
    <mergeCell ref="P199:P201"/>
    <mergeCell ref="Q199:Q201"/>
    <mergeCell ref="R199:R201"/>
    <mergeCell ref="S199:S201"/>
    <mergeCell ref="T199:T201"/>
    <mergeCell ref="Q190:Q192"/>
    <mergeCell ref="R221:R224"/>
    <mergeCell ref="N186:N189"/>
    <mergeCell ref="Z193:Z195"/>
    <mergeCell ref="U193:U195"/>
    <mergeCell ref="V193:V195"/>
    <mergeCell ref="W193:W195"/>
    <mergeCell ref="X193:X195"/>
    <mergeCell ref="U199:U201"/>
    <mergeCell ref="V199:V201"/>
    <mergeCell ref="W199:W201"/>
    <mergeCell ref="X238:X240"/>
    <mergeCell ref="W238:W240"/>
    <mergeCell ref="AC234:AC237"/>
    <mergeCell ref="Q168:Q169"/>
    <mergeCell ref="R168:R169"/>
    <mergeCell ref="P170:P172"/>
    <mergeCell ref="Q170:Q172"/>
    <mergeCell ref="Z170:Z172"/>
    <mergeCell ref="X168:X169"/>
    <mergeCell ref="X209:X211"/>
    <mergeCell ref="Y209:Y211"/>
    <mergeCell ref="S168:S169"/>
    <mergeCell ref="K168:K169"/>
    <mergeCell ref="L168:L169"/>
    <mergeCell ref="M168:M169"/>
    <mergeCell ref="N170:N172"/>
    <mergeCell ref="O173:O176"/>
    <mergeCell ref="P173:P176"/>
    <mergeCell ref="N177:N179"/>
    <mergeCell ref="O177:O179"/>
    <mergeCell ref="P177:P179"/>
    <mergeCell ref="AE215:AE217"/>
    <mergeCell ref="AF215:AF217"/>
    <mergeCell ref="T170:T172"/>
    <mergeCell ref="U170:U172"/>
    <mergeCell ref="AB170:AB172"/>
    <mergeCell ref="Z205:Z208"/>
    <mergeCell ref="W180:W182"/>
    <mergeCell ref="Z190:Z192"/>
    <mergeCell ref="Z173:Z176"/>
    <mergeCell ref="W173:W176"/>
    <mergeCell ref="Y173:Y176"/>
    <mergeCell ref="W228:W230"/>
    <mergeCell ref="Q238:Q240"/>
    <mergeCell ref="N238:N240"/>
    <mergeCell ref="O238:O240"/>
    <mergeCell ref="P238:P240"/>
    <mergeCell ref="X244:X246"/>
    <mergeCell ref="Z241:Z243"/>
    <mergeCell ref="W247:W249"/>
    <mergeCell ref="G231:G233"/>
    <mergeCell ref="H231:H233"/>
    <mergeCell ref="I231:I233"/>
    <mergeCell ref="N231:N233"/>
    <mergeCell ref="G241:G243"/>
    <mergeCell ref="H241:H243"/>
    <mergeCell ref="I241:I243"/>
    <mergeCell ref="N241:N243"/>
    <mergeCell ref="O241:O243"/>
    <mergeCell ref="P241:P243"/>
    <mergeCell ref="Q241:Q243"/>
    <mergeCell ref="R241:R243"/>
    <mergeCell ref="O231:O233"/>
    <mergeCell ref="Y168:Y169"/>
    <mergeCell ref="Z168:Z169"/>
    <mergeCell ref="I218:I220"/>
    <mergeCell ref="J218:J219"/>
    <mergeCell ref="X159:X161"/>
    <mergeCell ref="Y159:Y161"/>
    <mergeCell ref="P159:P161"/>
    <mergeCell ref="Q159:Q161"/>
    <mergeCell ref="P162:P164"/>
    <mergeCell ref="T162:T164"/>
    <mergeCell ref="P165:P167"/>
    <mergeCell ref="Y165:Y167"/>
    <mergeCell ref="X165:X167"/>
    <mergeCell ref="R170:R172"/>
    <mergeCell ref="S170:S172"/>
    <mergeCell ref="S173:S176"/>
    <mergeCell ref="T173:T176"/>
    <mergeCell ref="X215:X217"/>
    <mergeCell ref="Y215:Y217"/>
    <mergeCell ref="I168:I169"/>
    <mergeCell ref="N168:N169"/>
    <mergeCell ref="O168:O169"/>
    <mergeCell ref="N165:N167"/>
    <mergeCell ref="I165:I167"/>
    <mergeCell ref="Z159:Z161"/>
    <mergeCell ref="V159:V161"/>
    <mergeCell ref="W159:W161"/>
    <mergeCell ref="Q193:Q195"/>
    <mergeCell ref="X212:X214"/>
    <mergeCell ref="Y212:Y214"/>
    <mergeCell ref="Z212:Z214"/>
    <mergeCell ref="W215:W217"/>
    <mergeCell ref="S244:S246"/>
    <mergeCell ref="T244:T246"/>
    <mergeCell ref="U244:U246"/>
    <mergeCell ref="T165:T167"/>
    <mergeCell ref="S234:S237"/>
    <mergeCell ref="T234:T237"/>
    <mergeCell ref="U234:U237"/>
    <mergeCell ref="V234:V237"/>
    <mergeCell ref="N162:N164"/>
    <mergeCell ref="O162:O164"/>
    <mergeCell ref="N173:N176"/>
    <mergeCell ref="P155:P158"/>
    <mergeCell ref="Q155:Q158"/>
    <mergeCell ref="R155:R158"/>
    <mergeCell ref="S155:S158"/>
    <mergeCell ref="T155:T158"/>
    <mergeCell ref="AJ151:AJ154"/>
    <mergeCell ref="AA155:AA158"/>
    <mergeCell ref="AB155:AB158"/>
    <mergeCell ref="AF155:AF158"/>
    <mergeCell ref="AG155:AG158"/>
    <mergeCell ref="AI151:AI154"/>
    <mergeCell ref="O141:O142"/>
    <mergeCell ref="P141:P142"/>
    <mergeCell ref="Q141:Q142"/>
    <mergeCell ref="AD145:AD147"/>
    <mergeCell ref="AE145:AE147"/>
    <mergeCell ref="X145:X147"/>
    <mergeCell ref="Y145:Y147"/>
    <mergeCell ref="AI145:AI147"/>
    <mergeCell ref="AJ145:AJ147"/>
    <mergeCell ref="AC145:AC147"/>
    <mergeCell ref="Y155:Y158"/>
    <mergeCell ref="Z155:Z158"/>
    <mergeCell ref="AB145:AB147"/>
    <mergeCell ref="AJ148:AJ150"/>
    <mergeCell ref="AB151:AB154"/>
    <mergeCell ref="AC151:AC154"/>
    <mergeCell ref="N151:N154"/>
    <mergeCell ref="O151:O154"/>
    <mergeCell ref="P151:P154"/>
    <mergeCell ref="Q151:Q154"/>
    <mergeCell ref="R151:R154"/>
    <mergeCell ref="Q145:Q147"/>
    <mergeCell ref="R145:R147"/>
    <mergeCell ref="S145:S147"/>
    <mergeCell ref="T145:T147"/>
    <mergeCell ref="U145:U147"/>
    <mergeCell ref="R141:R142"/>
    <mergeCell ref="Z151:Z154"/>
    <mergeCell ref="AA151:AA154"/>
    <mergeCell ref="N148:N150"/>
    <mergeCell ref="O148:O150"/>
    <mergeCell ref="P148:P150"/>
    <mergeCell ref="Q148:Q150"/>
    <mergeCell ref="R148:R150"/>
    <mergeCell ref="S148:S150"/>
    <mergeCell ref="T148:T150"/>
    <mergeCell ref="U148:U150"/>
    <mergeCell ref="O145:O147"/>
    <mergeCell ref="P145:P147"/>
    <mergeCell ref="AG141:AG142"/>
    <mergeCell ref="V155:V158"/>
    <mergeCell ref="N132:N134"/>
    <mergeCell ref="O132:O134"/>
    <mergeCell ref="Q132:Q134"/>
    <mergeCell ref="R132:R134"/>
    <mergeCell ref="S132:S134"/>
    <mergeCell ref="B254:B256"/>
    <mergeCell ref="C254:C256"/>
    <mergeCell ref="F266:F268"/>
    <mergeCell ref="G266:G268"/>
    <mergeCell ref="H266:H268"/>
    <mergeCell ref="I266:I268"/>
    <mergeCell ref="N266:N268"/>
    <mergeCell ref="B266:B268"/>
    <mergeCell ref="C266:C268"/>
    <mergeCell ref="AA260:AA262"/>
    <mergeCell ref="T263:T265"/>
    <mergeCell ref="U263:U265"/>
    <mergeCell ref="AB266:AB268"/>
    <mergeCell ref="AA266:AA268"/>
    <mergeCell ref="O266:O268"/>
    <mergeCell ref="C263:C265"/>
    <mergeCell ref="F263:F265"/>
    <mergeCell ref="G263:G265"/>
    <mergeCell ref="H263:H265"/>
    <mergeCell ref="B263:B265"/>
    <mergeCell ref="N263:N265"/>
    <mergeCell ref="O263:O265"/>
    <mergeCell ref="B260:B262"/>
    <mergeCell ref="F254:F256"/>
    <mergeCell ref="F225:F227"/>
    <mergeCell ref="G225:G227"/>
    <mergeCell ref="E228:E230"/>
    <mergeCell ref="F228:F230"/>
    <mergeCell ref="B250:B253"/>
    <mergeCell ref="F238:F240"/>
    <mergeCell ref="C228:C230"/>
    <mergeCell ref="W225:W227"/>
    <mergeCell ref="X225:X227"/>
    <mergeCell ref="Y225:Y227"/>
    <mergeCell ref="Z225:Z227"/>
    <mergeCell ref="AB231:AB233"/>
    <mergeCell ref="V225:V227"/>
    <mergeCell ref="N254:N256"/>
    <mergeCell ref="C244:C246"/>
    <mergeCell ref="B225:B227"/>
    <mergeCell ref="V244:V246"/>
    <mergeCell ref="W244:W246"/>
    <mergeCell ref="B234:B237"/>
    <mergeCell ref="C234:C237"/>
    <mergeCell ref="D244:D246"/>
    <mergeCell ref="V241:V243"/>
    <mergeCell ref="Y241:Y243"/>
    <mergeCell ref="G244:G246"/>
    <mergeCell ref="H244:H246"/>
    <mergeCell ref="I244:I246"/>
    <mergeCell ref="N244:N246"/>
    <mergeCell ref="O244:O246"/>
    <mergeCell ref="B247:B249"/>
    <mergeCell ref="C247:C249"/>
    <mergeCell ref="B241:B243"/>
    <mergeCell ref="B238:B240"/>
    <mergeCell ref="U238:U240"/>
    <mergeCell ref="X234:X237"/>
    <mergeCell ref="W250:W253"/>
    <mergeCell ref="B339:B342"/>
    <mergeCell ref="X362:X364"/>
    <mergeCell ref="Y362:Y364"/>
    <mergeCell ref="Z362:Z364"/>
    <mergeCell ref="X359:X361"/>
    <mergeCell ref="Q350:Q352"/>
    <mergeCell ref="R350:R352"/>
    <mergeCell ref="S350:S352"/>
    <mergeCell ref="T350:T352"/>
    <mergeCell ref="U350:U352"/>
    <mergeCell ref="D343:D346"/>
    <mergeCell ref="W350:W352"/>
    <mergeCell ref="F350:F352"/>
    <mergeCell ref="Q343:Q346"/>
    <mergeCell ref="R343:R346"/>
    <mergeCell ref="B343:B346"/>
    <mergeCell ref="F343:F346"/>
    <mergeCell ref="G343:G346"/>
    <mergeCell ref="H343:H346"/>
    <mergeCell ref="I343:I346"/>
    <mergeCell ref="N343:N346"/>
    <mergeCell ref="O343:O346"/>
    <mergeCell ref="P343:P346"/>
    <mergeCell ref="X339:X342"/>
    <mergeCell ref="F339:F342"/>
    <mergeCell ref="AI353:AI355"/>
    <mergeCell ref="R347:R349"/>
    <mergeCell ref="G339:G342"/>
    <mergeCell ref="V356:V358"/>
    <mergeCell ref="W356:W358"/>
    <mergeCell ref="X356:X358"/>
    <mergeCell ref="AJ359:AJ361"/>
    <mergeCell ref="Z356:Z358"/>
    <mergeCell ref="Y343:Y346"/>
    <mergeCell ref="Z343:Z346"/>
    <mergeCell ref="Y347:Y349"/>
    <mergeCell ref="Y339:Y342"/>
    <mergeCell ref="Z339:Z342"/>
    <mergeCell ref="AG353:AG355"/>
    <mergeCell ref="N353:N355"/>
    <mergeCell ref="I362:I364"/>
    <mergeCell ref="N362:N364"/>
    <mergeCell ref="AJ339:AJ342"/>
    <mergeCell ref="B362:B364"/>
    <mergeCell ref="C362:C364"/>
    <mergeCell ref="H347:H349"/>
    <mergeCell ref="I347:I349"/>
    <mergeCell ref="E343:E346"/>
    <mergeCell ref="U343:U346"/>
    <mergeCell ref="V343:V346"/>
    <mergeCell ref="Q353:Q355"/>
    <mergeCell ref="AB350:AB352"/>
    <mergeCell ref="AC350:AC352"/>
    <mergeCell ref="AD350:AD352"/>
    <mergeCell ref="AE350:AE352"/>
    <mergeCell ref="AI347:AI349"/>
    <mergeCell ref="O353:O355"/>
    <mergeCell ref="AE359:AE361"/>
    <mergeCell ref="AF359:AF361"/>
    <mergeCell ref="P353:P355"/>
    <mergeCell ref="B350:B352"/>
    <mergeCell ref="C371:C373"/>
    <mergeCell ref="C396:C398"/>
    <mergeCell ref="T396:T398"/>
    <mergeCell ref="D393:D395"/>
    <mergeCell ref="E393:E395"/>
    <mergeCell ref="Q374:Q377"/>
    <mergeCell ref="R374:R377"/>
    <mergeCell ref="Z393:Z395"/>
    <mergeCell ref="AE384:AE385"/>
    <mergeCell ref="O399:O400"/>
    <mergeCell ref="I396:I398"/>
    <mergeCell ref="P389:P392"/>
    <mergeCell ref="Q389:Q392"/>
    <mergeCell ref="N396:N398"/>
    <mergeCell ref="Z371:Z373"/>
    <mergeCell ref="AD389:AD392"/>
    <mergeCell ref="AB381:AB383"/>
    <mergeCell ref="C389:C392"/>
    <mergeCell ref="W389:W392"/>
    <mergeCell ref="X389:X392"/>
    <mergeCell ref="Q384:Q385"/>
    <mergeCell ref="F381:F383"/>
    <mergeCell ref="AB393:AB395"/>
    <mergeCell ref="P396:P398"/>
    <mergeCell ref="E389:E392"/>
    <mergeCell ref="AB371:AB373"/>
    <mergeCell ref="R381:R383"/>
    <mergeCell ref="P384:P385"/>
    <mergeCell ref="V399:V400"/>
    <mergeCell ref="Y399:Y400"/>
    <mergeCell ref="Z399:Z400"/>
    <mergeCell ref="AA399:AA400"/>
    <mergeCell ref="AB399:AB400"/>
    <mergeCell ref="AC399:AC400"/>
    <mergeCell ref="AE399:AE400"/>
    <mergeCell ref="R393:R395"/>
    <mergeCell ref="P399:P400"/>
    <mergeCell ref="C384:C385"/>
    <mergeCell ref="D396:D398"/>
    <mergeCell ref="C381:C383"/>
    <mergeCell ref="Q396:Q398"/>
    <mergeCell ref="R396:R398"/>
    <mergeCell ref="G381:G383"/>
    <mergeCell ref="W384:W385"/>
    <mergeCell ref="X384:X385"/>
    <mergeCell ref="D371:D373"/>
    <mergeCell ref="E371:E373"/>
    <mergeCell ref="D374:D377"/>
    <mergeCell ref="E374:E377"/>
    <mergeCell ref="D378:D380"/>
    <mergeCell ref="E378:E380"/>
    <mergeCell ref="D381:D383"/>
    <mergeCell ref="E381:E383"/>
    <mergeCell ref="O384:O385"/>
    <mergeCell ref="I386:I388"/>
    <mergeCell ref="N386:N388"/>
    <mergeCell ref="P386:P388"/>
    <mergeCell ref="Q386:Q388"/>
    <mergeCell ref="F374:F377"/>
    <mergeCell ref="G374:G377"/>
    <mergeCell ref="S386:S388"/>
    <mergeCell ref="F399:F400"/>
    <mergeCell ref="Y371:Y373"/>
    <mergeCell ref="G399:G400"/>
    <mergeCell ref="F384:F385"/>
    <mergeCell ref="G384:G385"/>
    <mergeCell ref="F389:F392"/>
    <mergeCell ref="G393:G395"/>
    <mergeCell ref="F386:F388"/>
    <mergeCell ref="G371:G373"/>
    <mergeCell ref="P381:P383"/>
    <mergeCell ref="AG399:AG400"/>
    <mergeCell ref="F393:F395"/>
    <mergeCell ref="I393:I395"/>
    <mergeCell ref="Y393:Y395"/>
    <mergeCell ref="AC386:AC388"/>
    <mergeCell ref="W386:W388"/>
    <mergeCell ref="I378:I380"/>
    <mergeCell ref="I381:I383"/>
    <mergeCell ref="I384:I385"/>
    <mergeCell ref="AC384:AC385"/>
    <mergeCell ref="S389:S392"/>
    <mergeCell ref="N389:N392"/>
    <mergeCell ref="O386:O388"/>
    <mergeCell ref="T386:T388"/>
    <mergeCell ref="U386:U388"/>
    <mergeCell ref="Z386:Z388"/>
    <mergeCell ref="AA386:AA388"/>
    <mergeCell ref="AE386:AE388"/>
    <mergeCell ref="Q381:Q383"/>
    <mergeCell ref="H386:H388"/>
    <mergeCell ref="H389:H392"/>
    <mergeCell ref="H393:H395"/>
    <mergeCell ref="H396:H398"/>
    <mergeCell ref="H399:H400"/>
    <mergeCell ref="O393:O395"/>
    <mergeCell ref="G389:G392"/>
    <mergeCell ref="AG386:AG388"/>
    <mergeCell ref="AG389:AG392"/>
    <mergeCell ref="T381:T383"/>
    <mergeCell ref="AI371:AI373"/>
    <mergeCell ref="Y396:Y398"/>
    <mergeCell ref="Z396:Z398"/>
    <mergeCell ref="AA396:AA398"/>
    <mergeCell ref="AB396:AB398"/>
    <mergeCell ref="AC396:AC398"/>
    <mergeCell ref="AE396:AE398"/>
    <mergeCell ref="AD396:AD398"/>
    <mergeCell ref="AD399:AD400"/>
    <mergeCell ref="I374:I377"/>
    <mergeCell ref="I446:I448"/>
    <mergeCell ref="J446:J448"/>
    <mergeCell ref="K446:K448"/>
    <mergeCell ref="L446:L448"/>
    <mergeCell ref="M446:M448"/>
    <mergeCell ref="N446:N448"/>
    <mergeCell ref="O446:O448"/>
    <mergeCell ref="P446:P448"/>
    <mergeCell ref="I404:I406"/>
    <mergeCell ref="N404:N406"/>
    <mergeCell ref="O404:O406"/>
    <mergeCell ref="P404:P406"/>
    <mergeCell ref="Q404:Q406"/>
    <mergeCell ref="R404:R406"/>
    <mergeCell ref="S404:S406"/>
    <mergeCell ref="N410:N412"/>
    <mergeCell ref="O410:O412"/>
    <mergeCell ref="S446:S448"/>
    <mergeCell ref="AG396:AG398"/>
    <mergeCell ref="AB432:AB435"/>
    <mergeCell ref="AC432:AC435"/>
    <mergeCell ref="T399:T400"/>
    <mergeCell ref="W371:W373"/>
    <mergeCell ref="X371:X373"/>
    <mergeCell ref="P371:P373"/>
    <mergeCell ref="Q371:Q373"/>
    <mergeCell ref="Q393:Q395"/>
    <mergeCell ref="AI429:AI431"/>
    <mergeCell ref="Z429:Z431"/>
    <mergeCell ref="AB429:AB431"/>
    <mergeCell ref="AC429:AC431"/>
    <mergeCell ref="I399:I400"/>
    <mergeCell ref="Q399:Q400"/>
    <mergeCell ref="R399:R400"/>
    <mergeCell ref="AG378:AG380"/>
    <mergeCell ref="AH378:AH380"/>
    <mergeCell ref="AI378:AI380"/>
    <mergeCell ref="AF374:AF377"/>
    <mergeCell ref="AD374:AD377"/>
    <mergeCell ref="AH446:AH448"/>
    <mergeCell ref="AF389:AF392"/>
    <mergeCell ref="AC389:AC392"/>
    <mergeCell ref="X417:X419"/>
    <mergeCell ref="Z417:Z419"/>
    <mergeCell ref="AA417:AA419"/>
    <mergeCell ref="AB417:AB419"/>
    <mergeCell ref="AC417:AC419"/>
    <mergeCell ref="I407:I409"/>
    <mergeCell ref="N393:N395"/>
    <mergeCell ref="S393:S395"/>
    <mergeCell ref="W393:W395"/>
    <mergeCell ref="V396:V398"/>
    <mergeCell ref="AH396:AH398"/>
    <mergeCell ref="I389:I392"/>
    <mergeCell ref="X566:X569"/>
    <mergeCell ref="Y566:Y569"/>
    <mergeCell ref="AG654:AG656"/>
    <mergeCell ref="AI410:AI412"/>
    <mergeCell ref="Z404:Z406"/>
    <mergeCell ref="AD423:AD425"/>
    <mergeCell ref="AE423:AE425"/>
    <mergeCell ref="AI669:AI672"/>
    <mergeCell ref="W669:W672"/>
    <mergeCell ref="AG601:AG603"/>
    <mergeCell ref="AH601:AH603"/>
    <mergeCell ref="AH637:AH639"/>
    <mergeCell ref="AD573:AD575"/>
    <mergeCell ref="AE573:AE575"/>
    <mergeCell ref="AF573:AF575"/>
    <mergeCell ref="AG573:AG575"/>
    <mergeCell ref="X644:X646"/>
    <mergeCell ref="Y644:Y646"/>
    <mergeCell ref="AF682:AF684"/>
    <mergeCell ref="AG682:AG684"/>
    <mergeCell ref="AG614:AG617"/>
    <mergeCell ref="Y607:Y610"/>
    <mergeCell ref="Z607:Z610"/>
    <mergeCell ref="AH621:AH623"/>
    <mergeCell ref="AI621:AI623"/>
    <mergeCell ref="AD618:AD620"/>
    <mergeCell ref="AE618:AE620"/>
    <mergeCell ref="AB657:AB659"/>
    <mergeCell ref="X626:X629"/>
    <mergeCell ref="X598:X600"/>
    <mergeCell ref="Y598:Y600"/>
    <mergeCell ref="Z598:Z600"/>
    <mergeCell ref="AA598:AA600"/>
    <mergeCell ref="AB598:AB600"/>
    <mergeCell ref="Y626:Y629"/>
    <mergeCell ref="Z626:Z629"/>
    <mergeCell ref="AD446:AD448"/>
    <mergeCell ref="W449:W451"/>
    <mergeCell ref="W475:W478"/>
    <mergeCell ref="AH463:AH465"/>
    <mergeCell ref="AI463:AI465"/>
    <mergeCell ref="Y460:Y462"/>
    <mergeCell ref="Z460:Z462"/>
    <mergeCell ref="Z479:Z481"/>
    <mergeCell ref="AA479:AA481"/>
    <mergeCell ref="Y532:Y534"/>
    <mergeCell ref="Z532:Z534"/>
    <mergeCell ref="W526:W528"/>
    <mergeCell ref="W529:W531"/>
    <mergeCell ref="X529:X531"/>
    <mergeCell ref="AB532:AB534"/>
    <mergeCell ref="W498:W500"/>
    <mergeCell ref="X498:X500"/>
    <mergeCell ref="Z644:Z646"/>
    <mergeCell ref="AH624:AH625"/>
    <mergeCell ref="AB618:AB620"/>
    <mergeCell ref="AF637:AF639"/>
    <mergeCell ref="AE660:AE662"/>
    <mergeCell ref="AE570:AE572"/>
    <mergeCell ref="AF570:AF572"/>
    <mergeCell ref="Y611:Y613"/>
    <mergeCell ref="AH641:AH643"/>
    <mergeCell ref="AB566:AB569"/>
    <mergeCell ref="AC566:AC569"/>
    <mergeCell ref="AH660:AH662"/>
    <mergeCell ref="AI660:AI662"/>
    <mergeCell ref="AE657:AE659"/>
    <mergeCell ref="AG633:AG635"/>
    <mergeCell ref="AH633:AH635"/>
    <mergeCell ref="AA595:AA597"/>
    <mergeCell ref="AB595:AB597"/>
    <mergeCell ref="AA618:AA620"/>
    <mergeCell ref="AA582:AA585"/>
    <mergeCell ref="AB582:AB585"/>
    <mergeCell ref="AH586:AH588"/>
    <mergeCell ref="AF621:AF623"/>
    <mergeCell ref="AG621:AG623"/>
    <mergeCell ref="AC621:AC623"/>
    <mergeCell ref="AA624:AA625"/>
    <mergeCell ref="AJ651:AJ653"/>
    <mergeCell ref="AA647:AA650"/>
    <mergeCell ref="AB647:AB650"/>
    <mergeCell ref="AC647:AC650"/>
    <mergeCell ref="AD647:AD650"/>
    <mergeCell ref="AE647:AE650"/>
    <mergeCell ref="AI647:AI650"/>
    <mergeCell ref="AJ647:AJ650"/>
    <mergeCell ref="AI641:AI643"/>
    <mergeCell ref="AJ641:AJ643"/>
    <mergeCell ref="AI644:AI646"/>
    <mergeCell ref="AJ644:AJ646"/>
    <mergeCell ref="AI611:AI613"/>
    <mergeCell ref="AJ611:AJ613"/>
    <mergeCell ref="AA592:AA594"/>
    <mergeCell ref="AE624:AE625"/>
    <mergeCell ref="AA614:AA617"/>
    <mergeCell ref="AI592:AI594"/>
    <mergeCell ref="AB592:AB594"/>
    <mergeCell ref="AC592:AC594"/>
    <mergeCell ref="AJ624:AJ625"/>
    <mergeCell ref="AE611:AE613"/>
    <mergeCell ref="AG618:AG620"/>
    <mergeCell ref="AI657:AI659"/>
    <mergeCell ref="AJ573:AJ575"/>
    <mergeCell ref="AJ457:AJ459"/>
    <mergeCell ref="AJ463:AJ465"/>
    <mergeCell ref="AJ495:AJ497"/>
    <mergeCell ref="Z498:Z500"/>
    <mergeCell ref="AA498:AA500"/>
    <mergeCell ref="AJ498:AJ500"/>
    <mergeCell ref="AF504:AF506"/>
    <mergeCell ref="AG504:AG506"/>
    <mergeCell ref="AI495:AI497"/>
    <mergeCell ref="AF513:AF515"/>
    <mergeCell ref="AG557:AG559"/>
    <mergeCell ref="AH557:AH559"/>
    <mergeCell ref="AI557:AI559"/>
    <mergeCell ref="AJ557:AJ559"/>
    <mergeCell ref="AG570:AG572"/>
    <mergeCell ref="AH570:AH572"/>
    <mergeCell ref="AA566:AA569"/>
    <mergeCell ref="AJ589:AJ591"/>
    <mergeCell ref="AF589:AF591"/>
    <mergeCell ref="AJ592:AJ594"/>
    <mergeCell ref="AC626:AC629"/>
    <mergeCell ref="AD626:AD629"/>
    <mergeCell ref="AB654:AB656"/>
    <mergeCell ref="AC654:AC656"/>
    <mergeCell ref="AI595:AI597"/>
    <mergeCell ref="AJ595:AJ597"/>
    <mergeCell ref="AJ586:AJ588"/>
    <mergeCell ref="AG582:AG585"/>
    <mergeCell ref="AH582:AH585"/>
    <mergeCell ref="AI582:AI585"/>
    <mergeCell ref="AJ582:AJ585"/>
    <mergeCell ref="AE626:AE629"/>
    <mergeCell ref="AJ601:AJ603"/>
    <mergeCell ref="AI598:AI600"/>
    <mergeCell ref="AJ598:AJ600"/>
    <mergeCell ref="AI589:AI591"/>
    <mergeCell ref="AJ626:AJ629"/>
    <mergeCell ref="AJ630:AJ632"/>
    <mergeCell ref="AI633:AI635"/>
    <mergeCell ref="AJ633:AJ635"/>
    <mergeCell ref="AJ637:AJ639"/>
    <mergeCell ref="AD644:AD646"/>
    <mergeCell ref="AE644:AE646"/>
    <mergeCell ref="AF644:AF646"/>
    <mergeCell ref="AG644:AG646"/>
    <mergeCell ref="AH644:AH646"/>
    <mergeCell ref="AA644:AA646"/>
    <mergeCell ref="AB644:AB646"/>
    <mergeCell ref="AJ513:AJ515"/>
    <mergeCell ref="AD501:AD503"/>
    <mergeCell ref="AE501:AE503"/>
    <mergeCell ref="AB498:AB500"/>
    <mergeCell ref="AG509:AG512"/>
    <mergeCell ref="AJ509:AJ512"/>
    <mergeCell ref="AH509:AH512"/>
    <mergeCell ref="AI509:AI512"/>
    <mergeCell ref="AF507:AF508"/>
    <mergeCell ref="AG507:AG508"/>
    <mergeCell ref="AG513:AG515"/>
    <mergeCell ref="AG550:AG553"/>
    <mergeCell ref="AH532:AH534"/>
    <mergeCell ref="AI535:AI537"/>
    <mergeCell ref="AH526:AH528"/>
    <mergeCell ref="AD630:AD632"/>
    <mergeCell ref="AE630:AE632"/>
    <mergeCell ref="AF630:AF632"/>
    <mergeCell ref="AG630:AG632"/>
    <mergeCell ref="AH630:AH632"/>
    <mergeCell ref="AI630:AI632"/>
    <mergeCell ref="Y630:Y632"/>
    <mergeCell ref="Z633:Z635"/>
    <mergeCell ref="AA633:AA635"/>
    <mergeCell ref="AI573:AI575"/>
    <mergeCell ref="AH547:AH549"/>
    <mergeCell ref="AE526:AE528"/>
    <mergeCell ref="AE449:AE451"/>
    <mergeCell ref="AF449:AF451"/>
    <mergeCell ref="AG449:AG451"/>
    <mergeCell ref="AD516:AD518"/>
    <mergeCell ref="AE516:AE518"/>
    <mergeCell ref="AF516:AF518"/>
    <mergeCell ref="AG516:AG518"/>
    <mergeCell ref="Z589:Z591"/>
    <mergeCell ref="Y516:Y518"/>
    <mergeCell ref="Z489:Z491"/>
    <mergeCell ref="Y523:Y525"/>
    <mergeCell ref="Y526:Y528"/>
    <mergeCell ref="Z526:Z528"/>
    <mergeCell ref="Y519:Y522"/>
    <mergeCell ref="AD526:AD528"/>
    <mergeCell ref="AC532:AC534"/>
    <mergeCell ref="Z624:Z625"/>
    <mergeCell ref="Z621:Z623"/>
    <mergeCell ref="AA621:AA623"/>
    <mergeCell ref="Y621:Y623"/>
    <mergeCell ref="AI618:AI620"/>
    <mergeCell ref="AB621:AB623"/>
    <mergeCell ref="AD614:AD617"/>
    <mergeCell ref="AC449:AC451"/>
    <mergeCell ref="AD449:AD451"/>
    <mergeCell ref="AI526:AI528"/>
    <mergeCell ref="AH523:AH525"/>
    <mergeCell ref="AC495:AC497"/>
    <mergeCell ref="AG495:AG497"/>
    <mergeCell ref="AH495:AH497"/>
    <mergeCell ref="AG589:AG591"/>
    <mergeCell ref="AH589:AH591"/>
    <mergeCell ref="AA589:AA591"/>
    <mergeCell ref="AF618:AF620"/>
    <mergeCell ref="AD621:AD623"/>
    <mergeCell ref="AE621:AE623"/>
    <mergeCell ref="AD589:AD591"/>
    <mergeCell ref="AE589:AE591"/>
    <mergeCell ref="AC607:AC610"/>
    <mergeCell ref="AD607:AD610"/>
    <mergeCell ref="AE607:AE610"/>
    <mergeCell ref="AF607:AF610"/>
    <mergeCell ref="AG607:AG610"/>
    <mergeCell ref="AJ460:AJ462"/>
    <mergeCell ref="AA637:AA639"/>
    <mergeCell ref="AB637:AB639"/>
    <mergeCell ref="AC637:AC639"/>
    <mergeCell ref="AD637:AD639"/>
    <mergeCell ref="AE550:AE553"/>
    <mergeCell ref="AH550:AH553"/>
    <mergeCell ref="AD544:AD546"/>
    <mergeCell ref="AE544:AE546"/>
    <mergeCell ref="AF544:AF546"/>
    <mergeCell ref="AI576:AI578"/>
    <mergeCell ref="AG624:AG625"/>
    <mergeCell ref="AD611:AD613"/>
    <mergeCell ref="AF611:AF613"/>
    <mergeCell ref="AI601:AI603"/>
    <mergeCell ref="AG592:AG594"/>
    <mergeCell ref="AH592:AH594"/>
    <mergeCell ref="AA544:AA546"/>
    <mergeCell ref="AB523:AB525"/>
    <mergeCell ref="AG576:AG578"/>
    <mergeCell ref="AH576:AH578"/>
    <mergeCell ref="AH513:AH515"/>
    <mergeCell ref="AI460:AI462"/>
    <mergeCell ref="AA489:AA491"/>
    <mergeCell ref="AA526:AA528"/>
    <mergeCell ref="AE519:AE522"/>
    <mergeCell ref="AF519:AF522"/>
    <mergeCell ref="AG519:AG522"/>
    <mergeCell ref="AG535:AG537"/>
    <mergeCell ref="AH598:AH600"/>
    <mergeCell ref="AB633:AB635"/>
    <mergeCell ref="AF492:AF494"/>
    <mergeCell ref="AI637:AI639"/>
    <mergeCell ref="AG554:AG556"/>
    <mergeCell ref="AH554:AH556"/>
    <mergeCell ref="AI554:AI556"/>
    <mergeCell ref="AJ579:AJ581"/>
    <mergeCell ref="AI604:AI606"/>
    <mergeCell ref="AJ604:AJ606"/>
    <mergeCell ref="AE595:AE597"/>
    <mergeCell ref="AF595:AF597"/>
    <mergeCell ref="AC598:AC600"/>
    <mergeCell ref="AD598:AD600"/>
    <mergeCell ref="AE598:AE600"/>
    <mergeCell ref="AF598:AF600"/>
    <mergeCell ref="AD592:AD594"/>
    <mergeCell ref="AE592:AE594"/>
    <mergeCell ref="X586:X588"/>
    <mergeCell ref="Y586:Y588"/>
    <mergeCell ref="Z586:Z588"/>
    <mergeCell ref="AA586:AA588"/>
    <mergeCell ref="AF566:AF569"/>
    <mergeCell ref="AG566:AG569"/>
    <mergeCell ref="AH566:AH569"/>
    <mergeCell ref="AG595:AG597"/>
    <mergeCell ref="AH595:AH597"/>
    <mergeCell ref="T595:T597"/>
    <mergeCell ref="AE554:AE556"/>
    <mergeCell ref="AF554:AF556"/>
    <mergeCell ref="U586:U588"/>
    <mergeCell ref="AC611:AC613"/>
    <mergeCell ref="AA641:AA643"/>
    <mergeCell ref="AB641:AB643"/>
    <mergeCell ref="AC641:AC643"/>
    <mergeCell ref="AD641:AD643"/>
    <mergeCell ref="AE641:AE643"/>
    <mergeCell ref="AA579:AA581"/>
    <mergeCell ref="AB579:AB581"/>
    <mergeCell ref="AC579:AC581"/>
    <mergeCell ref="Y576:Y578"/>
    <mergeCell ref="AC576:AC578"/>
    <mergeCell ref="AD576:AD578"/>
    <mergeCell ref="AG598:AG600"/>
    <mergeCell ref="W573:W575"/>
    <mergeCell ref="X573:X575"/>
    <mergeCell ref="Y573:Y575"/>
    <mergeCell ref="Z573:Z575"/>
    <mergeCell ref="W604:W606"/>
    <mergeCell ref="X604:X606"/>
    <mergeCell ref="AE637:AE639"/>
    <mergeCell ref="AB589:AB591"/>
    <mergeCell ref="AC589:AC591"/>
    <mergeCell ref="W637:W639"/>
    <mergeCell ref="V554:V556"/>
    <mergeCell ref="U598:U600"/>
    <mergeCell ref="V611:V613"/>
    <mergeCell ref="AH579:AH581"/>
    <mergeCell ref="AH573:AH575"/>
    <mergeCell ref="AC554:AC556"/>
    <mergeCell ref="AD554:AD556"/>
    <mergeCell ref="V601:V603"/>
    <mergeCell ref="T582:T585"/>
    <mergeCell ref="AC633:AC635"/>
    <mergeCell ref="AD633:AD635"/>
    <mergeCell ref="AE633:AE635"/>
    <mergeCell ref="AF633:AF635"/>
    <mergeCell ref="X563:X565"/>
    <mergeCell ref="AB563:AB565"/>
    <mergeCell ref="AC563:AC565"/>
    <mergeCell ref="X595:X597"/>
    <mergeCell ref="Y595:Y597"/>
    <mergeCell ref="Z595:Z597"/>
    <mergeCell ref="T592:T594"/>
    <mergeCell ref="U592:U594"/>
    <mergeCell ref="AH607:AH610"/>
    <mergeCell ref="AF592:AF594"/>
    <mergeCell ref="X630:X632"/>
    <mergeCell ref="T563:T565"/>
    <mergeCell ref="V560:V562"/>
    <mergeCell ref="W560:W562"/>
    <mergeCell ref="U576:U578"/>
    <mergeCell ref="E436:E439"/>
    <mergeCell ref="O516:O518"/>
    <mergeCell ref="B457:B459"/>
    <mergeCell ref="B440:B442"/>
    <mergeCell ref="B529:B531"/>
    <mergeCell ref="F436:F439"/>
    <mergeCell ref="G436:G439"/>
    <mergeCell ref="B475:B478"/>
    <mergeCell ref="C475:C478"/>
    <mergeCell ref="AG657:AG659"/>
    <mergeCell ref="AH657:AH659"/>
    <mergeCell ref="Z582:Z585"/>
    <mergeCell ref="U654:U656"/>
    <mergeCell ref="AI579:AI581"/>
    <mergeCell ref="Y641:Y643"/>
    <mergeCell ref="Z641:Z643"/>
    <mergeCell ref="X624:X625"/>
    <mergeCell ref="Y624:Y625"/>
    <mergeCell ref="X611:X613"/>
    <mergeCell ref="W624:W625"/>
    <mergeCell ref="AE614:AE617"/>
    <mergeCell ref="AH709:AH712"/>
    <mergeCell ref="AD697:AD699"/>
    <mergeCell ref="AE697:AE699"/>
    <mergeCell ref="AF697:AF699"/>
    <mergeCell ref="AG697:AG699"/>
    <mergeCell ref="AA666:AA668"/>
    <mergeCell ref="W694:W696"/>
    <mergeCell ref="W691:W693"/>
    <mergeCell ref="Y679:Y681"/>
    <mergeCell ref="AA601:AA603"/>
    <mergeCell ref="AB601:AB603"/>
    <mergeCell ref="AC601:AC603"/>
    <mergeCell ref="AD601:AD603"/>
    <mergeCell ref="AE601:AE603"/>
    <mergeCell ref="V598:V600"/>
    <mergeCell ref="W598:W600"/>
    <mergeCell ref="AF601:AF603"/>
    <mergeCell ref="AF666:AF668"/>
    <mergeCell ref="AG666:AG668"/>
    <mergeCell ref="AH666:AH668"/>
    <mergeCell ref="AF676:AF678"/>
    <mergeCell ref="AG676:AG678"/>
    <mergeCell ref="AC682:AC684"/>
    <mergeCell ref="AF679:AF681"/>
    <mergeCell ref="AG679:AG681"/>
    <mergeCell ref="AA660:AA662"/>
    <mergeCell ref="Z657:Z659"/>
    <mergeCell ref="AA657:AA659"/>
    <mergeCell ref="AD703:AD705"/>
    <mergeCell ref="AD709:AD712"/>
    <mergeCell ref="AF550:AF553"/>
    <mergeCell ref="AG560:AG562"/>
    <mergeCell ref="AH560:AH562"/>
    <mergeCell ref="W611:W613"/>
    <mergeCell ref="X582:X585"/>
    <mergeCell ref="Y582:Y585"/>
    <mergeCell ref="AG641:AG643"/>
    <mergeCell ref="V644:V646"/>
    <mergeCell ref="W644:W646"/>
    <mergeCell ref="T547:T549"/>
    <mergeCell ref="U547:U549"/>
    <mergeCell ref="X560:X562"/>
    <mergeCell ref="Z566:Z569"/>
    <mergeCell ref="B547:B549"/>
    <mergeCell ref="B544:B546"/>
    <mergeCell ref="C544:C546"/>
    <mergeCell ref="D544:D546"/>
    <mergeCell ref="E544:E546"/>
    <mergeCell ref="F544:F546"/>
    <mergeCell ref="G544:G546"/>
    <mergeCell ref="F579:F581"/>
    <mergeCell ref="B535:B537"/>
    <mergeCell ref="N544:N546"/>
    <mergeCell ref="O544:O546"/>
    <mergeCell ref="P544:P546"/>
    <mergeCell ref="O540:O543"/>
    <mergeCell ref="N540:N543"/>
    <mergeCell ref="G654:G656"/>
    <mergeCell ref="B526:B528"/>
    <mergeCell ref="C526:C528"/>
    <mergeCell ref="B519:B522"/>
    <mergeCell ref="C519:C522"/>
    <mergeCell ref="P526:P528"/>
    <mergeCell ref="Q526:Q528"/>
    <mergeCell ref="R526:R528"/>
    <mergeCell ref="P529:P531"/>
    <mergeCell ref="C516:C518"/>
    <mergeCell ref="D516:D518"/>
    <mergeCell ref="E516:E518"/>
    <mergeCell ref="C523:C525"/>
    <mergeCell ref="Q540:Q543"/>
    <mergeCell ref="F540:F543"/>
    <mergeCell ref="E535:E537"/>
    <mergeCell ref="I523:I525"/>
    <mergeCell ref="E540:E543"/>
    <mergeCell ref="H540:H543"/>
    <mergeCell ref="R582:R585"/>
    <mergeCell ref="Q573:Q575"/>
    <mergeCell ref="R573:R575"/>
    <mergeCell ref="Q570:Q572"/>
    <mergeCell ref="R570:R572"/>
    <mergeCell ref="Q604:Q606"/>
    <mergeCell ref="R604:R606"/>
    <mergeCell ref="H566:H569"/>
    <mergeCell ref="R547:R549"/>
    <mergeCell ref="E519:E522"/>
    <mergeCell ref="P540:P543"/>
    <mergeCell ref="C532:C534"/>
    <mergeCell ref="D532:D534"/>
    <mergeCell ref="E532:E534"/>
    <mergeCell ref="C529:C531"/>
    <mergeCell ref="D529:D531"/>
    <mergeCell ref="F519:F522"/>
    <mergeCell ref="G519:G522"/>
    <mergeCell ref="B621:B623"/>
    <mergeCell ref="J618:J619"/>
    <mergeCell ref="B614:B617"/>
    <mergeCell ref="C614:C617"/>
    <mergeCell ref="D614:D617"/>
    <mergeCell ref="E614:E617"/>
    <mergeCell ref="E598:E600"/>
    <mergeCell ref="F598:F600"/>
    <mergeCell ref="B595:B597"/>
    <mergeCell ref="R554:R556"/>
    <mergeCell ref="C557:C559"/>
    <mergeCell ref="B570:B572"/>
    <mergeCell ref="F566:F569"/>
    <mergeCell ref="B443:B445"/>
    <mergeCell ref="Z449:Z451"/>
    <mergeCell ref="AA449:AA451"/>
    <mergeCell ref="C443:C445"/>
    <mergeCell ref="D443:D445"/>
    <mergeCell ref="E443:E445"/>
    <mergeCell ref="F443:F445"/>
    <mergeCell ref="G443:G445"/>
    <mergeCell ref="H443:H445"/>
    <mergeCell ref="I443:I445"/>
    <mergeCell ref="N443:N445"/>
    <mergeCell ref="O443:O445"/>
    <mergeCell ref="P443:P445"/>
    <mergeCell ref="B446:B448"/>
    <mergeCell ref="C446:C448"/>
    <mergeCell ref="D446:D448"/>
    <mergeCell ref="N535:N537"/>
    <mergeCell ref="I440:I442"/>
    <mergeCell ref="G440:G442"/>
    <mergeCell ref="H440:H442"/>
    <mergeCell ref="N440:N442"/>
    <mergeCell ref="O440:O442"/>
    <mergeCell ref="P440:P442"/>
    <mergeCell ref="C535:C537"/>
    <mergeCell ref="D535:D537"/>
    <mergeCell ref="D550:D553"/>
    <mergeCell ref="B523:B525"/>
    <mergeCell ref="C436:C439"/>
    <mergeCell ref="D436:D439"/>
    <mergeCell ref="G466:G468"/>
    <mergeCell ref="E526:E528"/>
    <mergeCell ref="F526:F528"/>
    <mergeCell ref="G526:G528"/>
    <mergeCell ref="I526:I528"/>
    <mergeCell ref="I532:I534"/>
    <mergeCell ref="O532:O534"/>
    <mergeCell ref="N529:N531"/>
    <mergeCell ref="C547:C549"/>
    <mergeCell ref="D547:D549"/>
    <mergeCell ref="F492:F494"/>
    <mergeCell ref="G492:G494"/>
    <mergeCell ref="F495:F497"/>
    <mergeCell ref="H469:H471"/>
    <mergeCell ref="I469:I471"/>
    <mergeCell ref="N469:N471"/>
    <mergeCell ref="O469:O471"/>
    <mergeCell ref="P469:P471"/>
    <mergeCell ref="B504:B506"/>
    <mergeCell ref="C504:C506"/>
    <mergeCell ref="C507:C508"/>
    <mergeCell ref="B507:B508"/>
    <mergeCell ref="B501:B503"/>
    <mergeCell ref="B449:B451"/>
    <mergeCell ref="C449:C451"/>
    <mergeCell ref="D449:D451"/>
    <mergeCell ref="E449:E451"/>
    <mergeCell ref="F449:F451"/>
    <mergeCell ref="D501:D503"/>
    <mergeCell ref="E501:E503"/>
    <mergeCell ref="F498:F500"/>
    <mergeCell ref="T446:T448"/>
    <mergeCell ref="Y492:Y494"/>
    <mergeCell ref="S504:S506"/>
    <mergeCell ref="T504:T506"/>
    <mergeCell ref="B386:B388"/>
    <mergeCell ref="B384:B385"/>
    <mergeCell ref="E611:E613"/>
    <mergeCell ref="F611:F613"/>
    <mergeCell ref="N576:N578"/>
    <mergeCell ref="V719:V722"/>
    <mergeCell ref="D611:D613"/>
    <mergeCell ref="B666:B668"/>
    <mergeCell ref="B647:B650"/>
    <mergeCell ref="C647:C650"/>
    <mergeCell ref="D647:D650"/>
    <mergeCell ref="E647:E650"/>
    <mergeCell ref="F647:F650"/>
    <mergeCell ref="G647:G650"/>
    <mergeCell ref="B651:B653"/>
    <mergeCell ref="C651:C653"/>
    <mergeCell ref="D651:D653"/>
    <mergeCell ref="E651:E653"/>
    <mergeCell ref="F651:F653"/>
    <mergeCell ref="G651:G653"/>
    <mergeCell ref="N641:N643"/>
    <mergeCell ref="O641:O643"/>
    <mergeCell ref="N644:N646"/>
    <mergeCell ref="O644:O646"/>
    <mergeCell ref="N647:N650"/>
    <mergeCell ref="O647:O650"/>
    <mergeCell ref="N651:N653"/>
    <mergeCell ref="O651:O653"/>
    <mergeCell ref="I641:I643"/>
    <mergeCell ref="G611:G613"/>
    <mergeCell ref="F654:F656"/>
    <mergeCell ref="B660:B662"/>
    <mergeCell ref="C660:C662"/>
    <mergeCell ref="D660:D662"/>
    <mergeCell ref="E660:E662"/>
    <mergeCell ref="F660:F662"/>
    <mergeCell ref="C657:C659"/>
    <mergeCell ref="D657:D659"/>
    <mergeCell ref="E657:E659"/>
    <mergeCell ref="F657:F659"/>
    <mergeCell ref="B618:B620"/>
    <mergeCell ref="C618:C620"/>
    <mergeCell ref="D618:D620"/>
    <mergeCell ref="E618:E620"/>
    <mergeCell ref="F618:F620"/>
    <mergeCell ref="G618:G620"/>
    <mergeCell ref="H618:H620"/>
    <mergeCell ref="D384:D385"/>
    <mergeCell ref="E384:E385"/>
    <mergeCell ref="R550:R553"/>
    <mergeCell ref="O535:O537"/>
    <mergeCell ref="I535:I537"/>
    <mergeCell ref="C386:C388"/>
    <mergeCell ref="G498:G500"/>
    <mergeCell ref="D466:D468"/>
    <mergeCell ref="F466:F468"/>
    <mergeCell ref="B540:B543"/>
    <mergeCell ref="C540:C543"/>
    <mergeCell ref="D492:D494"/>
    <mergeCell ref="G495:G497"/>
    <mergeCell ref="B432:B435"/>
    <mergeCell ref="R516:R518"/>
    <mergeCell ref="R523:R525"/>
    <mergeCell ref="B532:B534"/>
    <mergeCell ref="B378:B380"/>
    <mergeCell ref="F378:F380"/>
    <mergeCell ref="G378:G380"/>
    <mergeCell ref="O378:O380"/>
    <mergeCell ref="T378:T380"/>
    <mergeCell ref="U378:U380"/>
    <mergeCell ref="V378:V380"/>
    <mergeCell ref="W378:W380"/>
    <mergeCell ref="Y378:Y380"/>
    <mergeCell ref="Z378:Z380"/>
    <mergeCell ref="AA378:AA380"/>
    <mergeCell ref="AC378:AC380"/>
    <mergeCell ref="AE378:AE380"/>
    <mergeCell ref="B257:B259"/>
    <mergeCell ref="C257:C259"/>
    <mergeCell ref="F257:F259"/>
    <mergeCell ref="G257:G259"/>
    <mergeCell ref="H257:H259"/>
    <mergeCell ref="C374:C377"/>
    <mergeCell ref="O374:O377"/>
    <mergeCell ref="T374:T377"/>
    <mergeCell ref="U374:U377"/>
    <mergeCell ref="Z374:Z377"/>
    <mergeCell ref="AA374:AA377"/>
    <mergeCell ref="AC374:AC377"/>
    <mergeCell ref="AE374:AE377"/>
    <mergeCell ref="C339:C342"/>
    <mergeCell ref="B324:B326"/>
    <mergeCell ref="AB365:AB367"/>
    <mergeCell ref="AC365:AC367"/>
    <mergeCell ref="AE365:AE367"/>
    <mergeCell ref="P362:P364"/>
    <mergeCell ref="Q362:Q364"/>
    <mergeCell ref="R362:R364"/>
    <mergeCell ref="S362:S364"/>
    <mergeCell ref="T362:T364"/>
    <mergeCell ref="U362:U364"/>
    <mergeCell ref="V362:V364"/>
    <mergeCell ref="AE362:AE364"/>
    <mergeCell ref="F336:F338"/>
    <mergeCell ref="E276:E278"/>
    <mergeCell ref="F276:F278"/>
    <mergeCell ref="W282:W284"/>
    <mergeCell ref="X282:X284"/>
    <mergeCell ref="Y282:Y284"/>
    <mergeCell ref="N295:N297"/>
    <mergeCell ref="O295:O297"/>
    <mergeCell ref="P295:P297"/>
    <mergeCell ref="Q295:Q297"/>
    <mergeCell ref="H371:H373"/>
    <mergeCell ref="H374:H377"/>
    <mergeCell ref="H378:H380"/>
    <mergeCell ref="C378:C380"/>
    <mergeCell ref="B365:B367"/>
    <mergeCell ref="C365:C367"/>
    <mergeCell ref="B356:B358"/>
    <mergeCell ref="C356:C358"/>
    <mergeCell ref="D356:D358"/>
    <mergeCell ref="E356:E358"/>
    <mergeCell ref="F356:F358"/>
    <mergeCell ref="G356:G358"/>
    <mergeCell ref="H356:H358"/>
    <mergeCell ref="I356:I358"/>
    <mergeCell ref="N356:N358"/>
    <mergeCell ref="AJ371:AJ373"/>
    <mergeCell ref="AH374:AH377"/>
    <mergeCell ref="AH384:AH385"/>
    <mergeCell ref="AH386:AH388"/>
    <mergeCell ref="AE389:AE392"/>
    <mergeCell ref="AH356:AH358"/>
    <mergeCell ref="AI356:AI358"/>
    <mergeCell ref="AF365:AF367"/>
    <mergeCell ref="AG365:AG367"/>
    <mergeCell ref="AH365:AH367"/>
    <mergeCell ref="AI365:AI367"/>
    <mergeCell ref="AH343:AH346"/>
    <mergeCell ref="AI343:AI346"/>
    <mergeCell ref="AJ343:AJ346"/>
    <mergeCell ref="X365:X367"/>
    <mergeCell ref="Y365:Y367"/>
    <mergeCell ref="Z365:Z367"/>
    <mergeCell ref="AA365:AA367"/>
    <mergeCell ref="AI389:AI392"/>
    <mergeCell ref="AI393:AI395"/>
    <mergeCell ref="AJ393:AJ395"/>
    <mergeCell ref="AI396:AI398"/>
    <mergeCell ref="AJ396:AJ398"/>
    <mergeCell ref="AI399:AI400"/>
    <mergeCell ref="AI386:AI388"/>
    <mergeCell ref="AJ386:AJ388"/>
    <mergeCell ref="AD386:AD388"/>
    <mergeCell ref="AC436:AC439"/>
    <mergeCell ref="X443:X445"/>
    <mergeCell ref="Y443:Y445"/>
    <mergeCell ref="AJ384:AJ385"/>
    <mergeCell ref="AJ389:AJ392"/>
    <mergeCell ref="AJ399:AJ400"/>
    <mergeCell ref="AJ429:AJ431"/>
    <mergeCell ref="AJ440:AJ442"/>
    <mergeCell ref="Z432:Z435"/>
    <mergeCell ref="AA432:AA435"/>
    <mergeCell ref="AE432:AE435"/>
    <mergeCell ref="AF432:AF435"/>
    <mergeCell ref="AI384:AI385"/>
    <mergeCell ref="AH389:AH392"/>
    <mergeCell ref="AI443:AI445"/>
    <mergeCell ref="AD436:AD439"/>
    <mergeCell ref="AA426:AA428"/>
    <mergeCell ref="AB426:AB428"/>
    <mergeCell ref="AC426:AC428"/>
    <mergeCell ref="AD426:AD428"/>
    <mergeCell ref="AE429:AE431"/>
    <mergeCell ref="AF386:AF388"/>
    <mergeCell ref="AE381:AE383"/>
    <mergeCell ref="AF381:AF383"/>
    <mergeCell ref="AG381:AG383"/>
    <mergeCell ref="AH381:AH383"/>
    <mergeCell ref="AI381:AI383"/>
    <mergeCell ref="X393:X395"/>
    <mergeCell ref="AF371:AF373"/>
    <mergeCell ref="AG356:AG358"/>
    <mergeCell ref="X353:X355"/>
    <mergeCell ref="AA359:AA361"/>
    <mergeCell ref="AI359:AI361"/>
    <mergeCell ref="AJ436:AJ439"/>
    <mergeCell ref="AD353:AD355"/>
    <mergeCell ref="AE353:AE355"/>
    <mergeCell ref="AF353:AF355"/>
    <mergeCell ref="H407:H409"/>
    <mergeCell ref="H410:H412"/>
    <mergeCell ref="U449:U451"/>
    <mergeCell ref="P449:P451"/>
    <mergeCell ref="Q449:Q451"/>
    <mergeCell ref="R449:R451"/>
    <mergeCell ref="H482:H484"/>
    <mergeCell ref="I482:I484"/>
    <mergeCell ref="N482:N484"/>
    <mergeCell ref="O482:O484"/>
    <mergeCell ref="O479:O481"/>
    <mergeCell ref="AA460:AA462"/>
    <mergeCell ref="AB460:AB462"/>
    <mergeCell ref="AB479:AB481"/>
    <mergeCell ref="AC479:AC481"/>
    <mergeCell ref="AD479:AD481"/>
    <mergeCell ref="AE479:AE481"/>
    <mergeCell ref="AF479:AF481"/>
    <mergeCell ref="AF475:AF478"/>
    <mergeCell ref="I466:I468"/>
    <mergeCell ref="N466:N468"/>
    <mergeCell ref="AD495:AD497"/>
    <mergeCell ref="AE495:AE497"/>
    <mergeCell ref="AF495:AF497"/>
    <mergeCell ref="R469:R471"/>
    <mergeCell ref="S469:S471"/>
    <mergeCell ref="T469:T471"/>
    <mergeCell ref="W446:W448"/>
    <mergeCell ref="W443:W445"/>
    <mergeCell ref="Z504:Z506"/>
    <mergeCell ref="Q469:Q471"/>
    <mergeCell ref="N501:N503"/>
    <mergeCell ref="N492:N494"/>
    <mergeCell ref="O492:O494"/>
    <mergeCell ref="O501:O503"/>
    <mergeCell ref="P482:P484"/>
    <mergeCell ref="Q482:Q484"/>
    <mergeCell ref="R482:R484"/>
    <mergeCell ref="S482:S484"/>
    <mergeCell ref="T482:T484"/>
    <mergeCell ref="U482:U484"/>
    <mergeCell ref="V482:V484"/>
    <mergeCell ref="W482:W484"/>
    <mergeCell ref="P479:P481"/>
    <mergeCell ref="Q479:Q481"/>
    <mergeCell ref="S492:S494"/>
    <mergeCell ref="S501:S503"/>
    <mergeCell ref="AE457:AE459"/>
    <mergeCell ref="S432:S435"/>
    <mergeCell ref="T432:T435"/>
    <mergeCell ref="U432:U435"/>
    <mergeCell ref="I475:I478"/>
    <mergeCell ref="U498:U500"/>
    <mergeCell ref="AC460:AC462"/>
    <mergeCell ref="AD460:AD462"/>
    <mergeCell ref="AE460:AE462"/>
    <mergeCell ref="Z475:Z478"/>
    <mergeCell ref="P492:P494"/>
    <mergeCell ref="T463:T465"/>
    <mergeCell ref="AD504:AD506"/>
    <mergeCell ref="AE504:AE506"/>
    <mergeCell ref="AB495:AB497"/>
    <mergeCell ref="Z495:Z497"/>
    <mergeCell ref="AA495:AA497"/>
    <mergeCell ref="B472:B474"/>
    <mergeCell ref="C472:C474"/>
    <mergeCell ref="D472:D474"/>
    <mergeCell ref="E507:E508"/>
    <mergeCell ref="D509:D512"/>
    <mergeCell ref="E509:E512"/>
    <mergeCell ref="N513:N515"/>
    <mergeCell ref="O513:O515"/>
    <mergeCell ref="P513:P515"/>
    <mergeCell ref="Q513:Q515"/>
    <mergeCell ref="F529:F531"/>
    <mergeCell ref="G529:G531"/>
    <mergeCell ref="G513:G515"/>
    <mergeCell ref="Z472:Z474"/>
    <mergeCell ref="O523:O525"/>
    <mergeCell ref="S519:S522"/>
    <mergeCell ref="O519:O522"/>
    <mergeCell ref="N519:N522"/>
    <mergeCell ref="E529:E531"/>
    <mergeCell ref="Z516:Z518"/>
    <mergeCell ref="P516:P518"/>
    <mergeCell ref="T501:T503"/>
    <mergeCell ref="U501:U503"/>
    <mergeCell ref="W501:W503"/>
    <mergeCell ref="F516:F518"/>
    <mergeCell ref="G516:G518"/>
    <mergeCell ref="B513:B515"/>
    <mergeCell ref="T472:T474"/>
    <mergeCell ref="V489:V491"/>
    <mergeCell ref="W489:W491"/>
    <mergeCell ref="X489:X491"/>
    <mergeCell ref="Y489:Y491"/>
    <mergeCell ref="O460:O462"/>
    <mergeCell ref="B463:B465"/>
    <mergeCell ref="X526:X528"/>
    <mergeCell ref="X513:X515"/>
    <mergeCell ref="E472:E474"/>
    <mergeCell ref="W495:W497"/>
    <mergeCell ref="Q501:Q503"/>
    <mergeCell ref="R501:R503"/>
    <mergeCell ref="U472:U474"/>
    <mergeCell ref="V472:V474"/>
    <mergeCell ref="W472:W474"/>
    <mergeCell ref="X472:X474"/>
    <mergeCell ref="Y472:Y474"/>
    <mergeCell ref="W466:W468"/>
    <mergeCell ref="X466:X468"/>
    <mergeCell ref="Y466:Y468"/>
    <mergeCell ref="R495:R497"/>
    <mergeCell ref="R498:R500"/>
    <mergeCell ref="N509:N512"/>
    <mergeCell ref="I492:I494"/>
    <mergeCell ref="I495:I497"/>
    <mergeCell ref="I498:I500"/>
    <mergeCell ref="I501:I503"/>
    <mergeCell ref="I504:I506"/>
    <mergeCell ref="Q509:Q512"/>
    <mergeCell ref="R509:R512"/>
    <mergeCell ref="Q492:Q494"/>
    <mergeCell ref="R492:R494"/>
    <mergeCell ref="Q495:Q497"/>
    <mergeCell ref="E466:E468"/>
    <mergeCell ref="F504:F506"/>
    <mergeCell ref="I519:I522"/>
    <mergeCell ref="C440:C442"/>
    <mergeCell ref="D440:D442"/>
    <mergeCell ref="E440:E442"/>
    <mergeCell ref="V449:V451"/>
    <mergeCell ref="C513:C515"/>
    <mergeCell ref="D513:D515"/>
    <mergeCell ref="P460:P462"/>
    <mergeCell ref="Q460:Q462"/>
    <mergeCell ref="R460:R462"/>
    <mergeCell ref="S460:S462"/>
    <mergeCell ref="P475:P478"/>
    <mergeCell ref="Q475:Q478"/>
    <mergeCell ref="R475:R478"/>
    <mergeCell ref="S475:S478"/>
    <mergeCell ref="T475:T478"/>
    <mergeCell ref="U475:U478"/>
    <mergeCell ref="C426:C428"/>
    <mergeCell ref="D426:D428"/>
    <mergeCell ref="E426:E428"/>
    <mergeCell ref="F426:F428"/>
    <mergeCell ref="G426:G428"/>
    <mergeCell ref="H426:H428"/>
    <mergeCell ref="I426:I428"/>
    <mergeCell ref="N426:N428"/>
    <mergeCell ref="O426:O428"/>
    <mergeCell ref="P426:P428"/>
    <mergeCell ref="Q426:Q428"/>
    <mergeCell ref="R426:R428"/>
    <mergeCell ref="S426:S428"/>
    <mergeCell ref="T426:T428"/>
    <mergeCell ref="S443:S445"/>
    <mergeCell ref="T443:T445"/>
    <mergeCell ref="C457:C459"/>
    <mergeCell ref="D457:D459"/>
    <mergeCell ref="E457:E459"/>
    <mergeCell ref="F457:F459"/>
    <mergeCell ref="G457:G459"/>
    <mergeCell ref="H457:H459"/>
    <mergeCell ref="I457:I459"/>
    <mergeCell ref="N436:N439"/>
    <mergeCell ref="O436:O439"/>
    <mergeCell ref="P436:P439"/>
    <mergeCell ref="H436:H439"/>
    <mergeCell ref="H460:H462"/>
    <mergeCell ref="H463:H465"/>
    <mergeCell ref="F432:F435"/>
    <mergeCell ref="H432:H435"/>
    <mergeCell ref="I432:I435"/>
    <mergeCell ref="N432:N435"/>
    <mergeCell ref="O432:O435"/>
    <mergeCell ref="P432:P435"/>
    <mergeCell ref="Q432:Q435"/>
    <mergeCell ref="D460:D462"/>
    <mergeCell ref="E460:E462"/>
    <mergeCell ref="F460:F462"/>
    <mergeCell ref="C501:C503"/>
    <mergeCell ref="E492:E494"/>
    <mergeCell ref="E482:E484"/>
    <mergeCell ref="F482:F484"/>
    <mergeCell ref="T479:T481"/>
    <mergeCell ref="V479:V481"/>
    <mergeCell ref="E504:E506"/>
    <mergeCell ref="N475:N478"/>
    <mergeCell ref="O475:O478"/>
    <mergeCell ref="B436:B439"/>
    <mergeCell ref="B479:B481"/>
    <mergeCell ref="B489:B491"/>
    <mergeCell ref="R417:R419"/>
    <mergeCell ref="S417:S419"/>
    <mergeCell ref="Y436:Y439"/>
    <mergeCell ref="Z436:Z439"/>
    <mergeCell ref="AA436:AA439"/>
    <mergeCell ref="C466:C468"/>
    <mergeCell ref="C498:C500"/>
    <mergeCell ref="C479:C481"/>
    <mergeCell ref="D479:D481"/>
    <mergeCell ref="E479:E481"/>
    <mergeCell ref="F479:F481"/>
    <mergeCell ref="G479:G481"/>
    <mergeCell ref="H479:H481"/>
    <mergeCell ref="I479:I481"/>
    <mergeCell ref="N479:N481"/>
    <mergeCell ref="C489:C491"/>
    <mergeCell ref="D523:D525"/>
    <mergeCell ref="E523:E525"/>
    <mergeCell ref="F523:F525"/>
    <mergeCell ref="G523:G525"/>
    <mergeCell ref="D489:D491"/>
    <mergeCell ref="T436:T439"/>
    <mergeCell ref="U436:U439"/>
    <mergeCell ref="I463:I465"/>
    <mergeCell ref="N463:N465"/>
    <mergeCell ref="AA457:AA459"/>
    <mergeCell ref="N507:N508"/>
    <mergeCell ref="O507:O508"/>
    <mergeCell ref="Y463:Y465"/>
    <mergeCell ref="C492:C494"/>
    <mergeCell ref="V475:V478"/>
    <mergeCell ref="E513:E515"/>
    <mergeCell ref="F513:F515"/>
    <mergeCell ref="T492:T494"/>
    <mergeCell ref="U492:U494"/>
    <mergeCell ref="W492:W494"/>
    <mergeCell ref="X492:X494"/>
    <mergeCell ref="V507:V508"/>
    <mergeCell ref="D475:D478"/>
    <mergeCell ref="E475:E478"/>
    <mergeCell ref="D504:D506"/>
    <mergeCell ref="D507:D508"/>
    <mergeCell ref="H507:H508"/>
    <mergeCell ref="H509:H512"/>
    <mergeCell ref="H513:H515"/>
    <mergeCell ref="H516:H518"/>
    <mergeCell ref="H519:H522"/>
    <mergeCell ref="H523:H525"/>
    <mergeCell ref="S523:S525"/>
    <mergeCell ref="Z519:Z522"/>
    <mergeCell ref="AA519:AA522"/>
    <mergeCell ref="G463:G465"/>
    <mergeCell ref="Z492:Z494"/>
    <mergeCell ref="V492:V494"/>
    <mergeCell ref="E446:E448"/>
    <mergeCell ref="F446:F448"/>
    <mergeCell ref="Y513:Y515"/>
    <mergeCell ref="G446:G448"/>
    <mergeCell ref="H446:H448"/>
    <mergeCell ref="W504:W506"/>
    <mergeCell ref="E489:E491"/>
    <mergeCell ref="F475:F478"/>
    <mergeCell ref="N489:N491"/>
    <mergeCell ref="O489:O491"/>
    <mergeCell ref="P489:P491"/>
    <mergeCell ref="Q489:Q491"/>
    <mergeCell ref="I529:I531"/>
    <mergeCell ref="O526:O528"/>
    <mergeCell ref="O529:O531"/>
    <mergeCell ref="T526:T528"/>
    <mergeCell ref="U526:U528"/>
    <mergeCell ref="V526:V528"/>
    <mergeCell ref="N523:N525"/>
    <mergeCell ref="P519:P522"/>
    <mergeCell ref="Q519:Q522"/>
    <mergeCell ref="R519:R522"/>
    <mergeCell ref="P535:P537"/>
    <mergeCell ref="Q535:Q537"/>
    <mergeCell ref="P538:P539"/>
    <mergeCell ref="Q538:Q539"/>
    <mergeCell ref="X475:X478"/>
    <mergeCell ref="F509:F512"/>
    <mergeCell ref="G509:G512"/>
    <mergeCell ref="F501:F503"/>
    <mergeCell ref="W479:W481"/>
    <mergeCell ref="H466:H468"/>
    <mergeCell ref="D526:D528"/>
    <mergeCell ref="D519:D522"/>
    <mergeCell ref="V586:V588"/>
    <mergeCell ref="AC586:AC588"/>
    <mergeCell ref="AD586:AD588"/>
    <mergeCell ref="AB586:AB588"/>
    <mergeCell ref="AF579:AF581"/>
    <mergeCell ref="AG579:AG581"/>
    <mergeCell ref="X557:X559"/>
    <mergeCell ref="Y557:Y559"/>
    <mergeCell ref="Z557:Z559"/>
    <mergeCell ref="AA557:AA559"/>
    <mergeCell ref="AB557:AB559"/>
    <mergeCell ref="AC557:AC559"/>
    <mergeCell ref="AD557:AD559"/>
    <mergeCell ref="AE557:AE559"/>
    <mergeCell ref="AF557:AF559"/>
    <mergeCell ref="W554:W556"/>
    <mergeCell ref="X554:X556"/>
    <mergeCell ref="AG547:AG549"/>
    <mergeCell ref="W550:W553"/>
    <mergeCell ref="S573:S575"/>
    <mergeCell ref="R576:R578"/>
    <mergeCell ref="S570:S572"/>
    <mergeCell ref="Q557:Q559"/>
    <mergeCell ref="U538:U539"/>
    <mergeCell ref="AC582:AC585"/>
    <mergeCell ref="AD582:AD585"/>
    <mergeCell ref="AE582:AE585"/>
    <mergeCell ref="Q529:Q531"/>
    <mergeCell ref="R529:R531"/>
    <mergeCell ref="Q523:Q525"/>
    <mergeCell ref="S526:S528"/>
    <mergeCell ref="S529:S531"/>
    <mergeCell ref="T576:T578"/>
    <mergeCell ref="T560:T562"/>
    <mergeCell ref="U560:U562"/>
    <mergeCell ref="AD547:AD549"/>
    <mergeCell ref="S538:S539"/>
    <mergeCell ref="V576:V578"/>
    <mergeCell ref="S611:S613"/>
    <mergeCell ref="H637:H639"/>
    <mergeCell ref="H641:H643"/>
    <mergeCell ref="H644:H646"/>
    <mergeCell ref="H647:H650"/>
    <mergeCell ref="H651:H653"/>
    <mergeCell ref="S641:S643"/>
    <mergeCell ref="B576:B578"/>
    <mergeCell ref="C576:C578"/>
    <mergeCell ref="D576:D578"/>
    <mergeCell ref="E576:E578"/>
    <mergeCell ref="B582:B585"/>
    <mergeCell ref="C582:C585"/>
    <mergeCell ref="D582:D585"/>
    <mergeCell ref="N582:N585"/>
    <mergeCell ref="O582:O585"/>
    <mergeCell ref="E582:E585"/>
    <mergeCell ref="F582:F585"/>
    <mergeCell ref="G582:G585"/>
    <mergeCell ref="H582:H585"/>
    <mergeCell ref="I582:I585"/>
    <mergeCell ref="O576:O578"/>
    <mergeCell ref="P576:P578"/>
    <mergeCell ref="F576:F578"/>
    <mergeCell ref="G576:G578"/>
    <mergeCell ref="U729:U731"/>
    <mergeCell ref="V729:V731"/>
    <mergeCell ref="W729:W731"/>
    <mergeCell ref="O729:O731"/>
    <mergeCell ref="P729:P731"/>
    <mergeCell ref="I676:I678"/>
    <mergeCell ref="S626:S629"/>
    <mergeCell ref="T621:T623"/>
    <mergeCell ref="V595:V597"/>
    <mergeCell ref="W595:W597"/>
    <mergeCell ref="W586:W588"/>
    <mergeCell ref="M611:M612"/>
    <mergeCell ref="N657:N659"/>
    <mergeCell ref="T654:T656"/>
    <mergeCell ref="G657:G659"/>
    <mergeCell ref="S576:S578"/>
    <mergeCell ref="U621:U623"/>
    <mergeCell ref="O633:O635"/>
    <mergeCell ref="N637:N639"/>
    <mergeCell ref="O637:O639"/>
    <mergeCell ref="B641:B643"/>
    <mergeCell ref="C641:C643"/>
    <mergeCell ref="D641:D643"/>
    <mergeCell ref="S647:S650"/>
    <mergeCell ref="V621:V623"/>
    <mergeCell ref="C716:C718"/>
    <mergeCell ref="S598:S600"/>
    <mergeCell ref="T598:T600"/>
    <mergeCell ref="I673:I675"/>
    <mergeCell ref="H626:H629"/>
    <mergeCell ref="H630:H632"/>
    <mergeCell ref="H633:H635"/>
    <mergeCell ref="B657:B659"/>
    <mergeCell ref="B654:B656"/>
    <mergeCell ref="B716:B718"/>
    <mergeCell ref="T611:T613"/>
    <mergeCell ref="U611:U613"/>
    <mergeCell ref="S644:S646"/>
    <mergeCell ref="T519:T522"/>
    <mergeCell ref="S582:S585"/>
    <mergeCell ref="T586:T588"/>
    <mergeCell ref="S579:S581"/>
    <mergeCell ref="V563:V565"/>
    <mergeCell ref="W563:W565"/>
    <mergeCell ref="S540:S543"/>
    <mergeCell ref="S604:S606"/>
    <mergeCell ref="T604:T606"/>
    <mergeCell ref="I544:I546"/>
    <mergeCell ref="I540:I543"/>
    <mergeCell ref="N526:N528"/>
    <mergeCell ref="N532:N534"/>
    <mergeCell ref="T532:T534"/>
    <mergeCell ref="U532:U534"/>
    <mergeCell ref="V532:V534"/>
    <mergeCell ref="P532:P534"/>
    <mergeCell ref="G742:G744"/>
    <mergeCell ref="H742:H744"/>
    <mergeCell ref="I742:I744"/>
    <mergeCell ref="N673:N675"/>
    <mergeCell ref="O673:O675"/>
    <mergeCell ref="P676:P678"/>
    <mergeCell ref="N614:N617"/>
    <mergeCell ref="O614:O617"/>
    <mergeCell ref="P614:P617"/>
    <mergeCell ref="Q614:Q617"/>
    <mergeCell ref="R614:R617"/>
    <mergeCell ref="S654:S656"/>
    <mergeCell ref="U624:U625"/>
    <mergeCell ref="S723:S725"/>
    <mergeCell ref="T723:T725"/>
    <mergeCell ref="U723:U725"/>
    <mergeCell ref="S739:S741"/>
    <mergeCell ref="T739:T741"/>
    <mergeCell ref="U739:U741"/>
    <mergeCell ref="T742:T744"/>
    <mergeCell ref="Q729:Q731"/>
    <mergeCell ref="R729:R731"/>
    <mergeCell ref="S729:S731"/>
    <mergeCell ref="Q579:Q581"/>
    <mergeCell ref="G732:G735"/>
    <mergeCell ref="I736:I738"/>
    <mergeCell ref="I694:I696"/>
    <mergeCell ref="G739:G741"/>
    <mergeCell ref="H739:H741"/>
    <mergeCell ref="I739:I741"/>
    <mergeCell ref="N739:N741"/>
    <mergeCell ref="O739:O741"/>
    <mergeCell ref="P739:P741"/>
    <mergeCell ref="Q739:Q741"/>
    <mergeCell ref="P736:P738"/>
    <mergeCell ref="Q736:Q738"/>
    <mergeCell ref="N742:N744"/>
    <mergeCell ref="O742:O744"/>
    <mergeCell ref="P742:P744"/>
    <mergeCell ref="H624:H625"/>
    <mergeCell ref="H573:H575"/>
    <mergeCell ref="T647:T650"/>
    <mergeCell ref="U647:U650"/>
    <mergeCell ref="V647:V650"/>
    <mergeCell ref="W647:W650"/>
    <mergeCell ref="T651:T653"/>
    <mergeCell ref="U651:U653"/>
    <mergeCell ref="C871:C873"/>
    <mergeCell ref="D871:D873"/>
    <mergeCell ref="E871:E873"/>
    <mergeCell ref="F871:F873"/>
    <mergeCell ref="G871:G873"/>
    <mergeCell ref="B858:B860"/>
    <mergeCell ref="C858:C860"/>
    <mergeCell ref="D858:D860"/>
    <mergeCell ref="E858:E860"/>
    <mergeCell ref="F858:F860"/>
    <mergeCell ref="G858:G860"/>
    <mergeCell ref="B861:B864"/>
    <mergeCell ref="C861:C864"/>
    <mergeCell ref="D861:D864"/>
    <mergeCell ref="E861:E864"/>
    <mergeCell ref="F861:F864"/>
    <mergeCell ref="G861:G864"/>
    <mergeCell ref="B865:B867"/>
    <mergeCell ref="C865:C867"/>
    <mergeCell ref="D865:D867"/>
    <mergeCell ref="E865:E867"/>
    <mergeCell ref="I848:I851"/>
    <mergeCell ref="I852:I854"/>
    <mergeCell ref="I855:I857"/>
    <mergeCell ref="I858:I860"/>
    <mergeCell ref="I861:I864"/>
    <mergeCell ref="I865:I867"/>
    <mergeCell ref="I871:I873"/>
    <mergeCell ref="I868:I870"/>
    <mergeCell ref="H858:H860"/>
    <mergeCell ref="H861:H864"/>
    <mergeCell ref="H865:H867"/>
    <mergeCell ref="H868:H870"/>
    <mergeCell ref="C868:C870"/>
    <mergeCell ref="N848:N851"/>
    <mergeCell ref="O848:O851"/>
    <mergeCell ref="N852:N854"/>
    <mergeCell ref="O852:O854"/>
    <mergeCell ref="N855:N857"/>
    <mergeCell ref="O855:O857"/>
    <mergeCell ref="U871:U873"/>
    <mergeCell ref="V871:V873"/>
    <mergeCell ref="T858:T860"/>
    <mergeCell ref="U858:U860"/>
    <mergeCell ref="V858:V860"/>
    <mergeCell ref="T861:T864"/>
    <mergeCell ref="U861:U864"/>
    <mergeCell ref="V861:V864"/>
    <mergeCell ref="T865:T867"/>
    <mergeCell ref="U865:U867"/>
    <mergeCell ref="AJ919:AJ922"/>
    <mergeCell ref="S557:S559"/>
    <mergeCell ref="P560:P562"/>
    <mergeCell ref="Q560:Q562"/>
    <mergeCell ref="R560:R562"/>
    <mergeCell ref="S560:S562"/>
    <mergeCell ref="P563:P565"/>
    <mergeCell ref="Q563:Q565"/>
    <mergeCell ref="R563:R565"/>
    <mergeCell ref="S563:S565"/>
    <mergeCell ref="P566:P569"/>
    <mergeCell ref="Q566:Q569"/>
    <mergeCell ref="R566:R569"/>
    <mergeCell ref="S566:S569"/>
    <mergeCell ref="T566:T569"/>
    <mergeCell ref="U566:U569"/>
    <mergeCell ref="V566:V569"/>
    <mergeCell ref="W566:W569"/>
    <mergeCell ref="T557:T559"/>
    <mergeCell ref="U557:U559"/>
    <mergeCell ref="V557:V559"/>
    <mergeCell ref="W557:W559"/>
    <mergeCell ref="S732:S735"/>
    <mergeCell ref="S666:S668"/>
    <mergeCell ref="T666:T668"/>
    <mergeCell ref="U666:U668"/>
    <mergeCell ref="S614:S617"/>
    <mergeCell ref="T614:T617"/>
    <mergeCell ref="V780:V782"/>
    <mergeCell ref="W780:W782"/>
    <mergeCell ref="R618:R620"/>
    <mergeCell ref="S618:S620"/>
    <mergeCell ref="T618:T620"/>
    <mergeCell ref="U618:U620"/>
    <mergeCell ref="R624:R625"/>
    <mergeCell ref="S624:S625"/>
    <mergeCell ref="T624:T625"/>
    <mergeCell ref="S777:S779"/>
    <mergeCell ref="T777:T779"/>
    <mergeCell ref="T809:T812"/>
    <mergeCell ref="U809:U812"/>
    <mergeCell ref="V809:V812"/>
    <mergeCell ref="W809:W812"/>
    <mergeCell ref="Q871:Q873"/>
    <mergeCell ref="R871:R873"/>
    <mergeCell ref="R732:R735"/>
    <mergeCell ref="P557:P559"/>
    <mergeCell ref="V919:V922"/>
    <mergeCell ref="R919:R922"/>
    <mergeCell ref="S919:S922"/>
    <mergeCell ref="T919:T922"/>
    <mergeCell ref="U919:U922"/>
    <mergeCell ref="R935:R937"/>
    <mergeCell ref="T916:T918"/>
    <mergeCell ref="T923:T925"/>
    <mergeCell ref="T926:T928"/>
    <mergeCell ref="T929:T931"/>
    <mergeCell ref="W852:W854"/>
    <mergeCell ref="W855:W857"/>
    <mergeCell ref="W858:W860"/>
    <mergeCell ref="Y929:Y931"/>
    <mergeCell ref="AB929:AB931"/>
    <mergeCell ref="Y932:Y934"/>
    <mergeCell ref="AB932:AB934"/>
    <mergeCell ref="AB935:AB937"/>
    <mergeCell ref="Y935:Y937"/>
    <mergeCell ref="V935:V937"/>
    <mergeCell ref="U935:U937"/>
    <mergeCell ref="X919:X922"/>
    <mergeCell ref="Y919:Y922"/>
    <mergeCell ref="Z919:Z922"/>
    <mergeCell ref="AF919:AF922"/>
    <mergeCell ref="AG919:AG922"/>
    <mergeCell ref="AH932:AH934"/>
    <mergeCell ref="AI932:AI934"/>
    <mergeCell ref="AH929:AH931"/>
    <mergeCell ref="AI929:AI931"/>
    <mergeCell ref="AH926:AH928"/>
    <mergeCell ref="AI926:AI928"/>
    <mergeCell ref="AH923:AH925"/>
    <mergeCell ref="AI923:AI925"/>
    <mergeCell ref="AH916:AH918"/>
    <mergeCell ref="AI916:AI918"/>
    <mergeCell ref="AA919:AA922"/>
    <mergeCell ref="AB919:AB922"/>
    <mergeCell ref="AC919:AC922"/>
    <mergeCell ref="AD919:AD922"/>
    <mergeCell ref="AE919:AE922"/>
    <mergeCell ref="AC926:AC928"/>
    <mergeCell ref="AE926:AE928"/>
    <mergeCell ref="W935:W937"/>
    <mergeCell ref="X935:X937"/>
    <mergeCell ref="Z935:Z937"/>
    <mergeCell ref="AA935:AA937"/>
    <mergeCell ref="AC935:AC937"/>
    <mergeCell ref="AE935:AE937"/>
    <mergeCell ref="AI919:AI922"/>
    <mergeCell ref="AI935:AI937"/>
    <mergeCell ref="AH935:AH937"/>
    <mergeCell ref="W916:W918"/>
    <mergeCell ref="X916:X918"/>
    <mergeCell ref="Z916:Z918"/>
    <mergeCell ref="AA916:AA918"/>
    <mergeCell ref="AC916:AC918"/>
    <mergeCell ref="AE916:AE918"/>
    <mergeCell ref="AF916:AF918"/>
    <mergeCell ref="AG916:AG918"/>
    <mergeCell ref="W923:W925"/>
    <mergeCell ref="X923:X925"/>
    <mergeCell ref="Z923:Z925"/>
    <mergeCell ref="AA923:AA925"/>
    <mergeCell ref="AC923:AC925"/>
    <mergeCell ref="AE923:AE925"/>
    <mergeCell ref="AF923:AF925"/>
    <mergeCell ref="AG923:AG925"/>
    <mergeCell ref="W926:W928"/>
    <mergeCell ref="X926:X928"/>
    <mergeCell ref="Z926:Z928"/>
    <mergeCell ref="AA926:AA928"/>
    <mergeCell ref="AF926:AF928"/>
    <mergeCell ref="AG926:AG928"/>
    <mergeCell ref="W929:W931"/>
    <mergeCell ref="X929:X931"/>
    <mergeCell ref="Z929:Z931"/>
    <mergeCell ref="AA929:AA931"/>
    <mergeCell ref="AC929:AC931"/>
    <mergeCell ref="AE929:AE931"/>
    <mergeCell ref="AF929:AF931"/>
    <mergeCell ref="AG929:AG931"/>
    <mergeCell ref="W932:W934"/>
    <mergeCell ref="X932:X934"/>
    <mergeCell ref="Z932:Z934"/>
    <mergeCell ref="AA932:AA934"/>
    <mergeCell ref="AC932:AC934"/>
    <mergeCell ref="AE932:AE934"/>
    <mergeCell ref="AF932:AF934"/>
    <mergeCell ref="AG932:AG934"/>
    <mergeCell ref="C1124:C1127"/>
    <mergeCell ref="D1124:D1127"/>
    <mergeCell ref="AA1124:AA1127"/>
    <mergeCell ref="AB1124:AB1127"/>
    <mergeCell ref="AC1124:AC1127"/>
    <mergeCell ref="AD1124:AD1127"/>
    <mergeCell ref="AE1124:AE1127"/>
    <mergeCell ref="AF1124:AF1127"/>
    <mergeCell ref="AG1124:AG1127"/>
    <mergeCell ref="F1046:F1048"/>
    <mergeCell ref="G1046:G1048"/>
    <mergeCell ref="H1046:H1048"/>
    <mergeCell ref="I1046:I1048"/>
    <mergeCell ref="N1046:N1048"/>
    <mergeCell ref="O1046:O1048"/>
    <mergeCell ref="P1046:P1048"/>
    <mergeCell ref="Q1046:Q1048"/>
    <mergeCell ref="R1046:R1048"/>
    <mergeCell ref="S1046:S1048"/>
    <mergeCell ref="V1046:V1048"/>
    <mergeCell ref="W1046:W1048"/>
    <mergeCell ref="X1046:X1048"/>
    <mergeCell ref="Y1046:Y1048"/>
    <mergeCell ref="Z1046:Z1048"/>
    <mergeCell ref="AA1046:AA1048"/>
    <mergeCell ref="AB1046:AB1048"/>
    <mergeCell ref="AC1046:AC1048"/>
    <mergeCell ref="AD1046:AD1048"/>
    <mergeCell ref="AE1046:AE1048"/>
    <mergeCell ref="AF1046:AF1048"/>
    <mergeCell ref="AG1046:AG1048"/>
    <mergeCell ref="AA1081:AA1083"/>
    <mergeCell ref="S1078:S1080"/>
    <mergeCell ref="T1078:T1080"/>
    <mergeCell ref="U1078:U1080"/>
    <mergeCell ref="W1078:W1080"/>
    <mergeCell ref="X1078:X1080"/>
    <mergeCell ref="Z1078:Z1080"/>
    <mergeCell ref="AA1078:AA1080"/>
    <mergeCell ref="AH1124:AH1127"/>
    <mergeCell ref="N1124:N1127"/>
    <mergeCell ref="O1124:O1127"/>
    <mergeCell ref="P1124:P1127"/>
    <mergeCell ref="Q1124:Q1127"/>
    <mergeCell ref="R1124:R1127"/>
    <mergeCell ref="S1124:S1127"/>
    <mergeCell ref="T1124:T1127"/>
    <mergeCell ref="U1124:U1127"/>
    <mergeCell ref="V1124:V1127"/>
    <mergeCell ref="Z1124:Z1127"/>
    <mergeCell ref="F1124:F1127"/>
    <mergeCell ref="G1124:G1127"/>
    <mergeCell ref="I1124:I1127"/>
    <mergeCell ref="E1124:E1127"/>
    <mergeCell ref="B938:B940"/>
    <mergeCell ref="C938:C940"/>
    <mergeCell ref="D938:D940"/>
    <mergeCell ref="B941:B943"/>
    <mergeCell ref="C941:C943"/>
    <mergeCell ref="W1124:W1127"/>
    <mergeCell ref="X1124:X1127"/>
    <mergeCell ref="Y1124:Y1127"/>
    <mergeCell ref="F948:F949"/>
    <mergeCell ref="F944:F947"/>
    <mergeCell ref="F941:F943"/>
    <mergeCell ref="T938:T940"/>
    <mergeCell ref="T941:T943"/>
    <mergeCell ref="T944:T947"/>
    <mergeCell ref="T948:T949"/>
    <mergeCell ref="U938:U940"/>
    <mergeCell ref="V938:V940"/>
    <mergeCell ref="W938:W940"/>
    <mergeCell ref="X938:X940"/>
    <mergeCell ref="Y938:Y940"/>
    <mergeCell ref="Z938:Z940"/>
    <mergeCell ref="AA938:AA940"/>
    <mergeCell ref="AB938:AB940"/>
    <mergeCell ref="AC938:AC940"/>
    <mergeCell ref="AD938:AD940"/>
    <mergeCell ref="AH1033:AH1035"/>
    <mergeCell ref="C1091:C1092"/>
    <mergeCell ref="D1091:D1092"/>
    <mergeCell ref="B1093:B1096"/>
    <mergeCell ref="C1093:C1096"/>
    <mergeCell ref="D1093:D1096"/>
    <mergeCell ref="D1097:D1098"/>
    <mergeCell ref="B1097:B1098"/>
    <mergeCell ref="C1097:C1098"/>
    <mergeCell ref="E1072:E1074"/>
    <mergeCell ref="F1072:F1074"/>
    <mergeCell ref="G1072:G1074"/>
    <mergeCell ref="H1072:H1074"/>
    <mergeCell ref="I1072:I1074"/>
    <mergeCell ref="N1072:N1074"/>
    <mergeCell ref="E1033:E1035"/>
    <mergeCell ref="F1033:F1035"/>
    <mergeCell ref="G1033:G1035"/>
    <mergeCell ref="H1033:H1035"/>
    <mergeCell ref="I1033:I1035"/>
    <mergeCell ref="N1033:N1035"/>
    <mergeCell ref="O1033:O1035"/>
    <mergeCell ref="P1033:P1035"/>
    <mergeCell ref="E1046:E1048"/>
    <mergeCell ref="AJ948:AJ949"/>
    <mergeCell ref="AJ1134:AJ1136"/>
    <mergeCell ref="AJ1026:AJ1029"/>
    <mergeCell ref="T1026:T1029"/>
    <mergeCell ref="U1026:U1029"/>
    <mergeCell ref="V1026:V1029"/>
    <mergeCell ref="AJ1043:AJ1045"/>
    <mergeCell ref="AE1072:AE1074"/>
    <mergeCell ref="AF1072:AF1074"/>
    <mergeCell ref="AG1072:AG1074"/>
    <mergeCell ref="AH1072:AH1074"/>
    <mergeCell ref="AI1072:AI1074"/>
    <mergeCell ref="AJ1072:AJ1074"/>
    <mergeCell ref="AE1075:AE1077"/>
    <mergeCell ref="AF1075:AF1077"/>
    <mergeCell ref="AG1075:AG1077"/>
    <mergeCell ref="AH1075:AH1077"/>
    <mergeCell ref="AI1075:AI1077"/>
    <mergeCell ref="AJ1075:AJ1077"/>
    <mergeCell ref="AJ1091:AJ1092"/>
    <mergeCell ref="AJ1081:AJ1083"/>
    <mergeCell ref="T950:T952"/>
    <mergeCell ref="T956:T958"/>
    <mergeCell ref="T963:T965"/>
    <mergeCell ref="T966:T967"/>
    <mergeCell ref="AG948:AG949"/>
    <mergeCell ref="AH948:AH949"/>
    <mergeCell ref="AI948:AI949"/>
    <mergeCell ref="AE1134:AE1136"/>
    <mergeCell ref="AF1134:AF1136"/>
    <mergeCell ref="AG1134:AG1136"/>
    <mergeCell ref="AH1134:AH1136"/>
    <mergeCell ref="AI1134:AI1136"/>
    <mergeCell ref="AJ1007:AJ1009"/>
    <mergeCell ref="W948:W949"/>
    <mergeCell ref="X948:X949"/>
    <mergeCell ref="Y948:Y949"/>
    <mergeCell ref="Z948:Z949"/>
    <mergeCell ref="AA948:AA949"/>
    <mergeCell ref="AB948:AB949"/>
    <mergeCell ref="AC948:AC949"/>
    <mergeCell ref="AD948:AD949"/>
    <mergeCell ref="AE948:AE949"/>
    <mergeCell ref="AF948:AF949"/>
    <mergeCell ref="AE1030:AE1032"/>
    <mergeCell ref="AF1030:AF1032"/>
    <mergeCell ref="AG1030:AG1032"/>
    <mergeCell ref="AH1030:AH1032"/>
    <mergeCell ref="AI1030:AI1032"/>
    <mergeCell ref="AJ1030:AJ1032"/>
    <mergeCell ref="W1033:W1035"/>
    <mergeCell ref="X1033:X1035"/>
    <mergeCell ref="Y1033:Y1035"/>
    <mergeCell ref="Z1033:Z1035"/>
    <mergeCell ref="AA1033:AA1035"/>
    <mergeCell ref="AB1033:AB1035"/>
    <mergeCell ref="AC1033:AC1035"/>
    <mergeCell ref="AD1033:AD1035"/>
    <mergeCell ref="AE1033:AE1035"/>
    <mergeCell ref="AF1033:AF1035"/>
    <mergeCell ref="AG1033:AG1035"/>
    <mergeCell ref="AJ1033:AJ1035"/>
    <mergeCell ref="T1046:T1048"/>
    <mergeCell ref="U1046:U1048"/>
    <mergeCell ref="C1140:C1142"/>
    <mergeCell ref="D1140:D1142"/>
    <mergeCell ref="E1134:E1136"/>
    <mergeCell ref="E1137:E1139"/>
    <mergeCell ref="E1140:E1142"/>
    <mergeCell ref="F1128:F1130"/>
    <mergeCell ref="G1128:G1130"/>
    <mergeCell ref="I1128:I1130"/>
    <mergeCell ref="N1128:N1130"/>
    <mergeCell ref="O1128:O1130"/>
    <mergeCell ref="P1128:P1130"/>
    <mergeCell ref="Q1128:Q1130"/>
    <mergeCell ref="R1128:R1130"/>
    <mergeCell ref="S1128:S1130"/>
    <mergeCell ref="T1128:T1130"/>
    <mergeCell ref="U1128:U1130"/>
    <mergeCell ref="V1128:V1130"/>
    <mergeCell ref="F1140:F1142"/>
    <mergeCell ref="G1140:G1142"/>
    <mergeCell ref="I1140:I1142"/>
    <mergeCell ref="U1131:U1133"/>
    <mergeCell ref="V1131:V1133"/>
    <mergeCell ref="E1128:E1130"/>
    <mergeCell ref="E1131:E1133"/>
    <mergeCell ref="F1131:F1133"/>
    <mergeCell ref="G1131:G1133"/>
    <mergeCell ref="I1131:I1133"/>
    <mergeCell ref="N1131:N1133"/>
    <mergeCell ref="O1131:O1133"/>
    <mergeCell ref="P1131:P1133"/>
    <mergeCell ref="B1043:B1045"/>
    <mergeCell ref="C1043:C1045"/>
    <mergeCell ref="D941:D943"/>
    <mergeCell ref="B944:B947"/>
    <mergeCell ref="C944:C947"/>
    <mergeCell ref="D944:D947"/>
    <mergeCell ref="B948:B949"/>
    <mergeCell ref="C948:C949"/>
    <mergeCell ref="D948:D949"/>
    <mergeCell ref="E948:E949"/>
    <mergeCell ref="E944:E947"/>
    <mergeCell ref="E941:E943"/>
    <mergeCell ref="U948:U949"/>
    <mergeCell ref="V948:V949"/>
    <mergeCell ref="I1043:I1045"/>
    <mergeCell ref="N1043:N1045"/>
    <mergeCell ref="O1043:O1045"/>
    <mergeCell ref="P1043:P1045"/>
    <mergeCell ref="Q1043:Q1045"/>
    <mergeCell ref="R1043:R1045"/>
    <mergeCell ref="S1043:S1045"/>
    <mergeCell ref="T1043:T1045"/>
    <mergeCell ref="U1043:U1045"/>
    <mergeCell ref="V1043:V1045"/>
    <mergeCell ref="E1040:E1042"/>
    <mergeCell ref="F1040:F1042"/>
    <mergeCell ref="G1040:G1042"/>
    <mergeCell ref="I1036:I1039"/>
    <mergeCell ref="N1036:N1039"/>
    <mergeCell ref="O1036:O1039"/>
    <mergeCell ref="E1030:E1032"/>
    <mergeCell ref="F1030:F1032"/>
    <mergeCell ref="N1040:N1042"/>
    <mergeCell ref="O1040:O1042"/>
    <mergeCell ref="Q1131:Q1133"/>
    <mergeCell ref="R1131:R1133"/>
    <mergeCell ref="S1131:S1133"/>
    <mergeCell ref="N1140:N1142"/>
    <mergeCell ref="O1140:O1142"/>
    <mergeCell ref="P1140:P1142"/>
    <mergeCell ref="Q1140:Q1142"/>
    <mergeCell ref="R1140:R1142"/>
    <mergeCell ref="S1140:S1142"/>
    <mergeCell ref="T1140:T1142"/>
    <mergeCell ref="U1140:U1142"/>
    <mergeCell ref="V1140:V1142"/>
    <mergeCell ref="B966:B967"/>
    <mergeCell ref="C966:C967"/>
    <mergeCell ref="B968:B969"/>
    <mergeCell ref="C968:C969"/>
    <mergeCell ref="F963:F965"/>
    <mergeCell ref="G963:G965"/>
    <mergeCell ref="F966:F967"/>
    <mergeCell ref="G966:G967"/>
    <mergeCell ref="F968:F969"/>
    <mergeCell ref="G968:G969"/>
    <mergeCell ref="I963:I965"/>
    <mergeCell ref="I966:I967"/>
    <mergeCell ref="D966:D967"/>
    <mergeCell ref="E966:E967"/>
    <mergeCell ref="S956:S958"/>
    <mergeCell ref="O956:O958"/>
    <mergeCell ref="N959:N962"/>
    <mergeCell ref="O970:O973"/>
    <mergeCell ref="N963:N965"/>
    <mergeCell ref="D950:D952"/>
    <mergeCell ref="D959:D962"/>
    <mergeCell ref="E953:E955"/>
    <mergeCell ref="E956:E958"/>
    <mergeCell ref="O953:O955"/>
    <mergeCell ref="N953:N955"/>
    <mergeCell ref="N956:N958"/>
    <mergeCell ref="P968:P969"/>
    <mergeCell ref="Q968:Q969"/>
    <mergeCell ref="I953:I955"/>
    <mergeCell ref="F970:F973"/>
    <mergeCell ref="D1043:D1045"/>
    <mergeCell ref="B1046:B1048"/>
    <mergeCell ref="C1046:C1048"/>
    <mergeCell ref="D1046:D1048"/>
    <mergeCell ref="E1026:E1029"/>
    <mergeCell ref="T1033:T1035"/>
    <mergeCell ref="U1033:U1035"/>
    <mergeCell ref="V1033:V1035"/>
    <mergeCell ref="E1043:E1045"/>
    <mergeCell ref="F1043:F1045"/>
    <mergeCell ref="G1043:G1045"/>
    <mergeCell ref="H1043:H1045"/>
    <mergeCell ref="B1087:B1090"/>
    <mergeCell ref="C1087:C1090"/>
    <mergeCell ref="D1087:D1090"/>
    <mergeCell ref="D1075:D1077"/>
    <mergeCell ref="C1081:C1083"/>
    <mergeCell ref="D1081:D1083"/>
    <mergeCell ref="B1084:B1086"/>
    <mergeCell ref="C1084:C1086"/>
    <mergeCell ref="D1084:D1086"/>
    <mergeCell ref="B1091:B1092"/>
    <mergeCell ref="AI938:AI940"/>
    <mergeCell ref="AJ938:AJ940"/>
    <mergeCell ref="U941:U943"/>
    <mergeCell ref="V941:V943"/>
    <mergeCell ref="W941:W943"/>
    <mergeCell ref="X941:X943"/>
    <mergeCell ref="Y941:Y943"/>
    <mergeCell ref="Z941:Z943"/>
    <mergeCell ref="AA941:AA943"/>
    <mergeCell ref="AB941:AB943"/>
    <mergeCell ref="AC941:AC943"/>
    <mergeCell ref="AD941:AD943"/>
    <mergeCell ref="AE941:AE943"/>
    <mergeCell ref="AF941:AF943"/>
    <mergeCell ref="AG941:AG943"/>
    <mergeCell ref="AH941:AH943"/>
    <mergeCell ref="AI941:AI943"/>
    <mergeCell ref="AJ941:AJ943"/>
    <mergeCell ref="U944:U947"/>
    <mergeCell ref="V944:V947"/>
    <mergeCell ref="W944:W947"/>
    <mergeCell ref="X944:X947"/>
    <mergeCell ref="Y944:Y947"/>
    <mergeCell ref="Z944:Z947"/>
    <mergeCell ref="AA944:AA947"/>
    <mergeCell ref="AB944:AB947"/>
    <mergeCell ref="AC944:AC947"/>
    <mergeCell ref="AD944:AD947"/>
    <mergeCell ref="AE944:AE947"/>
    <mergeCell ref="AF944:AF947"/>
    <mergeCell ref="AG944:AG947"/>
    <mergeCell ref="AH944:AH947"/>
    <mergeCell ref="AI944:AI947"/>
    <mergeCell ref="AJ944:AJ947"/>
    <mergeCell ref="AE938:AE940"/>
    <mergeCell ref="AG938:AG940"/>
    <mergeCell ref="AH938:AH940"/>
    <mergeCell ref="AG1166:AG1168"/>
    <mergeCell ref="AF1172:AF1175"/>
    <mergeCell ref="AG1172:AG1175"/>
    <mergeCell ref="AH1172:AH1175"/>
    <mergeCell ref="AI1172:AI1175"/>
    <mergeCell ref="AJ1172:AJ1175"/>
    <mergeCell ref="B1172:B1175"/>
    <mergeCell ref="C1172:C1175"/>
    <mergeCell ref="AB1169:AB1171"/>
    <mergeCell ref="AC1169:AC1171"/>
    <mergeCell ref="AD1169:AD1171"/>
    <mergeCell ref="AE1169:AE1171"/>
    <mergeCell ref="AF1169:AF1171"/>
    <mergeCell ref="AG1169:AG1171"/>
    <mergeCell ref="AH1169:AH1171"/>
    <mergeCell ref="AI1169:AI1171"/>
    <mergeCell ref="AJ1169:AJ1171"/>
    <mergeCell ref="D1172:D1175"/>
    <mergeCell ref="E1172:E1175"/>
    <mergeCell ref="F1172:F1175"/>
    <mergeCell ref="G1172:G1175"/>
    <mergeCell ref="I1172:I1175"/>
    <mergeCell ref="N1172:N1175"/>
    <mergeCell ref="O1172:O1175"/>
    <mergeCell ref="P1172:P1175"/>
    <mergeCell ref="Q1172:Q1175"/>
    <mergeCell ref="R1172:R1175"/>
    <mergeCell ref="S1172:S1175"/>
    <mergeCell ref="T1172:T1175"/>
    <mergeCell ref="U1172:U1175"/>
    <mergeCell ref="V1172:V1175"/>
    <mergeCell ref="W1172:W1175"/>
    <mergeCell ref="X1172:X1175"/>
    <mergeCell ref="Y1172:Y1175"/>
    <mergeCell ref="Z1172:Z1175"/>
    <mergeCell ref="H1166:H1168"/>
    <mergeCell ref="H1169:H1171"/>
    <mergeCell ref="H1172:H1175"/>
    <mergeCell ref="B1166:B1168"/>
    <mergeCell ref="B1169:B1171"/>
    <mergeCell ref="C1166:C1168"/>
    <mergeCell ref="D1166:D1168"/>
    <mergeCell ref="E1166:E1168"/>
    <mergeCell ref="F1166:F1168"/>
    <mergeCell ref="G1166:G1168"/>
    <mergeCell ref="I1166:I1168"/>
    <mergeCell ref="N1166:N1168"/>
    <mergeCell ref="O1166:O1168"/>
    <mergeCell ref="P1166:P1168"/>
    <mergeCell ref="Q1166:Q1168"/>
    <mergeCell ref="R1166:R1168"/>
    <mergeCell ref="S1166:S1168"/>
    <mergeCell ref="T1166:T1168"/>
    <mergeCell ref="W1166:W1168"/>
    <mergeCell ref="U1166:U1168"/>
    <mergeCell ref="V1166:V1168"/>
    <mergeCell ref="C1169:C1171"/>
    <mergeCell ref="AH1166:AH1168"/>
    <mergeCell ref="AI1166:AI1168"/>
    <mergeCell ref="AJ1166:AJ1168"/>
    <mergeCell ref="D1169:D1171"/>
    <mergeCell ref="E1169:E1171"/>
    <mergeCell ref="F1169:F1171"/>
    <mergeCell ref="G1169:G1171"/>
    <mergeCell ref="H1156:H1158"/>
    <mergeCell ref="H1159:H1162"/>
    <mergeCell ref="H1163:H1165"/>
    <mergeCell ref="AD1137:AD1139"/>
    <mergeCell ref="AA1172:AA1175"/>
    <mergeCell ref="AB1172:AB1175"/>
    <mergeCell ref="AC1172:AC1175"/>
    <mergeCell ref="AD1172:AD1175"/>
    <mergeCell ref="AE1172:AE1175"/>
    <mergeCell ref="X1166:X1168"/>
    <mergeCell ref="Y1166:Y1168"/>
    <mergeCell ref="Z1166:Z1168"/>
    <mergeCell ref="AA1166:AA1168"/>
    <mergeCell ref="AB1166:AB1168"/>
    <mergeCell ref="AC1166:AC1168"/>
    <mergeCell ref="AD1166:AD1168"/>
    <mergeCell ref="AE1166:AE1168"/>
    <mergeCell ref="AF1166:AF1168"/>
    <mergeCell ref="I1169:I1171"/>
    <mergeCell ref="N1169:N1171"/>
    <mergeCell ref="O1169:O1171"/>
    <mergeCell ref="P1169:P1171"/>
    <mergeCell ref="Q1169:Q1171"/>
    <mergeCell ref="R1169:R1171"/>
    <mergeCell ref="S1169:S1171"/>
    <mergeCell ref="T1169:T1171"/>
    <mergeCell ref="U1169:U1171"/>
    <mergeCell ref="V1169:V1171"/>
    <mergeCell ref="W1169:W1171"/>
    <mergeCell ref="X1169:X1171"/>
    <mergeCell ref="Y1169:Y1171"/>
    <mergeCell ref="Z1169:Z1171"/>
    <mergeCell ref="AA1169:AA1171"/>
    <mergeCell ref="AE1137:AE1139"/>
    <mergeCell ref="AF1137:AF1139"/>
    <mergeCell ref="O1153:O1155"/>
    <mergeCell ref="O1156:O1158"/>
    <mergeCell ref="O1159:O1162"/>
    <mergeCell ref="O1163:O1165"/>
    <mergeCell ref="P1153:P1155"/>
    <mergeCell ref="P1156:P1158"/>
    <mergeCell ref="X1159:X1162"/>
    <mergeCell ref="AA1143:AA1145"/>
    <mergeCell ref="AB1143:AB1145"/>
    <mergeCell ref="AC1143:AC1145"/>
    <mergeCell ref="AD1143:AD1145"/>
    <mergeCell ref="P1163:P1165"/>
    <mergeCell ref="AE1143:AE1145"/>
    <mergeCell ref="AF1143:AF1145"/>
    <mergeCell ref="H1137:H1139"/>
    <mergeCell ref="H1140:H1142"/>
    <mergeCell ref="H1153:H1155"/>
    <mergeCell ref="V1156:V1158"/>
    <mergeCell ref="W1156:W1158"/>
    <mergeCell ref="AF1150:AF1152"/>
    <mergeCell ref="W1140:W1142"/>
    <mergeCell ref="X1140:X1142"/>
    <mergeCell ref="Y1140:Y1142"/>
    <mergeCell ref="Z1140:Z1142"/>
    <mergeCell ref="AA1140:AA1142"/>
    <mergeCell ref="AB1140:AB1142"/>
    <mergeCell ref="AC1140:AC1142"/>
    <mergeCell ref="AD1140:AD1142"/>
    <mergeCell ref="Y1159:Y1162"/>
    <mergeCell ref="H916:H918"/>
    <mergeCell ref="H919:H922"/>
    <mergeCell ref="H923:H925"/>
    <mergeCell ref="H926:H928"/>
    <mergeCell ref="H929:H931"/>
    <mergeCell ref="H932:H934"/>
    <mergeCell ref="H935:H937"/>
    <mergeCell ref="H938:H940"/>
    <mergeCell ref="H941:H943"/>
    <mergeCell ref="H944:H947"/>
    <mergeCell ref="H948:H949"/>
    <mergeCell ref="H950:H952"/>
    <mergeCell ref="H953:H955"/>
    <mergeCell ref="U932:U934"/>
    <mergeCell ref="V932:V934"/>
    <mergeCell ref="T932:T934"/>
    <mergeCell ref="T935:T937"/>
    <mergeCell ref="E926:E928"/>
    <mergeCell ref="F926:F928"/>
    <mergeCell ref="G926:G928"/>
    <mergeCell ref="F868:F870"/>
    <mergeCell ref="V970:V973"/>
    <mergeCell ref="F953:F955"/>
    <mergeCell ref="G953:G955"/>
    <mergeCell ref="P953:P955"/>
    <mergeCell ref="P956:P958"/>
    <mergeCell ref="N919:N922"/>
    <mergeCell ref="O919:O922"/>
    <mergeCell ref="F894:F896"/>
    <mergeCell ref="F938:F940"/>
    <mergeCell ref="G948:G949"/>
    <mergeCell ref="G941:G943"/>
    <mergeCell ref="G938:G940"/>
    <mergeCell ref="G944:G947"/>
    <mergeCell ref="I938:I940"/>
    <mergeCell ref="I941:I943"/>
    <mergeCell ref="I944:I947"/>
    <mergeCell ref="I948:I949"/>
    <mergeCell ref="O938:O940"/>
    <mergeCell ref="N938:N940"/>
    <mergeCell ref="N941:N943"/>
    <mergeCell ref="O941:O943"/>
    <mergeCell ref="N944:N947"/>
    <mergeCell ref="N948:N949"/>
    <mergeCell ref="O944:O947"/>
    <mergeCell ref="O948:O949"/>
    <mergeCell ref="P938:P940"/>
    <mergeCell ref="Q938:Q940"/>
    <mergeCell ref="R938:R940"/>
    <mergeCell ref="P941:P943"/>
    <mergeCell ref="Q941:Q943"/>
    <mergeCell ref="R941:R943"/>
    <mergeCell ref="P944:P947"/>
    <mergeCell ref="Q944:Q947"/>
    <mergeCell ref="R944:R947"/>
    <mergeCell ref="P948:P949"/>
    <mergeCell ref="Q948:Q949"/>
    <mergeCell ref="R948:R949"/>
    <mergeCell ref="S938:S940"/>
    <mergeCell ref="S941:S943"/>
    <mergeCell ref="S944:S947"/>
    <mergeCell ref="S948:S949"/>
    <mergeCell ref="Q894:Q896"/>
    <mergeCell ref="V929:V931"/>
    <mergeCell ref="E1075:E1077"/>
    <mergeCell ref="F1075:F1077"/>
    <mergeCell ref="G1075:G1077"/>
    <mergeCell ref="H1075:H1077"/>
    <mergeCell ref="I1075:I1077"/>
    <mergeCell ref="N1075:N1077"/>
    <mergeCell ref="O1075:O1077"/>
    <mergeCell ref="P1075:P1077"/>
    <mergeCell ref="Q1075:Q1077"/>
    <mergeCell ref="R1075:R1077"/>
    <mergeCell ref="S1075:S1077"/>
    <mergeCell ref="T1075:T1077"/>
    <mergeCell ref="U1075:U1077"/>
    <mergeCell ref="V1075:V1077"/>
    <mergeCell ref="W1075:W1077"/>
    <mergeCell ref="X1075:X1077"/>
    <mergeCell ref="Y1075:Y1077"/>
    <mergeCell ref="Z1075:Z1077"/>
    <mergeCell ref="AA1075:AA1077"/>
    <mergeCell ref="AB1075:AB1077"/>
    <mergeCell ref="AI1081:AI1083"/>
    <mergeCell ref="G1081:G1083"/>
    <mergeCell ref="H1081:H1083"/>
    <mergeCell ref="I1081:I1083"/>
    <mergeCell ref="N1081:N1083"/>
    <mergeCell ref="O1081:O1083"/>
    <mergeCell ref="P1081:P1083"/>
    <mergeCell ref="Q1081:Q1083"/>
    <mergeCell ref="R1081:R1083"/>
    <mergeCell ref="S1081:S1083"/>
    <mergeCell ref="T1081:T1083"/>
    <mergeCell ref="U1081:U1083"/>
    <mergeCell ref="AG1084:AG1086"/>
    <mergeCell ref="AH1084:AH1086"/>
    <mergeCell ref="AI1084:AI1086"/>
    <mergeCell ref="Z1081:Z1083"/>
    <mergeCell ref="E1084:E1086"/>
    <mergeCell ref="F1065:F1066"/>
    <mergeCell ref="G1065:G1066"/>
    <mergeCell ref="AI1069:AI1071"/>
    <mergeCell ref="AI1058:AI1061"/>
    <mergeCell ref="AI1062:AI1064"/>
    <mergeCell ref="AI1065:AI1066"/>
    <mergeCell ref="AI1067:AI1068"/>
    <mergeCell ref="I1065:I1066"/>
    <mergeCell ref="H1062:H1064"/>
    <mergeCell ref="H1065:H1066"/>
    <mergeCell ref="AI1091:AI1092"/>
    <mergeCell ref="AB1081:AB1083"/>
    <mergeCell ref="AC1081:AC1083"/>
    <mergeCell ref="AD1081:AD1083"/>
    <mergeCell ref="AE1081:AE1083"/>
    <mergeCell ref="AF1081:AF1083"/>
    <mergeCell ref="AG1081:AG1083"/>
    <mergeCell ref="Z1087:Z1090"/>
    <mergeCell ref="AA1087:AA1090"/>
    <mergeCell ref="AB1087:AB1090"/>
    <mergeCell ref="AC1087:AC1090"/>
    <mergeCell ref="AD1087:AD1090"/>
    <mergeCell ref="AE1087:AE1090"/>
    <mergeCell ref="AF1087:AF1090"/>
    <mergeCell ref="AG1087:AG1090"/>
    <mergeCell ref="AH1087:AH1090"/>
    <mergeCell ref="AI1087:AI1090"/>
    <mergeCell ref="F1078:F1080"/>
    <mergeCell ref="G1078:G1080"/>
    <mergeCell ref="H1078:H1080"/>
    <mergeCell ref="I1078:I1080"/>
    <mergeCell ref="N1078:N1080"/>
    <mergeCell ref="O1078:O1080"/>
    <mergeCell ref="P1078:P1080"/>
    <mergeCell ref="Q1078:Q1080"/>
    <mergeCell ref="R1078:R1080"/>
    <mergeCell ref="F1084:F1086"/>
    <mergeCell ref="G1084:G1086"/>
    <mergeCell ref="H1084:H1086"/>
    <mergeCell ref="I1084:I1086"/>
    <mergeCell ref="N1084:N1086"/>
    <mergeCell ref="O1084:O1086"/>
    <mergeCell ref="P1084:P1086"/>
    <mergeCell ref="Q1084:Q1086"/>
    <mergeCell ref="R1084:R1086"/>
    <mergeCell ref="AE1069:AE1071"/>
    <mergeCell ref="AF1069:AF1071"/>
    <mergeCell ref="AG1069:AG1071"/>
    <mergeCell ref="AB1058:AB1061"/>
    <mergeCell ref="AC1058:AC1061"/>
    <mergeCell ref="AD1058:AD1061"/>
    <mergeCell ref="AE1058:AE1061"/>
    <mergeCell ref="AF1058:AF1061"/>
    <mergeCell ref="AG1058:AG1061"/>
    <mergeCell ref="AH1069:AH1071"/>
    <mergeCell ref="AH1058:AH1061"/>
    <mergeCell ref="AH1062:AH1064"/>
    <mergeCell ref="X1058:X1061"/>
    <mergeCell ref="Y1058:Y1061"/>
    <mergeCell ref="Z1058:Z1061"/>
    <mergeCell ref="AA1058:AA1061"/>
    <mergeCell ref="P1067:P1068"/>
    <mergeCell ref="U1072:U1074"/>
    <mergeCell ref="V1072:V1074"/>
    <mergeCell ref="P1087:P1090"/>
    <mergeCell ref="Q1087:Q1090"/>
    <mergeCell ref="R1087:R1090"/>
    <mergeCell ref="H1091:H1092"/>
    <mergeCell ref="AG1078:AG1080"/>
    <mergeCell ref="AJ1078:AJ1080"/>
    <mergeCell ref="AI1078:AI1080"/>
    <mergeCell ref="AJ1046:AJ1048"/>
    <mergeCell ref="AE1036:AE1039"/>
    <mergeCell ref="AF1036:AF1039"/>
    <mergeCell ref="AG1036:AG1039"/>
    <mergeCell ref="AH1036:AH1039"/>
    <mergeCell ref="AI1036:AI1039"/>
    <mergeCell ref="AJ1036:AJ1039"/>
    <mergeCell ref="H1040:H1042"/>
    <mergeCell ref="I1040:I1042"/>
    <mergeCell ref="X1040:X1042"/>
    <mergeCell ref="Y1040:Y1042"/>
    <mergeCell ref="Z1040:Z1042"/>
    <mergeCell ref="AA1040:AA1042"/>
    <mergeCell ref="AB1040:AB1042"/>
    <mergeCell ref="AC1040:AC1042"/>
    <mergeCell ref="AD1040:AD1042"/>
    <mergeCell ref="AE1040:AE1042"/>
    <mergeCell ref="AF1040:AF1042"/>
    <mergeCell ref="AG1040:AG1042"/>
    <mergeCell ref="AH1040:AH1042"/>
    <mergeCell ref="AI1040:AI1042"/>
    <mergeCell ref="AJ1040:AJ1042"/>
    <mergeCell ref="H1067:H1068"/>
    <mergeCell ref="H1069:H1071"/>
    <mergeCell ref="W1055:W1057"/>
    <mergeCell ref="AJ1052:AJ1054"/>
    <mergeCell ref="AJ1055:AJ1057"/>
    <mergeCell ref="AJ1058:AJ1061"/>
    <mergeCell ref="AJ1062:AJ1064"/>
    <mergeCell ref="AJ1065:AJ1066"/>
    <mergeCell ref="AJ1067:AJ1068"/>
    <mergeCell ref="AI1049:AI1051"/>
    <mergeCell ref="AI1043:AI1045"/>
    <mergeCell ref="AA1065:AA1066"/>
    <mergeCell ref="AB1065:AB1066"/>
    <mergeCell ref="P1036:P1039"/>
    <mergeCell ref="Q1036:Q1039"/>
    <mergeCell ref="R1036:R1039"/>
    <mergeCell ref="S1036:S1039"/>
    <mergeCell ref="AJ1087:AJ1090"/>
    <mergeCell ref="AJ1084:AJ1086"/>
    <mergeCell ref="P1052:P1054"/>
    <mergeCell ref="Q1052:Q1054"/>
    <mergeCell ref="P1055:P1057"/>
    <mergeCell ref="Q1055:Q1057"/>
    <mergeCell ref="W1072:W1074"/>
    <mergeCell ref="X1072:X1074"/>
    <mergeCell ref="N1065:N1066"/>
    <mergeCell ref="AC1072:AC1074"/>
    <mergeCell ref="AD1072:AD1074"/>
    <mergeCell ref="T1055:T1057"/>
    <mergeCell ref="U1055:U1057"/>
    <mergeCell ref="U1069:U1071"/>
    <mergeCell ref="V1069:V1071"/>
    <mergeCell ref="W1069:W1071"/>
    <mergeCell ref="X1069:X1071"/>
    <mergeCell ref="B739:B741"/>
    <mergeCell ref="W1093:W1096"/>
    <mergeCell ref="X1093:X1096"/>
    <mergeCell ref="Y1093:Y1096"/>
    <mergeCell ref="Z1093:Z1096"/>
    <mergeCell ref="AA1093:AA1096"/>
    <mergeCell ref="AB1093:AB1096"/>
    <mergeCell ref="AC1093:AC1096"/>
    <mergeCell ref="AD1093:AD1096"/>
    <mergeCell ref="AE1093:AE1096"/>
    <mergeCell ref="B1072:B1074"/>
    <mergeCell ref="C1072:C1074"/>
    <mergeCell ref="D1072:D1074"/>
    <mergeCell ref="B1075:B1077"/>
    <mergeCell ref="C1075:C1077"/>
    <mergeCell ref="I1091:I1092"/>
    <mergeCell ref="N1091:N1092"/>
    <mergeCell ref="O1091:O1092"/>
    <mergeCell ref="P1091:P1092"/>
    <mergeCell ref="Q1091:Q1092"/>
    <mergeCell ref="R1091:R1092"/>
    <mergeCell ref="S1091:S1092"/>
    <mergeCell ref="T1091:T1092"/>
    <mergeCell ref="U1091:U1092"/>
    <mergeCell ref="V1091:V1092"/>
    <mergeCell ref="W1091:W1092"/>
    <mergeCell ref="X1091:X1092"/>
    <mergeCell ref="Y1091:Y1092"/>
    <mergeCell ref="V1081:V1083"/>
    <mergeCell ref="W1081:W1083"/>
    <mergeCell ref="X1081:X1083"/>
    <mergeCell ref="Y1081:Y1083"/>
    <mergeCell ref="S1087:S1090"/>
    <mergeCell ref="T1087:T1090"/>
    <mergeCell ref="U1087:U1090"/>
    <mergeCell ref="V1087:V1090"/>
    <mergeCell ref="W1087:W1090"/>
    <mergeCell ref="X1087:X1090"/>
    <mergeCell ref="Y1087:Y1090"/>
    <mergeCell ref="AC1078:AC1080"/>
    <mergeCell ref="AD1078:AD1080"/>
    <mergeCell ref="AE1078:AE1080"/>
    <mergeCell ref="O1072:O1074"/>
    <mergeCell ref="P1072:P1074"/>
    <mergeCell ref="Q1072:Q1074"/>
    <mergeCell ref="R1072:R1074"/>
    <mergeCell ref="E1078:E1080"/>
    <mergeCell ref="E1081:E1083"/>
    <mergeCell ref="F1081:F1083"/>
    <mergeCell ref="Z1091:Z1092"/>
    <mergeCell ref="AA1091:AA1092"/>
    <mergeCell ref="AB1091:AB1092"/>
    <mergeCell ref="AC1091:AC1092"/>
    <mergeCell ref="AD1091:AD1092"/>
    <mergeCell ref="AE1091:AE1092"/>
    <mergeCell ref="E1091:E1092"/>
    <mergeCell ref="F1091:F1092"/>
    <mergeCell ref="G1091:G1092"/>
    <mergeCell ref="B1081:B1083"/>
    <mergeCell ref="B1078:B1080"/>
    <mergeCell ref="C1078:C1080"/>
    <mergeCell ref="D1078:D1080"/>
    <mergeCell ref="E1087:E1090"/>
    <mergeCell ref="F1087:F1090"/>
    <mergeCell ref="Z523:Z525"/>
    <mergeCell ref="AA523:AA525"/>
    <mergeCell ref="V516:V518"/>
    <mergeCell ref="W516:W518"/>
    <mergeCell ref="X516:X518"/>
    <mergeCell ref="AH393:AH395"/>
    <mergeCell ref="AE1097:AE1098"/>
    <mergeCell ref="AF1097:AF1098"/>
    <mergeCell ref="AG1097:AG1098"/>
    <mergeCell ref="AH1097:AH1098"/>
    <mergeCell ref="AI1097:AI1098"/>
    <mergeCell ref="AJ1097:AJ1098"/>
    <mergeCell ref="H1097:H1098"/>
    <mergeCell ref="I1097:I1098"/>
    <mergeCell ref="N1097:N1098"/>
    <mergeCell ref="O1097:O1098"/>
    <mergeCell ref="P1097:P1098"/>
    <mergeCell ref="Q1097:Q1098"/>
    <mergeCell ref="R1097:R1098"/>
    <mergeCell ref="E1093:E1096"/>
    <mergeCell ref="F1093:F1096"/>
    <mergeCell ref="G1093:G1096"/>
    <mergeCell ref="H1093:H1096"/>
    <mergeCell ref="I1093:I1096"/>
    <mergeCell ref="N1093:N1096"/>
    <mergeCell ref="O1093:O1096"/>
    <mergeCell ref="P1093:P1096"/>
    <mergeCell ref="Q1093:Q1096"/>
    <mergeCell ref="R1093:R1096"/>
    <mergeCell ref="S1093:S1096"/>
    <mergeCell ref="T1093:T1096"/>
    <mergeCell ref="U1093:U1096"/>
    <mergeCell ref="V1093:V1096"/>
    <mergeCell ref="S1084:S1086"/>
    <mergeCell ref="T1084:T1086"/>
    <mergeCell ref="U1084:U1086"/>
    <mergeCell ref="V1084:V1086"/>
    <mergeCell ref="W1084:W1086"/>
    <mergeCell ref="X1084:X1086"/>
    <mergeCell ref="Y1084:Y1086"/>
    <mergeCell ref="Z1084:Z1086"/>
    <mergeCell ref="AA1084:AA1086"/>
    <mergeCell ref="AB1084:AB1086"/>
    <mergeCell ref="AC1084:AC1086"/>
    <mergeCell ref="AD1084:AD1086"/>
    <mergeCell ref="AE1084:AE1086"/>
    <mergeCell ref="AF1084:AF1086"/>
    <mergeCell ref="AF1078:AF1080"/>
    <mergeCell ref="E1097:E1098"/>
    <mergeCell ref="F1097:F1098"/>
    <mergeCell ref="G1097:G1098"/>
    <mergeCell ref="AF1091:AF1092"/>
    <mergeCell ref="AG1091:AG1092"/>
    <mergeCell ref="AH1091:AH1092"/>
    <mergeCell ref="AF1093:AF1096"/>
    <mergeCell ref="AG1093:AG1096"/>
    <mergeCell ref="AH1093:AH1096"/>
    <mergeCell ref="AI1093:AI1096"/>
    <mergeCell ref="AJ1093:AJ1096"/>
    <mergeCell ref="G1087:G1090"/>
    <mergeCell ref="H1087:H1090"/>
    <mergeCell ref="I1087:I1090"/>
    <mergeCell ref="N1087:N1090"/>
    <mergeCell ref="O1087:O1090"/>
    <mergeCell ref="T644:T646"/>
    <mergeCell ref="U644:U646"/>
    <mergeCell ref="W589:W591"/>
    <mergeCell ref="X589:X591"/>
    <mergeCell ref="Y589:Y591"/>
    <mergeCell ref="W621:W623"/>
    <mergeCell ref="AD579:AD581"/>
    <mergeCell ref="AE579:AE581"/>
    <mergeCell ref="AF641:AF643"/>
    <mergeCell ref="R50:R51"/>
    <mergeCell ref="S50:S51"/>
    <mergeCell ref="T50:T51"/>
    <mergeCell ref="U50:U51"/>
    <mergeCell ref="V50:V51"/>
    <mergeCell ref="W50:W51"/>
    <mergeCell ref="X50:X51"/>
    <mergeCell ref="Y50:Y51"/>
    <mergeCell ref="Z50:Z51"/>
    <mergeCell ref="AA50:AA51"/>
    <mergeCell ref="AB50:AB51"/>
    <mergeCell ref="AC50:AC51"/>
    <mergeCell ref="AD50:AD51"/>
    <mergeCell ref="AG50:AG51"/>
    <mergeCell ref="AH50:AH51"/>
    <mergeCell ref="AI50:AI51"/>
    <mergeCell ref="AJ50:AJ51"/>
    <mergeCell ref="X739:X741"/>
    <mergeCell ref="Y739:Y741"/>
    <mergeCell ref="Z739:Z741"/>
    <mergeCell ref="AA739:AA741"/>
    <mergeCell ref="AB739:AB741"/>
    <mergeCell ref="AC739:AC741"/>
    <mergeCell ref="AD739:AD741"/>
    <mergeCell ref="AE739:AE741"/>
    <mergeCell ref="AF739:AF741"/>
    <mergeCell ref="AG739:AG741"/>
    <mergeCell ref="AH739:AH741"/>
    <mergeCell ref="AI739:AI741"/>
    <mergeCell ref="AJ739:AJ741"/>
    <mergeCell ref="V739:V741"/>
    <mergeCell ref="W739:W741"/>
    <mergeCell ref="R726:R728"/>
    <mergeCell ref="AE472:AE474"/>
    <mergeCell ref="AA472:AA474"/>
    <mergeCell ref="AB472:AB474"/>
    <mergeCell ref="AC472:AC474"/>
    <mergeCell ref="AD472:AD474"/>
    <mergeCell ref="R579:R581"/>
    <mergeCell ref="R557:R559"/>
    <mergeCell ref="R535:R537"/>
    <mergeCell ref="R538:R539"/>
    <mergeCell ref="U614:U617"/>
    <mergeCell ref="V582:V585"/>
    <mergeCell ref="V624:V625"/>
    <mergeCell ref="W582:W585"/>
    <mergeCell ref="V614:V617"/>
    <mergeCell ref="W614:W617"/>
    <mergeCell ref="AG544:AG546"/>
    <mergeCell ref="AH544:AH546"/>
    <mergeCell ref="Z538:Z539"/>
    <mergeCell ref="AA538:AA539"/>
    <mergeCell ref="X601:X603"/>
    <mergeCell ref="Y601:Y603"/>
    <mergeCell ref="Z601:Z603"/>
  </mergeCells>
  <phoneticPr fontId="1" type="noConversion"/>
  <pageMargins left="0.25" right="0.25" top="0.75" bottom="0.75" header="0.3" footer="0.3"/>
  <pageSetup paperSize="8" scale="33"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F0476BB96A7164B90D2960AA627C483" ma:contentTypeVersion="12" ma:contentTypeDescription="Create a new document." ma:contentTypeScope="" ma:versionID="745156ee15df9240f33f0aa2c7d0abea">
  <xsd:schema xmlns:xsd="http://www.w3.org/2001/XMLSchema" xmlns:xs="http://www.w3.org/2001/XMLSchema" xmlns:p="http://schemas.microsoft.com/office/2006/metadata/properties" xmlns:ns3="e8c900e1-2df0-46c6-b970-3f90db3a8254" xmlns:ns4="0d3e8ea5-ff24-4ee2-85fa-e470bd92ae95" targetNamespace="http://schemas.microsoft.com/office/2006/metadata/properties" ma:root="true" ma:fieldsID="c5e3b89be2408d87a9d5d78ede60d8b8" ns3:_="" ns4:_="">
    <xsd:import namespace="e8c900e1-2df0-46c6-b970-3f90db3a8254"/>
    <xsd:import namespace="0d3e8ea5-ff24-4ee2-85fa-e470bd92ae95"/>
    <xsd:element name="properties">
      <xsd:complexType>
        <xsd:sequence>
          <xsd:element name="documentManagement">
            <xsd:complexType>
              <xsd:all>
                <xsd:element ref="ns3:MediaServiceDateTaken" minOccurs="0"/>
                <xsd:element ref="ns3:MediaServiceMetadata" minOccurs="0"/>
                <xsd:element ref="ns3:MediaServiceFastMetadata" minOccurs="0"/>
                <xsd:element ref="ns3:MediaServiceSearchProperties" minOccurs="0"/>
                <xsd:element ref="ns3:MediaServiceObjectDetectorVersions" minOccurs="0"/>
                <xsd:element ref="ns3:MediaServiceSystemTags" minOccurs="0"/>
                <xsd:element ref="ns3:MediaServiceGenerationTime" minOccurs="0"/>
                <xsd:element ref="ns3:MediaServiceEventHashCode" minOccurs="0"/>
                <xsd:element ref="ns3:_activity"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c900e1-2df0-46c6-b970-3f90db3a8254" elementFormDefault="qualified">
    <xsd:import namespace="http://schemas.microsoft.com/office/2006/documentManagement/types"/>
    <xsd:import namespace="http://schemas.microsoft.com/office/infopath/2007/PartnerControls"/>
    <xsd:element name="MediaServiceDateTaken" ma:index="8" nillable="true" ma:displayName="MediaServiceDateTaken" ma:hidden="true" ma:indexed="true" ma:internalName="MediaServiceDateTaken" ma:readOnly="true">
      <xsd:simpleType>
        <xsd:restriction base="dms:Text"/>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ystemTags" ma:index="13" nillable="true" ma:displayName="MediaServiceSystemTags" ma:hidden="true" ma:internalName="MediaServiceSystemTags" ma:readOnly="true">
      <xsd:simpleType>
        <xsd:restriction base="dms:Note"/>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_activity" ma:index="16" nillable="true" ma:displayName="_activity" ma:hidden="true" ma:internalName="_activity">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d3e8ea5-ff24-4ee2-85fa-e470bd92ae95"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SharingHintHash" ma:index="19"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e8c900e1-2df0-46c6-b970-3f90db3a8254" xsi:nil="true"/>
  </documentManagement>
</p:properties>
</file>

<file path=customXml/itemProps1.xml><?xml version="1.0" encoding="utf-8"?>
<ds:datastoreItem xmlns:ds="http://schemas.openxmlformats.org/officeDocument/2006/customXml" ds:itemID="{C5C1C703-D3FC-4A1E-930D-BFD726D66E53}">
  <ds:schemaRefs>
    <ds:schemaRef ds:uri="http://schemas.microsoft.com/sharepoint/v3/contenttype/forms"/>
  </ds:schemaRefs>
</ds:datastoreItem>
</file>

<file path=customXml/itemProps2.xml><?xml version="1.0" encoding="utf-8"?>
<ds:datastoreItem xmlns:ds="http://schemas.openxmlformats.org/officeDocument/2006/customXml" ds:itemID="{D8437372-76E7-442D-83EA-FCFD557CE2F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c900e1-2df0-46c6-b970-3f90db3a8254"/>
    <ds:schemaRef ds:uri="0d3e8ea5-ff24-4ee2-85fa-e470bd92ae9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C804D4B-DB50-4825-B8E4-AE7F2BEE828F}">
  <ds:schemaRefs>
    <ds:schemaRef ds:uri="http://purl.org/dc/terms/"/>
    <ds:schemaRef ds:uri="http://purl.org/dc/dcmitype/"/>
    <ds:schemaRef ds:uri="http://purl.org/dc/elements/1.1/"/>
    <ds:schemaRef ds:uri="e8c900e1-2df0-46c6-b970-3f90db3a8254"/>
    <ds:schemaRef ds:uri="http://schemas.microsoft.com/office/infopath/2007/PartnerControls"/>
    <ds:schemaRef ds:uri="http://schemas.microsoft.com/office/2006/documentManagement/types"/>
    <ds:schemaRef ds:uri="http://schemas.openxmlformats.org/package/2006/metadata/core-properties"/>
    <ds:schemaRef ds:uri="0d3e8ea5-ff24-4ee2-85fa-e470bd92ae95"/>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Darbalapiai</vt:lpstr>
      </vt:variant>
      <vt:variant>
        <vt:i4>1</vt:i4>
      </vt:variant>
      <vt:variant>
        <vt:lpstr>Įvardytieji diapazonai</vt:lpstr>
      </vt:variant>
      <vt:variant>
        <vt:i4>1</vt:i4>
      </vt:variant>
    </vt:vector>
  </HeadingPairs>
  <TitlesOfParts>
    <vt:vector size="2" baseType="lpstr">
      <vt:lpstr>Lapas1</vt:lpstr>
      <vt:lpstr>Lapas1!Print_Area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 DĖL ATNAUJINTO 2021–2027 METŲ VIDAUS REIKALŲ MINISTERIJOS KVIETIMŲ TEIKTI PROJEKTŲ ĮGYVENDINIMO PLANUS PLANO - info@cpva.lt</dc:title>
  <dc:subject/>
  <dc:creator>Julija Maniuškina</dc:creator>
  <cp:keywords/>
  <dc:description/>
  <cp:lastModifiedBy>Ana Grabštunovič</cp:lastModifiedBy>
  <cp:revision/>
  <dcterms:created xsi:type="dcterms:W3CDTF">2022-12-16T11:51:22Z</dcterms:created>
  <dcterms:modified xsi:type="dcterms:W3CDTF">2025-03-17T12:37:45Z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0x010100BF0476BB96A7164B90D2960AA627C483</vt:lpwstr>
  </property>
  <property fmtid="{D5CDD505-2E9C-101B-9397-08002B2CF9AE}" pid="3" name="DmsCPVADocSubtype">
    <vt:lpwstr/>
  </property>
  <property fmtid="{D5CDD505-2E9C-101B-9397-08002B2CF9AE}" pid="4" name="DmsCPVADocProgram">
    <vt:lpwstr/>
  </property>
  <property fmtid="{D5CDD505-2E9C-101B-9397-08002B2CF9AE}" pid="5" name="DmsReceivedDocType">
    <vt:lpwstr/>
  </property>
  <property fmtid="{D5CDD505-2E9C-101B-9397-08002B2CF9AE}" pid="6" name="DmsPermissionsDivisions">
    <vt:lpwstr>47;#Bendrųjų reikalų skyrius|98e1b560-c021-41d6-9632-b7f5b05ae6e9;#3308;#Procesų valdymo skyrius|1d2453fc-c175-46b4-b9fe-6151c1a059d8;#638;#Urbanistinės plėtros projektų skyrius|1cbfa67d-003e-4b6e-82ba-1215416a7de7</vt:lpwstr>
  </property>
  <property fmtid="{D5CDD505-2E9C-101B-9397-08002B2CF9AE}" pid="7" name="DmsCPVAOtherResponsiblePersons">
    <vt:lpwstr/>
  </property>
  <property fmtid="{D5CDD505-2E9C-101B-9397-08002B2CF9AE}" pid="8" name="DmsPermissionsUsers">
    <vt:lpwstr>1073741823;#Sistemos abonementas;#803;#Neringa Sabienė;#876;#Lina Mechoncevė;#142;#Vygandas Alekna;#143;#Rūta Kizienė;#1287;#Jurgita Ramanauskienė</vt:lpwstr>
  </property>
  <property fmtid="{D5CDD505-2E9C-101B-9397-08002B2CF9AE}" pid="9" name="DmsRegState">
    <vt:lpwstr>Naujas</vt:lpwstr>
  </property>
  <property fmtid="{D5CDD505-2E9C-101B-9397-08002B2CF9AE}" pid="10" name="DmsAquisitionType">
    <vt:lpwstr>8</vt:lpwstr>
  </property>
  <property fmtid="{D5CDD505-2E9C-101B-9397-08002B2CF9AE}" pid="11" name="DmsResponsiblePerson">
    <vt:lpwstr/>
  </property>
  <property fmtid="{D5CDD505-2E9C-101B-9397-08002B2CF9AE}" pid="12" name="DmsDocPrepAdocType">
    <vt:lpwstr>-</vt:lpwstr>
  </property>
  <property fmtid="{D5CDD505-2E9C-101B-9397-08002B2CF9AE}" pid="13" name="DmsReceivedDocDate">
    <vt:filetime>2024-02-29T08:13:00Z</vt:filetime>
  </property>
  <property fmtid="{D5CDD505-2E9C-101B-9397-08002B2CF9AE}" pid="14" name="DmsPermissionsFlags">
    <vt:lpwstr>,SECTRUE,</vt:lpwstr>
  </property>
  <property fmtid="{D5CDD505-2E9C-101B-9397-08002B2CF9AE}" pid="15" name="TaxCatchAll">
    <vt:lpwstr/>
  </property>
  <property fmtid="{D5CDD505-2E9C-101B-9397-08002B2CF9AE}" pid="16" name="DmsRegPerson">
    <vt:lpwstr/>
  </property>
  <property fmtid="{D5CDD505-2E9C-101B-9397-08002B2CF9AE}" pid="17" name="bef85333021544dbbbb8b847b70284cc">
    <vt:lpwstr/>
  </property>
  <property fmtid="{D5CDD505-2E9C-101B-9397-08002B2CF9AE}" pid="18" name="m365da387ea240238c0d83c321188a1c">
    <vt:lpwstr/>
  </property>
  <property fmtid="{D5CDD505-2E9C-101B-9397-08002B2CF9AE}" pid="19" name="o3cb2451d6904553a72e202c291dd6d8">
    <vt:lpwstr/>
  </property>
  <property fmtid="{D5CDD505-2E9C-101B-9397-08002B2CF9AE}" pid="20" name="b1f23dead1274c488d632b6cb8d4aba0">
    <vt:lpwstr/>
  </property>
  <property fmtid="{D5CDD505-2E9C-101B-9397-08002B2CF9AE}" pid="21" name="DmsRegister">
    <vt:lpwstr>110452</vt:lpwstr>
  </property>
  <property fmtid="{D5CDD505-2E9C-101B-9397-08002B2CF9AE}" pid="22" name="DmsCase">
    <vt:lpwstr>107901</vt:lpwstr>
  </property>
</Properties>
</file>